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trlProps/ctrlProp1.xml" ContentType="application/vnd.ms-excel.controlpropertie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leandro.crateus\Desktop\URGA\RELACIONAMENTO COM O CLIENTE\PLANILHAS\CONTROLE DE CONTAS A RECEBER\"/>
    </mc:Choice>
  </mc:AlternateContent>
  <bookViews>
    <workbookView xWindow="-105" yWindow="-105" windowWidth="23250" windowHeight="12570" tabRatio="918" activeTab="20"/>
  </bookViews>
  <sheets>
    <sheet name="Menu" sheetId="41" r:id="rId1"/>
    <sheet name="Despesas" sheetId="19" r:id="rId2"/>
    <sheet name="Outros" sheetId="20" r:id="rId3"/>
    <sheet name="Jan" sheetId="2" r:id="rId4"/>
    <sheet name="Fev" sheetId="22" r:id="rId5"/>
    <sheet name="Mar" sheetId="23" r:id="rId6"/>
    <sheet name="Abr" sheetId="24" r:id="rId7"/>
    <sheet name="Mai" sheetId="25" r:id="rId8"/>
    <sheet name="Jun" sheetId="26" r:id="rId9"/>
    <sheet name="Jul" sheetId="27" r:id="rId10"/>
    <sheet name="Ago" sheetId="28" r:id="rId11"/>
    <sheet name="Set" sheetId="29" r:id="rId12"/>
    <sheet name="Out" sheetId="30" r:id="rId13"/>
    <sheet name="Nov" sheetId="31" r:id="rId14"/>
    <sheet name="Dez" sheetId="32" r:id="rId15"/>
    <sheet name="Resumo" sheetId="33" r:id="rId16"/>
    <sheet name="Resumo (2)" sheetId="35" r:id="rId17"/>
    <sheet name="Resumo (4)" sheetId="39" r:id="rId18"/>
    <sheet name="Resumo (5)" sheetId="40" r:id="rId19"/>
    <sheet name="Dashboard" sheetId="37" r:id="rId20"/>
    <sheet name="Instruções" sheetId="42" r:id="rId21"/>
    <sheet name="calc" sheetId="34" state="hidden" r:id="rId22"/>
  </sheets>
  <definedNames>
    <definedName name="_xlnm._FilterDatabase" localSheetId="6" hidden="1">Abr!$B$13:$L$13</definedName>
    <definedName name="_xlnm._FilterDatabase" localSheetId="10" hidden="1">Ago!$B$13:$L$13</definedName>
    <definedName name="_xlnm._FilterDatabase" localSheetId="14" hidden="1">Dez!$B$13:$L$13</definedName>
    <definedName name="_xlnm._FilterDatabase" localSheetId="4" hidden="1">Fev!$B$13:$L$13</definedName>
    <definedName name="_xlnm._FilterDatabase" localSheetId="3" hidden="1">Jan!$B$13:$O$13</definedName>
    <definedName name="_xlnm._FilterDatabase" localSheetId="9" hidden="1">Jul!$B$13:$L$13</definedName>
    <definedName name="_xlnm._FilterDatabase" localSheetId="8" hidden="1">Jun!$B$13:$L$13</definedName>
    <definedName name="_xlnm._FilterDatabase" localSheetId="7" hidden="1">Mai!$B$13:$L$13</definedName>
    <definedName name="_xlnm._FilterDatabase" localSheetId="5" hidden="1">Mar!$B$13:$L$13</definedName>
    <definedName name="_xlnm._FilterDatabase" localSheetId="13" hidden="1">Nov!$B$13:$L$13</definedName>
    <definedName name="_xlnm._FilterDatabase" localSheetId="12" hidden="1">Out!$B$13:$L$13</definedName>
    <definedName name="_xlnm._FilterDatabase" localSheetId="11" hidden="1">Set!$B$13:$L$13</definedName>
    <definedName name="Atrasado">calc!$AX$1:$BL$32</definedName>
    <definedName name="bancos">Outros!$B$14:$B$33</definedName>
    <definedName name="Despesas_Administrativas">Despesas!$I$14:$I$63</definedName>
    <definedName name="Despesas_com_Pessoal">Despesas!$O$14:$O$63</definedName>
    <definedName name="Despesas_com_Produto">Despesas!$C$14:$C$63</definedName>
    <definedName name="Despesas_com_Serviços">Despesas!$F$14:$F$63</definedName>
    <definedName name="Despesas_Não_Operacionais">Despesas!$U$14:$U$63</definedName>
    <definedName name="Despesas_Operacionais">Despesas!$L$14:$L$63</definedName>
    <definedName name="EmAberto">calc!$AI$1:$AW$32</definedName>
    <definedName name="empresas">Outros!#REF!</definedName>
    <definedName name="Impostos">Despesas!$R$14:$R$63</definedName>
    <definedName name="Outras_Despesas">Despesas!$X$14:$X$63</definedName>
    <definedName name="Outras_Receitas" localSheetId="19">Dashboard!$L$14:$L$63</definedName>
    <definedName name="Outras_Receitas" localSheetId="15">Resumo!$L$14:$L$63</definedName>
    <definedName name="Outras_Receitas" localSheetId="16">'Resumo (2)'!$L$14:$L$62</definedName>
    <definedName name="Outras_Receitas" localSheetId="17">'Resumo (4)'!$L$14:$L$64</definedName>
    <definedName name="Outras_Receitas" localSheetId="18">'Resumo (5)'!$L$14:$L$406</definedName>
    <definedName name="Outras_Receitas">#REF!</definedName>
    <definedName name="PgEmAtraso">calc!$T$1:$AH$32</definedName>
    <definedName name="PgEmDia">calc!$E$1:$S$32</definedName>
    <definedName name="planodecontas">Outros!$E$18:$E$25</definedName>
    <definedName name="produtos">#REF!</definedName>
    <definedName name="Receita_de_Serviços" localSheetId="19">Dashboard!$F$14:$F$63</definedName>
    <definedName name="Receita_de_Serviços" localSheetId="15">Resumo!$F$14:$F$63</definedName>
    <definedName name="Receita_de_Serviços" localSheetId="16">'Resumo (2)'!$F$14:$F$62</definedName>
    <definedName name="Receita_de_Serviços" localSheetId="17">'Resumo (4)'!$F$14:$F$64</definedName>
    <definedName name="Receita_de_Serviços" localSheetId="18">'Resumo (5)'!$F$14:$F$406</definedName>
    <definedName name="Receita_de_Serviços">#REF!</definedName>
    <definedName name="Receita_de_Vendas" localSheetId="19">Dashboard!$C$14:$C$63</definedName>
    <definedName name="Receita_de_Vendas" localSheetId="15">Resumo!$C$14:$C$63</definedName>
    <definedName name="Receita_de_Vendas" localSheetId="16">'Resumo (2)'!$C$14:$C$62</definedName>
    <definedName name="Receita_de_Vendas" localSheetId="17">'Resumo (4)'!$C$14:$C$64</definedName>
    <definedName name="Receita_de_Vendas" localSheetId="18">'Resumo (5)'!$C$14:$C$406</definedName>
    <definedName name="Receita_de_Vendas">#REF!</definedName>
    <definedName name="Receitas_Financeiras" localSheetId="19">Dashboard!$I$14:$I$63</definedName>
    <definedName name="Receitas_Financeiras" localSheetId="15">Resumo!$I$14:$I$63</definedName>
    <definedName name="Receitas_Financeiras" localSheetId="16">'Resumo (2)'!$I$14:$I$62</definedName>
    <definedName name="Receitas_Financeiras" localSheetId="17">'Resumo (4)'!$I$14:$I$64</definedName>
    <definedName name="Receitas_Financeiras" localSheetId="18">'Resumo (5)'!$I$14:$I$406</definedName>
    <definedName name="Receitas_Financeiras">#REF!</definedName>
    <definedName name="_xlnm.Print_Titles" localSheetId="19">Dashboard!$1:$13</definedName>
    <definedName name="_xlnm.Print_Titles" localSheetId="18">'Resumo (5)'!$1:$13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U19" i="20" l="1"/>
  <c r="AV19" i="20"/>
  <c r="AW19" i="20"/>
  <c r="AX19" i="20"/>
  <c r="AY19" i="20"/>
  <c r="AZ19" i="20"/>
  <c r="BA19" i="20"/>
  <c r="BB19" i="20"/>
  <c r="BC19" i="20"/>
  <c r="BD19" i="20"/>
  <c r="BE19" i="20"/>
  <c r="AU20" i="20"/>
  <c r="AV20" i="20"/>
  <c r="AW20" i="20"/>
  <c r="AX20" i="20"/>
  <c r="AY20" i="20"/>
  <c r="AZ20" i="20"/>
  <c r="BA20" i="20"/>
  <c r="BB20" i="20"/>
  <c r="BC20" i="20"/>
  <c r="BD20" i="20"/>
  <c r="BE20" i="20"/>
  <c r="AT21" i="20"/>
  <c r="AU21" i="20"/>
  <c r="AV21" i="20"/>
  <c r="AW21" i="20"/>
  <c r="AX21" i="20"/>
  <c r="AY21" i="20"/>
  <c r="AZ21" i="20"/>
  <c r="BA21" i="20"/>
  <c r="BB21" i="20"/>
  <c r="BC21" i="20"/>
  <c r="BD21" i="20"/>
  <c r="BE21" i="20"/>
  <c r="AT22" i="20"/>
  <c r="AU22" i="20"/>
  <c r="AV22" i="20"/>
  <c r="AW22" i="20"/>
  <c r="AX22" i="20"/>
  <c r="AY22" i="20"/>
  <c r="AZ22" i="20"/>
  <c r="BA22" i="20"/>
  <c r="BB22" i="20"/>
  <c r="BC22" i="20"/>
  <c r="BD22" i="20"/>
  <c r="BE22" i="20"/>
  <c r="AT23" i="20"/>
  <c r="AU23" i="20"/>
  <c r="AV23" i="20"/>
  <c r="AW23" i="20"/>
  <c r="AX23" i="20"/>
  <c r="AY23" i="20"/>
  <c r="AZ23" i="20"/>
  <c r="BA23" i="20"/>
  <c r="BB23" i="20"/>
  <c r="BC23" i="20"/>
  <c r="BD23" i="20"/>
  <c r="BE23" i="20"/>
  <c r="AT24" i="20"/>
  <c r="AU24" i="20"/>
  <c r="AV24" i="20"/>
  <c r="AW24" i="20"/>
  <c r="AX24" i="20"/>
  <c r="AY24" i="20"/>
  <c r="AZ24" i="20"/>
  <c r="BA24" i="20"/>
  <c r="BB24" i="20"/>
  <c r="BC24" i="20"/>
  <c r="BD24" i="20"/>
  <c r="BE24" i="20"/>
  <c r="AT25" i="20"/>
  <c r="AU25" i="20"/>
  <c r="AV25" i="20"/>
  <c r="AW25" i="20"/>
  <c r="AX25" i="20"/>
  <c r="AY25" i="20"/>
  <c r="AZ25" i="20"/>
  <c r="BA25" i="20"/>
  <c r="BB25" i="20"/>
  <c r="BC25" i="20"/>
  <c r="BD25" i="20"/>
  <c r="BE25" i="20"/>
  <c r="BE18" i="20"/>
  <c r="BD18" i="20"/>
  <c r="BC18" i="20"/>
  <c r="BB18" i="20"/>
  <c r="BA18" i="20"/>
  <c r="AZ18" i="20"/>
  <c r="AY18" i="20"/>
  <c r="AX18" i="20"/>
  <c r="AW18" i="20"/>
  <c r="AV18" i="20"/>
  <c r="AU18" i="20"/>
  <c r="O1003" i="32"/>
  <c r="O1002" i="32"/>
  <c r="O1001" i="32"/>
  <c r="O1000" i="32"/>
  <c r="O999" i="32"/>
  <c r="O998" i="32"/>
  <c r="O997" i="32"/>
  <c r="O996" i="32"/>
  <c r="O995" i="32"/>
  <c r="O994" i="32"/>
  <c r="O993" i="32"/>
  <c r="O992" i="32"/>
  <c r="O991" i="32"/>
  <c r="O990" i="32"/>
  <c r="O989" i="32"/>
  <c r="O988" i="32"/>
  <c r="O987" i="32"/>
  <c r="O986" i="32"/>
  <c r="O985" i="32"/>
  <c r="O984" i="32"/>
  <c r="O983" i="32"/>
  <c r="O982" i="32"/>
  <c r="O981" i="32"/>
  <c r="O980" i="32"/>
  <c r="O979" i="32"/>
  <c r="O978" i="32"/>
  <c r="O977" i="32"/>
  <c r="O976" i="32"/>
  <c r="O975" i="32"/>
  <c r="O974" i="32"/>
  <c r="O973" i="32"/>
  <c r="O972" i="32"/>
  <c r="O971" i="32"/>
  <c r="O970" i="32"/>
  <c r="O969" i="32"/>
  <c r="O968" i="32"/>
  <c r="O967" i="32"/>
  <c r="O966" i="32"/>
  <c r="O965" i="32"/>
  <c r="O964" i="32"/>
  <c r="O963" i="32"/>
  <c r="O962" i="32"/>
  <c r="O961" i="32"/>
  <c r="O960" i="32"/>
  <c r="O959" i="32"/>
  <c r="O958" i="32"/>
  <c r="O957" i="32"/>
  <c r="O956" i="32"/>
  <c r="O955" i="32"/>
  <c r="O954" i="32"/>
  <c r="O953" i="32"/>
  <c r="O952" i="32"/>
  <c r="O951" i="32"/>
  <c r="O950" i="32"/>
  <c r="O949" i="32"/>
  <c r="O948" i="32"/>
  <c r="O947" i="32"/>
  <c r="O946" i="32"/>
  <c r="O945" i="32"/>
  <c r="O944" i="32"/>
  <c r="O943" i="32"/>
  <c r="O942" i="32"/>
  <c r="O941" i="32"/>
  <c r="O940" i="32"/>
  <c r="O939" i="32"/>
  <c r="O938" i="32"/>
  <c r="O937" i="32"/>
  <c r="O936" i="32"/>
  <c r="O935" i="32"/>
  <c r="O934" i="32"/>
  <c r="O933" i="32"/>
  <c r="O932" i="32"/>
  <c r="O931" i="32"/>
  <c r="O930" i="32"/>
  <c r="O929" i="32"/>
  <c r="O928" i="32"/>
  <c r="O927" i="32"/>
  <c r="O926" i="32"/>
  <c r="O925" i="32"/>
  <c r="O924" i="32"/>
  <c r="O923" i="32"/>
  <c r="O922" i="32"/>
  <c r="O921" i="32"/>
  <c r="O920" i="32"/>
  <c r="O919" i="32"/>
  <c r="O918" i="32"/>
  <c r="O917" i="32"/>
  <c r="O916" i="32"/>
  <c r="O915" i="32"/>
  <c r="O914" i="32"/>
  <c r="O913" i="32"/>
  <c r="O912" i="32"/>
  <c r="O911" i="32"/>
  <c r="O910" i="32"/>
  <c r="O909" i="32"/>
  <c r="O908" i="32"/>
  <c r="O907" i="32"/>
  <c r="O906" i="32"/>
  <c r="O905" i="32"/>
  <c r="O904" i="32"/>
  <c r="O903" i="32"/>
  <c r="O902" i="32"/>
  <c r="O901" i="32"/>
  <c r="O900" i="32"/>
  <c r="O899" i="32"/>
  <c r="O898" i="32"/>
  <c r="O897" i="32"/>
  <c r="O896" i="32"/>
  <c r="O895" i="32"/>
  <c r="O894" i="32"/>
  <c r="O893" i="32"/>
  <c r="O892" i="32"/>
  <c r="O891" i="32"/>
  <c r="O890" i="32"/>
  <c r="O889" i="32"/>
  <c r="O888" i="32"/>
  <c r="O887" i="32"/>
  <c r="O886" i="32"/>
  <c r="O885" i="32"/>
  <c r="O884" i="32"/>
  <c r="O883" i="32"/>
  <c r="O882" i="32"/>
  <c r="O881" i="32"/>
  <c r="O880" i="32"/>
  <c r="O879" i="32"/>
  <c r="O878" i="32"/>
  <c r="O877" i="32"/>
  <c r="O876" i="32"/>
  <c r="O875" i="32"/>
  <c r="O874" i="32"/>
  <c r="O873" i="32"/>
  <c r="O872" i="32"/>
  <c r="O871" i="32"/>
  <c r="O870" i="32"/>
  <c r="O869" i="32"/>
  <c r="O868" i="32"/>
  <c r="O867" i="32"/>
  <c r="O866" i="32"/>
  <c r="O865" i="32"/>
  <c r="O864" i="32"/>
  <c r="O863" i="32"/>
  <c r="O862" i="32"/>
  <c r="O861" i="32"/>
  <c r="O860" i="32"/>
  <c r="O859" i="32"/>
  <c r="O858" i="32"/>
  <c r="O857" i="32"/>
  <c r="O856" i="32"/>
  <c r="O855" i="32"/>
  <c r="O854" i="32"/>
  <c r="O853" i="32"/>
  <c r="O852" i="32"/>
  <c r="O851" i="32"/>
  <c r="O850" i="32"/>
  <c r="O849" i="32"/>
  <c r="O848" i="32"/>
  <c r="O847" i="32"/>
  <c r="O846" i="32"/>
  <c r="O845" i="32"/>
  <c r="O844" i="32"/>
  <c r="O843" i="32"/>
  <c r="O842" i="32"/>
  <c r="O841" i="32"/>
  <c r="O840" i="32"/>
  <c r="O839" i="32"/>
  <c r="O838" i="32"/>
  <c r="O837" i="32"/>
  <c r="O836" i="32"/>
  <c r="O835" i="32"/>
  <c r="O834" i="32"/>
  <c r="O833" i="32"/>
  <c r="O832" i="32"/>
  <c r="O831" i="32"/>
  <c r="O830" i="32"/>
  <c r="O829" i="32"/>
  <c r="O828" i="32"/>
  <c r="O827" i="32"/>
  <c r="O826" i="32"/>
  <c r="O825" i="32"/>
  <c r="O824" i="32"/>
  <c r="O823" i="32"/>
  <c r="O822" i="32"/>
  <c r="O821" i="32"/>
  <c r="O820" i="32"/>
  <c r="O819" i="32"/>
  <c r="O818" i="32"/>
  <c r="O817" i="32"/>
  <c r="O816" i="32"/>
  <c r="O815" i="32"/>
  <c r="O814" i="32"/>
  <c r="O813" i="32"/>
  <c r="O812" i="32"/>
  <c r="O811" i="32"/>
  <c r="O810" i="32"/>
  <c r="O809" i="32"/>
  <c r="O808" i="32"/>
  <c r="O807" i="32"/>
  <c r="O806" i="32"/>
  <c r="O805" i="32"/>
  <c r="O804" i="32"/>
  <c r="O803" i="32"/>
  <c r="O802" i="32"/>
  <c r="O801" i="32"/>
  <c r="O800" i="32"/>
  <c r="O799" i="32"/>
  <c r="O798" i="32"/>
  <c r="O797" i="32"/>
  <c r="O796" i="32"/>
  <c r="O795" i="32"/>
  <c r="O794" i="32"/>
  <c r="O793" i="32"/>
  <c r="O792" i="32"/>
  <c r="O791" i="32"/>
  <c r="O790" i="32"/>
  <c r="O789" i="32"/>
  <c r="O788" i="32"/>
  <c r="O787" i="32"/>
  <c r="O786" i="32"/>
  <c r="O785" i="32"/>
  <c r="O784" i="32"/>
  <c r="O783" i="32"/>
  <c r="O782" i="32"/>
  <c r="O781" i="32"/>
  <c r="O780" i="32"/>
  <c r="O779" i="32"/>
  <c r="O778" i="32"/>
  <c r="O777" i="32"/>
  <c r="O776" i="32"/>
  <c r="O775" i="32"/>
  <c r="O774" i="32"/>
  <c r="O773" i="32"/>
  <c r="O772" i="32"/>
  <c r="O771" i="32"/>
  <c r="O770" i="32"/>
  <c r="O769" i="32"/>
  <c r="O768" i="32"/>
  <c r="O767" i="32"/>
  <c r="O766" i="32"/>
  <c r="O765" i="32"/>
  <c r="O764" i="32"/>
  <c r="O763" i="32"/>
  <c r="O762" i="32"/>
  <c r="O761" i="32"/>
  <c r="O760" i="32"/>
  <c r="O759" i="32"/>
  <c r="O758" i="32"/>
  <c r="O757" i="32"/>
  <c r="O756" i="32"/>
  <c r="O755" i="32"/>
  <c r="O754" i="32"/>
  <c r="O753" i="32"/>
  <c r="O752" i="32"/>
  <c r="O751" i="32"/>
  <c r="O750" i="32"/>
  <c r="O749" i="32"/>
  <c r="O748" i="32"/>
  <c r="O747" i="32"/>
  <c r="O746" i="32"/>
  <c r="O745" i="32"/>
  <c r="O744" i="32"/>
  <c r="O743" i="32"/>
  <c r="O742" i="32"/>
  <c r="O741" i="32"/>
  <c r="O740" i="32"/>
  <c r="O739" i="32"/>
  <c r="O738" i="32"/>
  <c r="O737" i="32"/>
  <c r="O736" i="32"/>
  <c r="O735" i="32"/>
  <c r="O734" i="32"/>
  <c r="O733" i="32"/>
  <c r="O732" i="32"/>
  <c r="O731" i="32"/>
  <c r="O730" i="32"/>
  <c r="O729" i="32"/>
  <c r="O728" i="32"/>
  <c r="O727" i="32"/>
  <c r="O726" i="32"/>
  <c r="O725" i="32"/>
  <c r="O724" i="32"/>
  <c r="O723" i="32"/>
  <c r="O722" i="32"/>
  <c r="O721" i="32"/>
  <c r="O720" i="32"/>
  <c r="O719" i="32"/>
  <c r="O718" i="32"/>
  <c r="O717" i="32"/>
  <c r="O716" i="32"/>
  <c r="O715" i="32"/>
  <c r="O714" i="32"/>
  <c r="O713" i="32"/>
  <c r="O712" i="32"/>
  <c r="O711" i="32"/>
  <c r="O710" i="32"/>
  <c r="O709" i="32"/>
  <c r="O708" i="32"/>
  <c r="O707" i="32"/>
  <c r="O706" i="32"/>
  <c r="O705" i="32"/>
  <c r="O704" i="32"/>
  <c r="O703" i="32"/>
  <c r="O702" i="32"/>
  <c r="O701" i="32"/>
  <c r="O700" i="32"/>
  <c r="O699" i="32"/>
  <c r="O698" i="32"/>
  <c r="O697" i="32"/>
  <c r="O696" i="32"/>
  <c r="O695" i="32"/>
  <c r="O694" i="32"/>
  <c r="O693" i="32"/>
  <c r="O692" i="32"/>
  <c r="O691" i="32"/>
  <c r="O690" i="32"/>
  <c r="O689" i="32"/>
  <c r="O688" i="32"/>
  <c r="O687" i="32"/>
  <c r="O686" i="32"/>
  <c r="O685" i="32"/>
  <c r="O684" i="32"/>
  <c r="O683" i="32"/>
  <c r="O682" i="32"/>
  <c r="O681" i="32"/>
  <c r="O680" i="32"/>
  <c r="O679" i="32"/>
  <c r="O678" i="32"/>
  <c r="O677" i="32"/>
  <c r="O676" i="32"/>
  <c r="O675" i="32"/>
  <c r="O674" i="32"/>
  <c r="O673" i="32"/>
  <c r="O672" i="32"/>
  <c r="O671" i="32"/>
  <c r="O670" i="32"/>
  <c r="O669" i="32"/>
  <c r="O668" i="32"/>
  <c r="O667" i="32"/>
  <c r="O666" i="32"/>
  <c r="O665" i="32"/>
  <c r="O664" i="32"/>
  <c r="O663" i="32"/>
  <c r="O662" i="32"/>
  <c r="O661" i="32"/>
  <c r="O660" i="32"/>
  <c r="O659" i="32"/>
  <c r="O658" i="32"/>
  <c r="O657" i="32"/>
  <c r="O656" i="32"/>
  <c r="O655" i="32"/>
  <c r="O654" i="32"/>
  <c r="O653" i="32"/>
  <c r="O652" i="32"/>
  <c r="O651" i="32"/>
  <c r="O650" i="32"/>
  <c r="O649" i="32"/>
  <c r="O648" i="32"/>
  <c r="O647" i="32"/>
  <c r="O646" i="32"/>
  <c r="O645" i="32"/>
  <c r="O644" i="32"/>
  <c r="O643" i="32"/>
  <c r="O642" i="32"/>
  <c r="O641" i="32"/>
  <c r="O640" i="32"/>
  <c r="O639" i="32"/>
  <c r="O638" i="32"/>
  <c r="O637" i="32"/>
  <c r="O636" i="32"/>
  <c r="O635" i="32"/>
  <c r="O634" i="32"/>
  <c r="O633" i="32"/>
  <c r="O632" i="32"/>
  <c r="O631" i="32"/>
  <c r="O630" i="32"/>
  <c r="O629" i="32"/>
  <c r="O628" i="32"/>
  <c r="O627" i="32"/>
  <c r="O626" i="32"/>
  <c r="O625" i="32"/>
  <c r="O624" i="32"/>
  <c r="O623" i="32"/>
  <c r="O622" i="32"/>
  <c r="O621" i="32"/>
  <c r="O620" i="32"/>
  <c r="O619" i="32"/>
  <c r="O618" i="32"/>
  <c r="O617" i="32"/>
  <c r="O616" i="32"/>
  <c r="O615" i="32"/>
  <c r="O614" i="32"/>
  <c r="O613" i="32"/>
  <c r="O612" i="32"/>
  <c r="O611" i="32"/>
  <c r="O610" i="32"/>
  <c r="O609" i="32"/>
  <c r="O608" i="32"/>
  <c r="O607" i="32"/>
  <c r="O606" i="32"/>
  <c r="O605" i="32"/>
  <c r="O604" i="32"/>
  <c r="O603" i="32"/>
  <c r="O602" i="32"/>
  <c r="O601" i="32"/>
  <c r="O600" i="32"/>
  <c r="O599" i="32"/>
  <c r="O598" i="32"/>
  <c r="O597" i="32"/>
  <c r="O596" i="32"/>
  <c r="O595" i="32"/>
  <c r="O594" i="32"/>
  <c r="O593" i="32"/>
  <c r="O592" i="32"/>
  <c r="O591" i="32"/>
  <c r="O590" i="32"/>
  <c r="O589" i="32"/>
  <c r="O588" i="32"/>
  <c r="O587" i="32"/>
  <c r="O586" i="32"/>
  <c r="O585" i="32"/>
  <c r="O584" i="32"/>
  <c r="O583" i="32"/>
  <c r="O582" i="32"/>
  <c r="O581" i="32"/>
  <c r="O580" i="32"/>
  <c r="O579" i="32"/>
  <c r="O578" i="32"/>
  <c r="O577" i="32"/>
  <c r="O576" i="32"/>
  <c r="O575" i="32"/>
  <c r="O574" i="32"/>
  <c r="O573" i="32"/>
  <c r="O572" i="32"/>
  <c r="O571" i="32"/>
  <c r="O570" i="32"/>
  <c r="O569" i="32"/>
  <c r="O568" i="32"/>
  <c r="O567" i="32"/>
  <c r="O566" i="32"/>
  <c r="O565" i="32"/>
  <c r="O564" i="32"/>
  <c r="O563" i="32"/>
  <c r="O562" i="32"/>
  <c r="O561" i="32"/>
  <c r="O560" i="32"/>
  <c r="O559" i="32"/>
  <c r="O558" i="32"/>
  <c r="O557" i="32"/>
  <c r="O556" i="32"/>
  <c r="O555" i="32"/>
  <c r="O554" i="32"/>
  <c r="O553" i="32"/>
  <c r="O552" i="32"/>
  <c r="O551" i="32"/>
  <c r="O550" i="32"/>
  <c r="O549" i="32"/>
  <c r="O548" i="32"/>
  <c r="O547" i="32"/>
  <c r="O546" i="32"/>
  <c r="O545" i="32"/>
  <c r="O544" i="32"/>
  <c r="O543" i="32"/>
  <c r="O542" i="32"/>
  <c r="O541" i="32"/>
  <c r="O540" i="32"/>
  <c r="O539" i="32"/>
  <c r="O538" i="32"/>
  <c r="O537" i="32"/>
  <c r="O536" i="32"/>
  <c r="O535" i="32"/>
  <c r="O534" i="32"/>
  <c r="O533" i="32"/>
  <c r="O532" i="32"/>
  <c r="O531" i="32"/>
  <c r="O530" i="32"/>
  <c r="O529" i="32"/>
  <c r="O528" i="32"/>
  <c r="O527" i="32"/>
  <c r="O526" i="32"/>
  <c r="O525" i="32"/>
  <c r="O524" i="32"/>
  <c r="O523" i="32"/>
  <c r="O522" i="32"/>
  <c r="O521" i="32"/>
  <c r="O520" i="32"/>
  <c r="O519" i="32"/>
  <c r="O518" i="32"/>
  <c r="O517" i="32"/>
  <c r="O516" i="32"/>
  <c r="O515" i="32"/>
  <c r="O514" i="32"/>
  <c r="O513" i="32"/>
  <c r="O512" i="32"/>
  <c r="O511" i="32"/>
  <c r="O510" i="32"/>
  <c r="O509" i="32"/>
  <c r="O508" i="32"/>
  <c r="O507" i="32"/>
  <c r="O506" i="32"/>
  <c r="O505" i="32"/>
  <c r="O504" i="32"/>
  <c r="O503" i="32"/>
  <c r="O502" i="32"/>
  <c r="O501" i="32"/>
  <c r="O500" i="32"/>
  <c r="O499" i="32"/>
  <c r="O498" i="32"/>
  <c r="O497" i="32"/>
  <c r="O496" i="32"/>
  <c r="O495" i="32"/>
  <c r="O494" i="32"/>
  <c r="O493" i="32"/>
  <c r="O492" i="32"/>
  <c r="O491" i="32"/>
  <c r="O490" i="32"/>
  <c r="O489" i="32"/>
  <c r="O488" i="32"/>
  <c r="O487" i="32"/>
  <c r="O486" i="32"/>
  <c r="O485" i="32"/>
  <c r="O484" i="32"/>
  <c r="O483" i="32"/>
  <c r="O482" i="32"/>
  <c r="O481" i="32"/>
  <c r="O480" i="32"/>
  <c r="O479" i="32"/>
  <c r="O478" i="32"/>
  <c r="O477" i="32"/>
  <c r="O476" i="32"/>
  <c r="O475" i="32"/>
  <c r="O474" i="32"/>
  <c r="O473" i="32"/>
  <c r="O472" i="32"/>
  <c r="O471" i="32"/>
  <c r="O470" i="32"/>
  <c r="O469" i="32"/>
  <c r="O468" i="32"/>
  <c r="O467" i="32"/>
  <c r="O466" i="32"/>
  <c r="O465" i="32"/>
  <c r="O464" i="32"/>
  <c r="O463" i="32"/>
  <c r="O462" i="32"/>
  <c r="O461" i="32"/>
  <c r="O460" i="32"/>
  <c r="O459" i="32"/>
  <c r="O458" i="32"/>
  <c r="O457" i="32"/>
  <c r="O456" i="32"/>
  <c r="O455" i="32"/>
  <c r="O454" i="32"/>
  <c r="O453" i="32"/>
  <c r="O452" i="32"/>
  <c r="O451" i="32"/>
  <c r="O450" i="32"/>
  <c r="O449" i="32"/>
  <c r="O448" i="32"/>
  <c r="O447" i="32"/>
  <c r="O446" i="32"/>
  <c r="O445" i="32"/>
  <c r="O444" i="32"/>
  <c r="O443" i="32"/>
  <c r="O442" i="32"/>
  <c r="O441" i="32"/>
  <c r="O440" i="32"/>
  <c r="O439" i="32"/>
  <c r="O438" i="32"/>
  <c r="O437" i="32"/>
  <c r="O436" i="32"/>
  <c r="O435" i="32"/>
  <c r="O434" i="32"/>
  <c r="O433" i="32"/>
  <c r="O432" i="32"/>
  <c r="O431" i="32"/>
  <c r="O430" i="32"/>
  <c r="O429" i="32"/>
  <c r="O428" i="32"/>
  <c r="O427" i="32"/>
  <c r="O426" i="32"/>
  <c r="O425" i="32"/>
  <c r="O424" i="32"/>
  <c r="O423" i="32"/>
  <c r="O422" i="32"/>
  <c r="O421" i="32"/>
  <c r="O420" i="32"/>
  <c r="O419" i="32"/>
  <c r="O418" i="32"/>
  <c r="O417" i="32"/>
  <c r="O416" i="32"/>
  <c r="O415" i="32"/>
  <c r="O414" i="32"/>
  <c r="O413" i="32"/>
  <c r="O412" i="32"/>
  <c r="O411" i="32"/>
  <c r="O410" i="32"/>
  <c r="O409" i="32"/>
  <c r="O408" i="32"/>
  <c r="O407" i="32"/>
  <c r="O406" i="32"/>
  <c r="O405" i="32"/>
  <c r="O404" i="32"/>
  <c r="O403" i="32"/>
  <c r="O402" i="32"/>
  <c r="O401" i="32"/>
  <c r="O400" i="32"/>
  <c r="O399" i="32"/>
  <c r="O398" i="32"/>
  <c r="O397" i="32"/>
  <c r="O396" i="32"/>
  <c r="O395" i="32"/>
  <c r="O394" i="32"/>
  <c r="O393" i="32"/>
  <c r="O392" i="32"/>
  <c r="O391" i="32"/>
  <c r="O390" i="32"/>
  <c r="O389" i="32"/>
  <c r="O388" i="32"/>
  <c r="O387" i="32"/>
  <c r="O386" i="32"/>
  <c r="O385" i="32"/>
  <c r="O384" i="32"/>
  <c r="O383" i="32"/>
  <c r="O382" i="32"/>
  <c r="O381" i="32"/>
  <c r="O380" i="32"/>
  <c r="O379" i="32"/>
  <c r="O378" i="32"/>
  <c r="O377" i="32"/>
  <c r="O376" i="32"/>
  <c r="O375" i="32"/>
  <c r="O374" i="32"/>
  <c r="O373" i="32"/>
  <c r="O372" i="32"/>
  <c r="O371" i="32"/>
  <c r="O370" i="32"/>
  <c r="O369" i="32"/>
  <c r="O368" i="32"/>
  <c r="O367" i="32"/>
  <c r="O366" i="32"/>
  <c r="O365" i="32"/>
  <c r="O364" i="32"/>
  <c r="O363" i="32"/>
  <c r="O362" i="32"/>
  <c r="O361" i="32"/>
  <c r="O360" i="32"/>
  <c r="O359" i="32"/>
  <c r="O358" i="32"/>
  <c r="O357" i="32"/>
  <c r="O356" i="32"/>
  <c r="O355" i="32"/>
  <c r="O354" i="32"/>
  <c r="O353" i="32"/>
  <c r="O352" i="32"/>
  <c r="O351" i="32"/>
  <c r="O350" i="32"/>
  <c r="O349" i="32"/>
  <c r="O348" i="32"/>
  <c r="O347" i="32"/>
  <c r="O346" i="32"/>
  <c r="O345" i="32"/>
  <c r="O344" i="32"/>
  <c r="O343" i="32"/>
  <c r="O342" i="32"/>
  <c r="O341" i="32"/>
  <c r="O340" i="32"/>
  <c r="O339" i="32"/>
  <c r="O338" i="32"/>
  <c r="O337" i="32"/>
  <c r="O336" i="32"/>
  <c r="O335" i="32"/>
  <c r="O334" i="32"/>
  <c r="O333" i="32"/>
  <c r="O332" i="32"/>
  <c r="O331" i="32"/>
  <c r="O330" i="32"/>
  <c r="O329" i="32"/>
  <c r="O328" i="32"/>
  <c r="O327" i="32"/>
  <c r="O326" i="32"/>
  <c r="O325" i="32"/>
  <c r="O324" i="32"/>
  <c r="O323" i="32"/>
  <c r="O322" i="32"/>
  <c r="O321" i="32"/>
  <c r="O320" i="32"/>
  <c r="O319" i="32"/>
  <c r="O318" i="32"/>
  <c r="O317" i="32"/>
  <c r="O316" i="32"/>
  <c r="O315" i="32"/>
  <c r="O314" i="32"/>
  <c r="O313" i="32"/>
  <c r="O312" i="32"/>
  <c r="O311" i="32"/>
  <c r="O310" i="32"/>
  <c r="O309" i="32"/>
  <c r="O308" i="32"/>
  <c r="O307" i="32"/>
  <c r="O306" i="32"/>
  <c r="O305" i="32"/>
  <c r="O304" i="32"/>
  <c r="O303" i="32"/>
  <c r="O302" i="32"/>
  <c r="O301" i="32"/>
  <c r="O300" i="32"/>
  <c r="O299" i="32"/>
  <c r="O298" i="32"/>
  <c r="O297" i="32"/>
  <c r="O296" i="32"/>
  <c r="O295" i="32"/>
  <c r="O294" i="32"/>
  <c r="O293" i="32"/>
  <c r="O292" i="32"/>
  <c r="O291" i="32"/>
  <c r="O290" i="32"/>
  <c r="O289" i="32"/>
  <c r="O288" i="32"/>
  <c r="O287" i="32"/>
  <c r="O286" i="32"/>
  <c r="O285" i="32"/>
  <c r="O284" i="32"/>
  <c r="O283" i="32"/>
  <c r="O282" i="32"/>
  <c r="O281" i="32"/>
  <c r="O280" i="32"/>
  <c r="O279" i="32"/>
  <c r="O278" i="32"/>
  <c r="O277" i="32"/>
  <c r="O276" i="32"/>
  <c r="O275" i="32"/>
  <c r="O274" i="32"/>
  <c r="O273" i="32"/>
  <c r="O272" i="32"/>
  <c r="O271" i="32"/>
  <c r="O270" i="32"/>
  <c r="O269" i="32"/>
  <c r="O268" i="32"/>
  <c r="O267" i="32"/>
  <c r="O266" i="32"/>
  <c r="O265" i="32"/>
  <c r="O264" i="32"/>
  <c r="O263" i="32"/>
  <c r="O262" i="32"/>
  <c r="O261" i="32"/>
  <c r="O260" i="32"/>
  <c r="O259" i="32"/>
  <c r="O258" i="32"/>
  <c r="O257" i="32"/>
  <c r="O256" i="32"/>
  <c r="O255" i="32"/>
  <c r="O254" i="32"/>
  <c r="O253" i="32"/>
  <c r="O252" i="32"/>
  <c r="O251" i="32"/>
  <c r="O250" i="32"/>
  <c r="O249" i="32"/>
  <c r="O248" i="32"/>
  <c r="O247" i="32"/>
  <c r="O246" i="32"/>
  <c r="O245" i="32"/>
  <c r="O244" i="32"/>
  <c r="O243" i="32"/>
  <c r="O242" i="32"/>
  <c r="O241" i="32"/>
  <c r="O240" i="32"/>
  <c r="O239" i="32"/>
  <c r="O238" i="32"/>
  <c r="O237" i="32"/>
  <c r="O236" i="32"/>
  <c r="O235" i="32"/>
  <c r="O234" i="32"/>
  <c r="O233" i="32"/>
  <c r="O232" i="32"/>
  <c r="O231" i="32"/>
  <c r="O230" i="32"/>
  <c r="O229" i="32"/>
  <c r="O228" i="32"/>
  <c r="O227" i="32"/>
  <c r="O226" i="32"/>
  <c r="O225" i="32"/>
  <c r="O224" i="32"/>
  <c r="O223" i="32"/>
  <c r="O222" i="32"/>
  <c r="O221" i="32"/>
  <c r="O220" i="32"/>
  <c r="O219" i="32"/>
  <c r="O218" i="32"/>
  <c r="O217" i="32"/>
  <c r="O216" i="32"/>
  <c r="O215" i="32"/>
  <c r="O214" i="32"/>
  <c r="O213" i="32"/>
  <c r="O212" i="32"/>
  <c r="O211" i="32"/>
  <c r="O210" i="32"/>
  <c r="O209" i="32"/>
  <c r="O208" i="32"/>
  <c r="O207" i="32"/>
  <c r="O206" i="32"/>
  <c r="O205" i="32"/>
  <c r="O204" i="32"/>
  <c r="O203" i="32"/>
  <c r="O202" i="32"/>
  <c r="O201" i="32"/>
  <c r="O200" i="32"/>
  <c r="O199" i="32"/>
  <c r="O198" i="32"/>
  <c r="O197" i="32"/>
  <c r="O196" i="32"/>
  <c r="O195" i="32"/>
  <c r="O194" i="32"/>
  <c r="O193" i="32"/>
  <c r="O192" i="32"/>
  <c r="O191" i="32"/>
  <c r="O190" i="32"/>
  <c r="O189" i="32"/>
  <c r="O188" i="32"/>
  <c r="O187" i="32"/>
  <c r="O186" i="32"/>
  <c r="O185" i="32"/>
  <c r="O184" i="32"/>
  <c r="O183" i="32"/>
  <c r="O182" i="32"/>
  <c r="O181" i="32"/>
  <c r="O180" i="32"/>
  <c r="O179" i="32"/>
  <c r="O178" i="32"/>
  <c r="O177" i="32"/>
  <c r="O176" i="32"/>
  <c r="O175" i="32"/>
  <c r="O174" i="32"/>
  <c r="O173" i="32"/>
  <c r="O172" i="32"/>
  <c r="O171" i="32"/>
  <c r="O170" i="32"/>
  <c r="O169" i="32"/>
  <c r="O168" i="32"/>
  <c r="O167" i="32"/>
  <c r="O166" i="32"/>
  <c r="O165" i="32"/>
  <c r="O164" i="32"/>
  <c r="O163" i="32"/>
  <c r="O162" i="32"/>
  <c r="O161" i="32"/>
  <c r="O160" i="32"/>
  <c r="O159" i="32"/>
  <c r="O158" i="32"/>
  <c r="O157" i="32"/>
  <c r="O156" i="32"/>
  <c r="O155" i="32"/>
  <c r="O154" i="32"/>
  <c r="O153" i="32"/>
  <c r="O152" i="32"/>
  <c r="O151" i="32"/>
  <c r="O150" i="32"/>
  <c r="O149" i="32"/>
  <c r="O148" i="32"/>
  <c r="O147" i="32"/>
  <c r="O146" i="32"/>
  <c r="O145" i="32"/>
  <c r="O144" i="32"/>
  <c r="O143" i="32"/>
  <c r="O142" i="32"/>
  <c r="O141" i="32"/>
  <c r="O140" i="32"/>
  <c r="O139" i="32"/>
  <c r="O138" i="32"/>
  <c r="O137" i="32"/>
  <c r="O136" i="32"/>
  <c r="O135" i="32"/>
  <c r="O134" i="32"/>
  <c r="O133" i="32"/>
  <c r="O132" i="32"/>
  <c r="O131" i="32"/>
  <c r="O130" i="32"/>
  <c r="O129" i="32"/>
  <c r="O128" i="32"/>
  <c r="O127" i="32"/>
  <c r="O126" i="32"/>
  <c r="O125" i="32"/>
  <c r="O124" i="32"/>
  <c r="O123" i="32"/>
  <c r="O122" i="32"/>
  <c r="O121" i="32"/>
  <c r="O120" i="32"/>
  <c r="O119" i="32"/>
  <c r="O118" i="32"/>
  <c r="O117" i="32"/>
  <c r="O116" i="32"/>
  <c r="O115" i="32"/>
  <c r="O114" i="32"/>
  <c r="O113" i="32"/>
  <c r="O112" i="32"/>
  <c r="O111" i="32"/>
  <c r="O110" i="32"/>
  <c r="O109" i="32"/>
  <c r="O108" i="32"/>
  <c r="O107" i="32"/>
  <c r="O106" i="32"/>
  <c r="O105" i="32"/>
  <c r="O104" i="32"/>
  <c r="O103" i="32"/>
  <c r="O102" i="32"/>
  <c r="O101" i="32"/>
  <c r="O100" i="32"/>
  <c r="O99" i="32"/>
  <c r="O98" i="32"/>
  <c r="O97" i="32"/>
  <c r="O96" i="32"/>
  <c r="O95" i="32"/>
  <c r="O94" i="32"/>
  <c r="O93" i="32"/>
  <c r="O92" i="32"/>
  <c r="O91" i="32"/>
  <c r="O90" i="32"/>
  <c r="O89" i="32"/>
  <c r="O88" i="32"/>
  <c r="O87" i="32"/>
  <c r="O86" i="32"/>
  <c r="O85" i="32"/>
  <c r="O84" i="32"/>
  <c r="O83" i="32"/>
  <c r="O82" i="32"/>
  <c r="O81" i="32"/>
  <c r="O80" i="32"/>
  <c r="O79" i="32"/>
  <c r="O78" i="32"/>
  <c r="O77" i="32"/>
  <c r="O76" i="32"/>
  <c r="O75" i="32"/>
  <c r="O74" i="32"/>
  <c r="O73" i="32"/>
  <c r="O72" i="32"/>
  <c r="O71" i="32"/>
  <c r="O70" i="32"/>
  <c r="O69" i="32"/>
  <c r="O68" i="32"/>
  <c r="O67" i="32"/>
  <c r="O66" i="32"/>
  <c r="O65" i="32"/>
  <c r="O64" i="32"/>
  <c r="O63" i="32"/>
  <c r="O62" i="32"/>
  <c r="O61" i="32"/>
  <c r="O60" i="32"/>
  <c r="O59" i="32"/>
  <c r="O58" i="32"/>
  <c r="O57" i="32"/>
  <c r="O56" i="32"/>
  <c r="O55" i="32"/>
  <c r="O54" i="32"/>
  <c r="O53" i="32"/>
  <c r="O52" i="32"/>
  <c r="O51" i="32"/>
  <c r="O50" i="32"/>
  <c r="O49" i="32"/>
  <c r="O48" i="32"/>
  <c r="O47" i="32"/>
  <c r="O46" i="32"/>
  <c r="O45" i="32"/>
  <c r="O44" i="32"/>
  <c r="O43" i="32"/>
  <c r="O42" i="32"/>
  <c r="O41" i="32"/>
  <c r="O40" i="32"/>
  <c r="O39" i="32"/>
  <c r="O38" i="32"/>
  <c r="O37" i="32"/>
  <c r="O36" i="32"/>
  <c r="O35" i="32"/>
  <c r="O34" i="32"/>
  <c r="O33" i="32"/>
  <c r="O32" i="32"/>
  <c r="O31" i="32"/>
  <c r="O30" i="32"/>
  <c r="O29" i="32"/>
  <c r="O28" i="32"/>
  <c r="O27" i="32"/>
  <c r="O26" i="32"/>
  <c r="O25" i="32"/>
  <c r="O24" i="32"/>
  <c r="O23" i="32"/>
  <c r="O22" i="32"/>
  <c r="O21" i="32"/>
  <c r="O20" i="32"/>
  <c r="O19" i="32"/>
  <c r="O18" i="32"/>
  <c r="O17" i="32"/>
  <c r="O16" i="32"/>
  <c r="O15" i="32"/>
  <c r="O14" i="32"/>
  <c r="O1003" i="31"/>
  <c r="O1002" i="31"/>
  <c r="O1001" i="31"/>
  <c r="O1000" i="31"/>
  <c r="O999" i="31"/>
  <c r="O998" i="31"/>
  <c r="O997" i="31"/>
  <c r="O996" i="31"/>
  <c r="O995" i="31"/>
  <c r="O994" i="31"/>
  <c r="O993" i="31"/>
  <c r="O992" i="31"/>
  <c r="O991" i="31"/>
  <c r="O990" i="31"/>
  <c r="O989" i="31"/>
  <c r="O988" i="31"/>
  <c r="O987" i="31"/>
  <c r="O986" i="31"/>
  <c r="O985" i="31"/>
  <c r="O984" i="31"/>
  <c r="O983" i="31"/>
  <c r="O982" i="31"/>
  <c r="O981" i="31"/>
  <c r="O980" i="31"/>
  <c r="O979" i="31"/>
  <c r="O978" i="31"/>
  <c r="O977" i="31"/>
  <c r="O976" i="31"/>
  <c r="O975" i="31"/>
  <c r="O974" i="31"/>
  <c r="O973" i="31"/>
  <c r="O972" i="31"/>
  <c r="O971" i="31"/>
  <c r="O970" i="31"/>
  <c r="O969" i="31"/>
  <c r="O968" i="31"/>
  <c r="O967" i="31"/>
  <c r="O966" i="31"/>
  <c r="O965" i="31"/>
  <c r="O964" i="31"/>
  <c r="O963" i="31"/>
  <c r="O962" i="31"/>
  <c r="O961" i="31"/>
  <c r="O960" i="31"/>
  <c r="O959" i="31"/>
  <c r="O958" i="31"/>
  <c r="O957" i="31"/>
  <c r="O956" i="31"/>
  <c r="O955" i="31"/>
  <c r="O954" i="31"/>
  <c r="O953" i="31"/>
  <c r="O952" i="31"/>
  <c r="O951" i="31"/>
  <c r="O950" i="31"/>
  <c r="O949" i="31"/>
  <c r="O948" i="31"/>
  <c r="O947" i="31"/>
  <c r="O946" i="31"/>
  <c r="O945" i="31"/>
  <c r="O944" i="31"/>
  <c r="O943" i="31"/>
  <c r="O942" i="31"/>
  <c r="O941" i="31"/>
  <c r="O940" i="31"/>
  <c r="O939" i="31"/>
  <c r="O938" i="31"/>
  <c r="O937" i="31"/>
  <c r="O936" i="31"/>
  <c r="O935" i="31"/>
  <c r="O934" i="31"/>
  <c r="O933" i="31"/>
  <c r="O932" i="31"/>
  <c r="O931" i="31"/>
  <c r="O930" i="31"/>
  <c r="O929" i="31"/>
  <c r="O928" i="31"/>
  <c r="O927" i="31"/>
  <c r="O926" i="31"/>
  <c r="O925" i="31"/>
  <c r="O924" i="31"/>
  <c r="O923" i="31"/>
  <c r="O922" i="31"/>
  <c r="O921" i="31"/>
  <c r="O920" i="31"/>
  <c r="O919" i="31"/>
  <c r="O918" i="31"/>
  <c r="O917" i="31"/>
  <c r="O916" i="31"/>
  <c r="O915" i="31"/>
  <c r="O914" i="31"/>
  <c r="O913" i="31"/>
  <c r="O912" i="31"/>
  <c r="O911" i="31"/>
  <c r="O910" i="31"/>
  <c r="O909" i="31"/>
  <c r="O908" i="31"/>
  <c r="O907" i="31"/>
  <c r="O906" i="31"/>
  <c r="O905" i="31"/>
  <c r="O904" i="31"/>
  <c r="O903" i="31"/>
  <c r="O902" i="31"/>
  <c r="O901" i="31"/>
  <c r="O900" i="31"/>
  <c r="O899" i="31"/>
  <c r="O898" i="31"/>
  <c r="O897" i="31"/>
  <c r="O896" i="31"/>
  <c r="O895" i="31"/>
  <c r="O894" i="31"/>
  <c r="O893" i="31"/>
  <c r="O892" i="31"/>
  <c r="O891" i="31"/>
  <c r="O890" i="31"/>
  <c r="O889" i="31"/>
  <c r="O888" i="31"/>
  <c r="O887" i="31"/>
  <c r="O886" i="31"/>
  <c r="O885" i="31"/>
  <c r="O884" i="31"/>
  <c r="O883" i="31"/>
  <c r="O882" i="31"/>
  <c r="O881" i="31"/>
  <c r="O880" i="31"/>
  <c r="O879" i="31"/>
  <c r="O878" i="31"/>
  <c r="O877" i="31"/>
  <c r="O876" i="31"/>
  <c r="O875" i="31"/>
  <c r="O874" i="31"/>
  <c r="O873" i="31"/>
  <c r="O872" i="31"/>
  <c r="O871" i="31"/>
  <c r="O870" i="31"/>
  <c r="O869" i="31"/>
  <c r="O868" i="31"/>
  <c r="O867" i="31"/>
  <c r="O866" i="31"/>
  <c r="O865" i="31"/>
  <c r="O864" i="31"/>
  <c r="O863" i="31"/>
  <c r="O862" i="31"/>
  <c r="O861" i="31"/>
  <c r="O860" i="31"/>
  <c r="O859" i="31"/>
  <c r="O858" i="31"/>
  <c r="O857" i="31"/>
  <c r="O856" i="31"/>
  <c r="O855" i="31"/>
  <c r="O854" i="31"/>
  <c r="O853" i="31"/>
  <c r="O852" i="31"/>
  <c r="O851" i="31"/>
  <c r="O850" i="31"/>
  <c r="O849" i="31"/>
  <c r="O848" i="31"/>
  <c r="O847" i="31"/>
  <c r="O846" i="31"/>
  <c r="O845" i="31"/>
  <c r="O844" i="31"/>
  <c r="O843" i="31"/>
  <c r="O842" i="31"/>
  <c r="O841" i="31"/>
  <c r="O840" i="31"/>
  <c r="O839" i="31"/>
  <c r="O838" i="31"/>
  <c r="O837" i="31"/>
  <c r="O836" i="31"/>
  <c r="O835" i="31"/>
  <c r="O834" i="31"/>
  <c r="O833" i="31"/>
  <c r="O832" i="31"/>
  <c r="O831" i="31"/>
  <c r="O830" i="31"/>
  <c r="O829" i="31"/>
  <c r="O828" i="31"/>
  <c r="O827" i="31"/>
  <c r="O826" i="31"/>
  <c r="O825" i="31"/>
  <c r="O824" i="31"/>
  <c r="O823" i="31"/>
  <c r="O822" i="31"/>
  <c r="O821" i="31"/>
  <c r="O820" i="31"/>
  <c r="O819" i="31"/>
  <c r="O818" i="31"/>
  <c r="O817" i="31"/>
  <c r="O816" i="31"/>
  <c r="O815" i="31"/>
  <c r="O814" i="31"/>
  <c r="O813" i="31"/>
  <c r="O812" i="31"/>
  <c r="O811" i="31"/>
  <c r="O810" i="31"/>
  <c r="O809" i="31"/>
  <c r="O808" i="31"/>
  <c r="O807" i="31"/>
  <c r="O806" i="31"/>
  <c r="O805" i="31"/>
  <c r="O804" i="31"/>
  <c r="O803" i="31"/>
  <c r="O802" i="31"/>
  <c r="O801" i="31"/>
  <c r="O800" i="31"/>
  <c r="O799" i="31"/>
  <c r="O798" i="31"/>
  <c r="O797" i="31"/>
  <c r="O796" i="31"/>
  <c r="O795" i="31"/>
  <c r="O794" i="31"/>
  <c r="O793" i="31"/>
  <c r="O792" i="31"/>
  <c r="O791" i="31"/>
  <c r="O790" i="31"/>
  <c r="O789" i="31"/>
  <c r="O788" i="31"/>
  <c r="O787" i="31"/>
  <c r="O786" i="31"/>
  <c r="O785" i="31"/>
  <c r="O784" i="31"/>
  <c r="O783" i="31"/>
  <c r="O782" i="31"/>
  <c r="O781" i="31"/>
  <c r="O780" i="31"/>
  <c r="O779" i="31"/>
  <c r="O778" i="31"/>
  <c r="O777" i="31"/>
  <c r="O776" i="31"/>
  <c r="O775" i="31"/>
  <c r="O774" i="31"/>
  <c r="O773" i="31"/>
  <c r="O772" i="31"/>
  <c r="O771" i="31"/>
  <c r="O770" i="31"/>
  <c r="O769" i="31"/>
  <c r="O768" i="31"/>
  <c r="O767" i="31"/>
  <c r="O766" i="31"/>
  <c r="O765" i="31"/>
  <c r="O764" i="31"/>
  <c r="O763" i="31"/>
  <c r="O762" i="31"/>
  <c r="O761" i="31"/>
  <c r="O760" i="31"/>
  <c r="O759" i="31"/>
  <c r="O758" i="31"/>
  <c r="O757" i="31"/>
  <c r="O756" i="31"/>
  <c r="O755" i="31"/>
  <c r="O754" i="31"/>
  <c r="O753" i="31"/>
  <c r="O752" i="31"/>
  <c r="O751" i="31"/>
  <c r="O750" i="31"/>
  <c r="O749" i="31"/>
  <c r="O748" i="31"/>
  <c r="O747" i="31"/>
  <c r="O746" i="31"/>
  <c r="O745" i="31"/>
  <c r="O744" i="31"/>
  <c r="O743" i="31"/>
  <c r="O742" i="31"/>
  <c r="O741" i="31"/>
  <c r="O740" i="31"/>
  <c r="O739" i="31"/>
  <c r="O738" i="31"/>
  <c r="O737" i="31"/>
  <c r="O736" i="31"/>
  <c r="O735" i="31"/>
  <c r="O734" i="31"/>
  <c r="O733" i="31"/>
  <c r="O732" i="31"/>
  <c r="O731" i="31"/>
  <c r="O730" i="31"/>
  <c r="O729" i="31"/>
  <c r="O728" i="31"/>
  <c r="O727" i="31"/>
  <c r="O726" i="31"/>
  <c r="O725" i="31"/>
  <c r="O724" i="31"/>
  <c r="O723" i="31"/>
  <c r="O722" i="31"/>
  <c r="O721" i="31"/>
  <c r="O720" i="31"/>
  <c r="O719" i="31"/>
  <c r="O718" i="31"/>
  <c r="O717" i="31"/>
  <c r="O716" i="31"/>
  <c r="O715" i="31"/>
  <c r="O714" i="31"/>
  <c r="O713" i="31"/>
  <c r="O712" i="31"/>
  <c r="O711" i="31"/>
  <c r="O710" i="31"/>
  <c r="O709" i="31"/>
  <c r="O708" i="31"/>
  <c r="O707" i="31"/>
  <c r="O706" i="31"/>
  <c r="O705" i="31"/>
  <c r="O704" i="31"/>
  <c r="O703" i="31"/>
  <c r="O702" i="31"/>
  <c r="O701" i="31"/>
  <c r="O700" i="31"/>
  <c r="O699" i="31"/>
  <c r="O698" i="31"/>
  <c r="O697" i="31"/>
  <c r="O696" i="31"/>
  <c r="O695" i="31"/>
  <c r="O694" i="31"/>
  <c r="O693" i="31"/>
  <c r="O692" i="31"/>
  <c r="O691" i="31"/>
  <c r="O690" i="31"/>
  <c r="O689" i="31"/>
  <c r="O688" i="31"/>
  <c r="O687" i="31"/>
  <c r="O686" i="31"/>
  <c r="O685" i="31"/>
  <c r="O684" i="31"/>
  <c r="O683" i="31"/>
  <c r="O682" i="31"/>
  <c r="O681" i="31"/>
  <c r="O680" i="31"/>
  <c r="O679" i="31"/>
  <c r="O678" i="31"/>
  <c r="O677" i="31"/>
  <c r="O676" i="31"/>
  <c r="O675" i="31"/>
  <c r="O674" i="31"/>
  <c r="O673" i="31"/>
  <c r="O672" i="31"/>
  <c r="O671" i="31"/>
  <c r="O670" i="31"/>
  <c r="O669" i="31"/>
  <c r="O668" i="31"/>
  <c r="O667" i="31"/>
  <c r="O666" i="31"/>
  <c r="O665" i="31"/>
  <c r="O664" i="31"/>
  <c r="O663" i="31"/>
  <c r="O662" i="31"/>
  <c r="O661" i="31"/>
  <c r="O660" i="31"/>
  <c r="O659" i="31"/>
  <c r="O658" i="31"/>
  <c r="O657" i="31"/>
  <c r="O656" i="31"/>
  <c r="O655" i="31"/>
  <c r="O654" i="31"/>
  <c r="O653" i="31"/>
  <c r="O652" i="31"/>
  <c r="O651" i="31"/>
  <c r="O650" i="31"/>
  <c r="O649" i="31"/>
  <c r="O648" i="31"/>
  <c r="O647" i="31"/>
  <c r="O646" i="31"/>
  <c r="O645" i="31"/>
  <c r="O644" i="31"/>
  <c r="O643" i="31"/>
  <c r="O642" i="31"/>
  <c r="O641" i="31"/>
  <c r="O640" i="31"/>
  <c r="O639" i="31"/>
  <c r="O638" i="31"/>
  <c r="O637" i="31"/>
  <c r="O636" i="31"/>
  <c r="O635" i="31"/>
  <c r="O634" i="31"/>
  <c r="O633" i="31"/>
  <c r="O632" i="31"/>
  <c r="O631" i="31"/>
  <c r="O630" i="31"/>
  <c r="O629" i="31"/>
  <c r="O628" i="31"/>
  <c r="O627" i="31"/>
  <c r="O626" i="31"/>
  <c r="O625" i="31"/>
  <c r="O624" i="31"/>
  <c r="O623" i="31"/>
  <c r="O622" i="31"/>
  <c r="O621" i="31"/>
  <c r="O620" i="31"/>
  <c r="O619" i="31"/>
  <c r="O618" i="31"/>
  <c r="O617" i="31"/>
  <c r="O616" i="31"/>
  <c r="O615" i="31"/>
  <c r="O614" i="31"/>
  <c r="O613" i="31"/>
  <c r="O612" i="31"/>
  <c r="O611" i="31"/>
  <c r="O610" i="31"/>
  <c r="O609" i="31"/>
  <c r="O608" i="31"/>
  <c r="O607" i="31"/>
  <c r="O606" i="31"/>
  <c r="O605" i="31"/>
  <c r="O604" i="31"/>
  <c r="O603" i="31"/>
  <c r="O602" i="31"/>
  <c r="O601" i="31"/>
  <c r="O600" i="31"/>
  <c r="O599" i="31"/>
  <c r="O598" i="31"/>
  <c r="O597" i="31"/>
  <c r="O596" i="31"/>
  <c r="O595" i="31"/>
  <c r="O594" i="31"/>
  <c r="O593" i="31"/>
  <c r="O592" i="31"/>
  <c r="O591" i="31"/>
  <c r="O590" i="31"/>
  <c r="O589" i="31"/>
  <c r="O588" i="31"/>
  <c r="O587" i="31"/>
  <c r="O586" i="31"/>
  <c r="O585" i="31"/>
  <c r="O584" i="31"/>
  <c r="O583" i="31"/>
  <c r="O582" i="31"/>
  <c r="O581" i="31"/>
  <c r="O580" i="31"/>
  <c r="O579" i="31"/>
  <c r="O578" i="31"/>
  <c r="O577" i="31"/>
  <c r="O576" i="31"/>
  <c r="O575" i="31"/>
  <c r="O574" i="31"/>
  <c r="O573" i="31"/>
  <c r="O572" i="31"/>
  <c r="O571" i="31"/>
  <c r="O570" i="31"/>
  <c r="O569" i="31"/>
  <c r="O568" i="31"/>
  <c r="O567" i="31"/>
  <c r="O566" i="31"/>
  <c r="O565" i="31"/>
  <c r="O564" i="31"/>
  <c r="O563" i="31"/>
  <c r="O562" i="31"/>
  <c r="O561" i="31"/>
  <c r="O560" i="31"/>
  <c r="O559" i="31"/>
  <c r="O558" i="31"/>
  <c r="O557" i="31"/>
  <c r="O556" i="31"/>
  <c r="O555" i="31"/>
  <c r="O554" i="31"/>
  <c r="O553" i="31"/>
  <c r="O552" i="31"/>
  <c r="O551" i="31"/>
  <c r="O550" i="31"/>
  <c r="O549" i="31"/>
  <c r="O548" i="31"/>
  <c r="O547" i="31"/>
  <c r="O546" i="31"/>
  <c r="O545" i="31"/>
  <c r="O544" i="31"/>
  <c r="O543" i="31"/>
  <c r="O542" i="31"/>
  <c r="O541" i="31"/>
  <c r="O540" i="31"/>
  <c r="O539" i="31"/>
  <c r="O538" i="31"/>
  <c r="O537" i="31"/>
  <c r="O536" i="31"/>
  <c r="O535" i="31"/>
  <c r="O534" i="31"/>
  <c r="O533" i="31"/>
  <c r="O532" i="31"/>
  <c r="O531" i="31"/>
  <c r="O530" i="31"/>
  <c r="O529" i="31"/>
  <c r="O528" i="31"/>
  <c r="O527" i="31"/>
  <c r="O526" i="31"/>
  <c r="O525" i="31"/>
  <c r="O524" i="31"/>
  <c r="O523" i="31"/>
  <c r="O522" i="31"/>
  <c r="O521" i="31"/>
  <c r="O520" i="31"/>
  <c r="O519" i="31"/>
  <c r="O518" i="31"/>
  <c r="O517" i="31"/>
  <c r="O516" i="31"/>
  <c r="O515" i="31"/>
  <c r="O514" i="31"/>
  <c r="O513" i="31"/>
  <c r="O512" i="31"/>
  <c r="O511" i="31"/>
  <c r="O510" i="31"/>
  <c r="O509" i="31"/>
  <c r="O508" i="31"/>
  <c r="O507" i="31"/>
  <c r="O506" i="31"/>
  <c r="O505" i="31"/>
  <c r="O504" i="31"/>
  <c r="O503" i="31"/>
  <c r="O502" i="31"/>
  <c r="O501" i="31"/>
  <c r="O500" i="31"/>
  <c r="O499" i="31"/>
  <c r="O498" i="31"/>
  <c r="O497" i="31"/>
  <c r="O496" i="31"/>
  <c r="O495" i="31"/>
  <c r="O494" i="31"/>
  <c r="O493" i="31"/>
  <c r="O492" i="31"/>
  <c r="O491" i="31"/>
  <c r="O490" i="31"/>
  <c r="O489" i="31"/>
  <c r="O488" i="31"/>
  <c r="O487" i="31"/>
  <c r="O486" i="31"/>
  <c r="O485" i="31"/>
  <c r="O484" i="31"/>
  <c r="O483" i="31"/>
  <c r="O482" i="31"/>
  <c r="O481" i="31"/>
  <c r="O480" i="31"/>
  <c r="O479" i="31"/>
  <c r="O478" i="31"/>
  <c r="O477" i="31"/>
  <c r="O476" i="31"/>
  <c r="O475" i="31"/>
  <c r="O474" i="31"/>
  <c r="O473" i="31"/>
  <c r="O472" i="31"/>
  <c r="O471" i="31"/>
  <c r="O470" i="31"/>
  <c r="O469" i="31"/>
  <c r="O468" i="31"/>
  <c r="O467" i="31"/>
  <c r="O466" i="31"/>
  <c r="O465" i="31"/>
  <c r="O464" i="31"/>
  <c r="O463" i="31"/>
  <c r="O462" i="31"/>
  <c r="O461" i="31"/>
  <c r="O460" i="31"/>
  <c r="O459" i="31"/>
  <c r="O458" i="31"/>
  <c r="O457" i="31"/>
  <c r="O456" i="31"/>
  <c r="O455" i="31"/>
  <c r="O454" i="31"/>
  <c r="O453" i="31"/>
  <c r="O452" i="31"/>
  <c r="O451" i="31"/>
  <c r="O450" i="31"/>
  <c r="O449" i="31"/>
  <c r="O448" i="31"/>
  <c r="O447" i="31"/>
  <c r="O446" i="31"/>
  <c r="O445" i="31"/>
  <c r="O444" i="31"/>
  <c r="O443" i="31"/>
  <c r="O442" i="31"/>
  <c r="O441" i="31"/>
  <c r="O440" i="31"/>
  <c r="O439" i="31"/>
  <c r="O438" i="31"/>
  <c r="O437" i="31"/>
  <c r="O436" i="31"/>
  <c r="O435" i="31"/>
  <c r="O434" i="31"/>
  <c r="O433" i="31"/>
  <c r="O432" i="31"/>
  <c r="O431" i="31"/>
  <c r="O430" i="31"/>
  <c r="O429" i="31"/>
  <c r="O428" i="31"/>
  <c r="O427" i="31"/>
  <c r="O426" i="31"/>
  <c r="O425" i="31"/>
  <c r="O424" i="31"/>
  <c r="O423" i="31"/>
  <c r="O422" i="31"/>
  <c r="O421" i="31"/>
  <c r="O420" i="31"/>
  <c r="O419" i="31"/>
  <c r="O418" i="31"/>
  <c r="O417" i="31"/>
  <c r="O416" i="31"/>
  <c r="O415" i="31"/>
  <c r="O414" i="31"/>
  <c r="O413" i="31"/>
  <c r="O412" i="31"/>
  <c r="O411" i="31"/>
  <c r="O410" i="31"/>
  <c r="O409" i="31"/>
  <c r="O408" i="31"/>
  <c r="O407" i="31"/>
  <c r="O406" i="31"/>
  <c r="O405" i="31"/>
  <c r="O404" i="31"/>
  <c r="O403" i="31"/>
  <c r="O402" i="31"/>
  <c r="O401" i="31"/>
  <c r="O400" i="31"/>
  <c r="O399" i="31"/>
  <c r="O398" i="31"/>
  <c r="O397" i="31"/>
  <c r="O396" i="31"/>
  <c r="O395" i="31"/>
  <c r="O394" i="31"/>
  <c r="O393" i="31"/>
  <c r="O392" i="31"/>
  <c r="O391" i="31"/>
  <c r="O390" i="31"/>
  <c r="O389" i="31"/>
  <c r="O388" i="31"/>
  <c r="O387" i="31"/>
  <c r="O386" i="31"/>
  <c r="O385" i="31"/>
  <c r="O384" i="31"/>
  <c r="O383" i="31"/>
  <c r="O382" i="31"/>
  <c r="O381" i="31"/>
  <c r="O380" i="31"/>
  <c r="O379" i="31"/>
  <c r="O378" i="31"/>
  <c r="O377" i="31"/>
  <c r="O376" i="31"/>
  <c r="O375" i="31"/>
  <c r="O374" i="31"/>
  <c r="O373" i="31"/>
  <c r="O372" i="31"/>
  <c r="O371" i="31"/>
  <c r="O370" i="31"/>
  <c r="O369" i="31"/>
  <c r="O368" i="31"/>
  <c r="O367" i="31"/>
  <c r="O366" i="31"/>
  <c r="O365" i="31"/>
  <c r="O364" i="31"/>
  <c r="O363" i="31"/>
  <c r="O362" i="31"/>
  <c r="O361" i="31"/>
  <c r="O360" i="31"/>
  <c r="O359" i="31"/>
  <c r="O358" i="31"/>
  <c r="O357" i="31"/>
  <c r="O356" i="31"/>
  <c r="O355" i="31"/>
  <c r="O354" i="31"/>
  <c r="O353" i="31"/>
  <c r="O352" i="31"/>
  <c r="O351" i="31"/>
  <c r="O350" i="31"/>
  <c r="O349" i="31"/>
  <c r="O348" i="31"/>
  <c r="O347" i="31"/>
  <c r="O346" i="31"/>
  <c r="O345" i="31"/>
  <c r="O344" i="31"/>
  <c r="O343" i="31"/>
  <c r="O342" i="31"/>
  <c r="O341" i="31"/>
  <c r="O340" i="31"/>
  <c r="O339" i="31"/>
  <c r="O338" i="31"/>
  <c r="O337" i="31"/>
  <c r="O336" i="31"/>
  <c r="O335" i="31"/>
  <c r="O334" i="31"/>
  <c r="O333" i="31"/>
  <c r="O332" i="31"/>
  <c r="O331" i="31"/>
  <c r="O330" i="31"/>
  <c r="O329" i="31"/>
  <c r="O328" i="31"/>
  <c r="O327" i="31"/>
  <c r="O326" i="31"/>
  <c r="O325" i="31"/>
  <c r="O324" i="31"/>
  <c r="O323" i="31"/>
  <c r="O322" i="31"/>
  <c r="O321" i="31"/>
  <c r="O320" i="31"/>
  <c r="O319" i="31"/>
  <c r="O318" i="31"/>
  <c r="O317" i="31"/>
  <c r="O316" i="31"/>
  <c r="O315" i="31"/>
  <c r="O314" i="31"/>
  <c r="O313" i="31"/>
  <c r="O312" i="31"/>
  <c r="O311" i="31"/>
  <c r="O310" i="31"/>
  <c r="O309" i="31"/>
  <c r="O308" i="31"/>
  <c r="O307" i="31"/>
  <c r="O306" i="31"/>
  <c r="O305" i="31"/>
  <c r="O304" i="31"/>
  <c r="O303" i="31"/>
  <c r="O302" i="31"/>
  <c r="O301" i="31"/>
  <c r="O300" i="31"/>
  <c r="O299" i="31"/>
  <c r="O298" i="31"/>
  <c r="O297" i="31"/>
  <c r="O296" i="31"/>
  <c r="O295" i="31"/>
  <c r="O294" i="31"/>
  <c r="O293" i="31"/>
  <c r="O292" i="31"/>
  <c r="O291" i="31"/>
  <c r="O290" i="31"/>
  <c r="O289" i="31"/>
  <c r="O288" i="31"/>
  <c r="O287" i="31"/>
  <c r="O286" i="31"/>
  <c r="O285" i="31"/>
  <c r="O284" i="31"/>
  <c r="O283" i="31"/>
  <c r="O282" i="31"/>
  <c r="O281" i="31"/>
  <c r="O280" i="31"/>
  <c r="O279" i="31"/>
  <c r="O278" i="31"/>
  <c r="O277" i="31"/>
  <c r="O276" i="31"/>
  <c r="O275" i="31"/>
  <c r="O274" i="31"/>
  <c r="O273" i="31"/>
  <c r="O272" i="31"/>
  <c r="O271" i="31"/>
  <c r="O270" i="31"/>
  <c r="O269" i="31"/>
  <c r="O268" i="31"/>
  <c r="O267" i="31"/>
  <c r="O266" i="31"/>
  <c r="O265" i="31"/>
  <c r="O264" i="31"/>
  <c r="O263" i="31"/>
  <c r="O262" i="31"/>
  <c r="O261" i="31"/>
  <c r="O260" i="31"/>
  <c r="O259" i="31"/>
  <c r="O258" i="31"/>
  <c r="O257" i="31"/>
  <c r="O256" i="31"/>
  <c r="O255" i="31"/>
  <c r="O254" i="31"/>
  <c r="O253" i="31"/>
  <c r="O252" i="31"/>
  <c r="O251" i="31"/>
  <c r="O250" i="31"/>
  <c r="O249" i="31"/>
  <c r="O248" i="31"/>
  <c r="O247" i="31"/>
  <c r="O246" i="31"/>
  <c r="O245" i="31"/>
  <c r="O244" i="31"/>
  <c r="O243" i="31"/>
  <c r="O242" i="31"/>
  <c r="O241" i="31"/>
  <c r="O240" i="31"/>
  <c r="O239" i="31"/>
  <c r="O238" i="31"/>
  <c r="O237" i="31"/>
  <c r="O236" i="31"/>
  <c r="O235" i="31"/>
  <c r="O234" i="31"/>
  <c r="O233" i="31"/>
  <c r="O232" i="31"/>
  <c r="O231" i="31"/>
  <c r="O230" i="31"/>
  <c r="O229" i="31"/>
  <c r="O228" i="31"/>
  <c r="O227" i="31"/>
  <c r="O226" i="31"/>
  <c r="O225" i="31"/>
  <c r="O224" i="31"/>
  <c r="O223" i="31"/>
  <c r="O222" i="31"/>
  <c r="O221" i="31"/>
  <c r="O220" i="31"/>
  <c r="O219" i="31"/>
  <c r="O218" i="31"/>
  <c r="O217" i="31"/>
  <c r="O216" i="31"/>
  <c r="O215" i="31"/>
  <c r="O214" i="31"/>
  <c r="O213" i="31"/>
  <c r="O212" i="31"/>
  <c r="O211" i="31"/>
  <c r="O210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003" i="30"/>
  <c r="O1002" i="30"/>
  <c r="O1001" i="30"/>
  <c r="O1000" i="30"/>
  <c r="O999" i="30"/>
  <c r="O998" i="30"/>
  <c r="O997" i="30"/>
  <c r="O996" i="30"/>
  <c r="O995" i="30"/>
  <c r="O994" i="30"/>
  <c r="O993" i="30"/>
  <c r="O992" i="30"/>
  <c r="O991" i="30"/>
  <c r="O990" i="30"/>
  <c r="O989" i="30"/>
  <c r="O988" i="30"/>
  <c r="O987" i="30"/>
  <c r="O986" i="30"/>
  <c r="O985" i="30"/>
  <c r="O984" i="30"/>
  <c r="O983" i="30"/>
  <c r="O982" i="30"/>
  <c r="O981" i="30"/>
  <c r="O980" i="30"/>
  <c r="O979" i="30"/>
  <c r="O978" i="30"/>
  <c r="O977" i="30"/>
  <c r="O976" i="30"/>
  <c r="O975" i="30"/>
  <c r="O974" i="30"/>
  <c r="O973" i="30"/>
  <c r="O972" i="30"/>
  <c r="O971" i="30"/>
  <c r="O970" i="30"/>
  <c r="O969" i="30"/>
  <c r="O968" i="30"/>
  <c r="O967" i="30"/>
  <c r="O966" i="30"/>
  <c r="O965" i="30"/>
  <c r="O964" i="30"/>
  <c r="O963" i="30"/>
  <c r="O962" i="30"/>
  <c r="O961" i="30"/>
  <c r="O960" i="30"/>
  <c r="O959" i="30"/>
  <c r="O958" i="30"/>
  <c r="O957" i="30"/>
  <c r="O956" i="30"/>
  <c r="O955" i="30"/>
  <c r="O954" i="30"/>
  <c r="O953" i="30"/>
  <c r="O952" i="30"/>
  <c r="O951" i="30"/>
  <c r="O950" i="30"/>
  <c r="O949" i="30"/>
  <c r="O948" i="30"/>
  <c r="O947" i="30"/>
  <c r="O946" i="30"/>
  <c r="O945" i="30"/>
  <c r="O944" i="30"/>
  <c r="O943" i="30"/>
  <c r="O942" i="30"/>
  <c r="O941" i="30"/>
  <c r="O940" i="30"/>
  <c r="O939" i="30"/>
  <c r="O938" i="30"/>
  <c r="O937" i="30"/>
  <c r="O936" i="30"/>
  <c r="O935" i="30"/>
  <c r="O934" i="30"/>
  <c r="O933" i="30"/>
  <c r="O932" i="30"/>
  <c r="O931" i="30"/>
  <c r="O930" i="30"/>
  <c r="O929" i="30"/>
  <c r="O928" i="30"/>
  <c r="O927" i="30"/>
  <c r="O926" i="30"/>
  <c r="O925" i="30"/>
  <c r="O924" i="30"/>
  <c r="O923" i="30"/>
  <c r="O922" i="30"/>
  <c r="O921" i="30"/>
  <c r="O920" i="30"/>
  <c r="O919" i="30"/>
  <c r="O918" i="30"/>
  <c r="O917" i="30"/>
  <c r="O916" i="30"/>
  <c r="O915" i="30"/>
  <c r="O914" i="30"/>
  <c r="O913" i="30"/>
  <c r="O912" i="30"/>
  <c r="O911" i="30"/>
  <c r="O910" i="30"/>
  <c r="O909" i="30"/>
  <c r="O908" i="30"/>
  <c r="O907" i="30"/>
  <c r="O906" i="30"/>
  <c r="O905" i="30"/>
  <c r="O904" i="30"/>
  <c r="O903" i="30"/>
  <c r="O902" i="30"/>
  <c r="O901" i="30"/>
  <c r="O900" i="30"/>
  <c r="O899" i="30"/>
  <c r="O898" i="30"/>
  <c r="O897" i="30"/>
  <c r="O896" i="30"/>
  <c r="O895" i="30"/>
  <c r="O894" i="30"/>
  <c r="O893" i="30"/>
  <c r="O892" i="30"/>
  <c r="O891" i="30"/>
  <c r="O890" i="30"/>
  <c r="O889" i="30"/>
  <c r="O888" i="30"/>
  <c r="O887" i="30"/>
  <c r="O886" i="30"/>
  <c r="O885" i="30"/>
  <c r="O884" i="30"/>
  <c r="O883" i="30"/>
  <c r="O882" i="30"/>
  <c r="O881" i="30"/>
  <c r="O880" i="30"/>
  <c r="O879" i="30"/>
  <c r="O878" i="30"/>
  <c r="O877" i="30"/>
  <c r="O876" i="30"/>
  <c r="O875" i="30"/>
  <c r="O874" i="30"/>
  <c r="O873" i="30"/>
  <c r="O872" i="30"/>
  <c r="O871" i="30"/>
  <c r="O870" i="30"/>
  <c r="O869" i="30"/>
  <c r="O868" i="30"/>
  <c r="O867" i="30"/>
  <c r="O866" i="30"/>
  <c r="O865" i="30"/>
  <c r="O864" i="30"/>
  <c r="O863" i="30"/>
  <c r="O862" i="30"/>
  <c r="O861" i="30"/>
  <c r="O860" i="30"/>
  <c r="O859" i="30"/>
  <c r="O858" i="30"/>
  <c r="O857" i="30"/>
  <c r="O856" i="30"/>
  <c r="O855" i="30"/>
  <c r="O854" i="30"/>
  <c r="O853" i="30"/>
  <c r="O852" i="30"/>
  <c r="O851" i="30"/>
  <c r="O850" i="30"/>
  <c r="O849" i="30"/>
  <c r="O848" i="30"/>
  <c r="O847" i="30"/>
  <c r="O846" i="30"/>
  <c r="O845" i="30"/>
  <c r="O844" i="30"/>
  <c r="O843" i="30"/>
  <c r="O842" i="30"/>
  <c r="O841" i="30"/>
  <c r="O840" i="30"/>
  <c r="O839" i="30"/>
  <c r="O838" i="30"/>
  <c r="O837" i="30"/>
  <c r="O836" i="30"/>
  <c r="O835" i="30"/>
  <c r="O834" i="30"/>
  <c r="O833" i="30"/>
  <c r="O832" i="30"/>
  <c r="O831" i="30"/>
  <c r="O830" i="30"/>
  <c r="O829" i="30"/>
  <c r="O828" i="30"/>
  <c r="O827" i="30"/>
  <c r="O826" i="30"/>
  <c r="O825" i="30"/>
  <c r="O824" i="30"/>
  <c r="O823" i="30"/>
  <c r="O822" i="30"/>
  <c r="O821" i="30"/>
  <c r="O820" i="30"/>
  <c r="O819" i="30"/>
  <c r="O818" i="30"/>
  <c r="O817" i="30"/>
  <c r="O816" i="30"/>
  <c r="O815" i="30"/>
  <c r="O814" i="30"/>
  <c r="O813" i="30"/>
  <c r="O812" i="30"/>
  <c r="O811" i="30"/>
  <c r="O810" i="30"/>
  <c r="O809" i="30"/>
  <c r="O808" i="30"/>
  <c r="O807" i="30"/>
  <c r="O806" i="30"/>
  <c r="O805" i="30"/>
  <c r="O804" i="30"/>
  <c r="O803" i="30"/>
  <c r="O802" i="30"/>
  <c r="O801" i="30"/>
  <c r="O800" i="30"/>
  <c r="O799" i="30"/>
  <c r="O798" i="30"/>
  <c r="O797" i="30"/>
  <c r="O796" i="30"/>
  <c r="O795" i="30"/>
  <c r="O794" i="30"/>
  <c r="O793" i="30"/>
  <c r="O792" i="30"/>
  <c r="O791" i="30"/>
  <c r="O790" i="30"/>
  <c r="O789" i="30"/>
  <c r="O788" i="30"/>
  <c r="O787" i="30"/>
  <c r="O786" i="30"/>
  <c r="O785" i="30"/>
  <c r="O784" i="30"/>
  <c r="O783" i="30"/>
  <c r="O782" i="30"/>
  <c r="O781" i="30"/>
  <c r="O780" i="30"/>
  <c r="O779" i="30"/>
  <c r="O778" i="30"/>
  <c r="O777" i="30"/>
  <c r="O776" i="30"/>
  <c r="O775" i="30"/>
  <c r="O774" i="30"/>
  <c r="O773" i="30"/>
  <c r="O772" i="30"/>
  <c r="O771" i="30"/>
  <c r="O770" i="30"/>
  <c r="O769" i="30"/>
  <c r="O768" i="30"/>
  <c r="O767" i="30"/>
  <c r="O766" i="30"/>
  <c r="O765" i="30"/>
  <c r="O764" i="30"/>
  <c r="O763" i="30"/>
  <c r="O762" i="30"/>
  <c r="O761" i="30"/>
  <c r="O760" i="30"/>
  <c r="O759" i="30"/>
  <c r="O758" i="30"/>
  <c r="O757" i="30"/>
  <c r="O756" i="30"/>
  <c r="O755" i="30"/>
  <c r="O754" i="30"/>
  <c r="O753" i="30"/>
  <c r="O752" i="30"/>
  <c r="O751" i="30"/>
  <c r="O750" i="30"/>
  <c r="O749" i="30"/>
  <c r="O748" i="30"/>
  <c r="O747" i="30"/>
  <c r="O746" i="30"/>
  <c r="O745" i="30"/>
  <c r="O744" i="30"/>
  <c r="O743" i="30"/>
  <c r="O742" i="30"/>
  <c r="O741" i="30"/>
  <c r="O740" i="30"/>
  <c r="O739" i="30"/>
  <c r="O738" i="30"/>
  <c r="O737" i="30"/>
  <c r="O736" i="30"/>
  <c r="O735" i="30"/>
  <c r="O734" i="30"/>
  <c r="O733" i="30"/>
  <c r="O732" i="30"/>
  <c r="O731" i="30"/>
  <c r="O730" i="30"/>
  <c r="O729" i="30"/>
  <c r="O728" i="30"/>
  <c r="O727" i="30"/>
  <c r="O726" i="30"/>
  <c r="O725" i="30"/>
  <c r="O724" i="30"/>
  <c r="O723" i="30"/>
  <c r="O722" i="30"/>
  <c r="O721" i="30"/>
  <c r="O720" i="30"/>
  <c r="O719" i="30"/>
  <c r="O718" i="30"/>
  <c r="O717" i="30"/>
  <c r="O716" i="30"/>
  <c r="O715" i="30"/>
  <c r="O714" i="30"/>
  <c r="O713" i="30"/>
  <c r="O712" i="30"/>
  <c r="O711" i="30"/>
  <c r="O710" i="30"/>
  <c r="O709" i="30"/>
  <c r="O708" i="30"/>
  <c r="O707" i="30"/>
  <c r="O706" i="30"/>
  <c r="O705" i="30"/>
  <c r="O704" i="30"/>
  <c r="O703" i="30"/>
  <c r="O702" i="30"/>
  <c r="O701" i="30"/>
  <c r="O700" i="30"/>
  <c r="O699" i="30"/>
  <c r="O698" i="30"/>
  <c r="O697" i="30"/>
  <c r="O696" i="30"/>
  <c r="O695" i="30"/>
  <c r="O694" i="30"/>
  <c r="O693" i="30"/>
  <c r="O692" i="30"/>
  <c r="O691" i="30"/>
  <c r="O690" i="30"/>
  <c r="O689" i="30"/>
  <c r="O688" i="30"/>
  <c r="O687" i="30"/>
  <c r="O686" i="30"/>
  <c r="O685" i="30"/>
  <c r="O684" i="30"/>
  <c r="O683" i="30"/>
  <c r="O682" i="30"/>
  <c r="O681" i="30"/>
  <c r="O680" i="30"/>
  <c r="O679" i="30"/>
  <c r="O678" i="30"/>
  <c r="O677" i="30"/>
  <c r="O676" i="30"/>
  <c r="O675" i="30"/>
  <c r="O674" i="30"/>
  <c r="O673" i="30"/>
  <c r="O672" i="30"/>
  <c r="O671" i="30"/>
  <c r="O670" i="30"/>
  <c r="O669" i="30"/>
  <c r="O668" i="30"/>
  <c r="O667" i="30"/>
  <c r="O666" i="30"/>
  <c r="O665" i="30"/>
  <c r="O664" i="30"/>
  <c r="O663" i="30"/>
  <c r="O662" i="30"/>
  <c r="O661" i="30"/>
  <c r="O660" i="30"/>
  <c r="O659" i="30"/>
  <c r="O658" i="30"/>
  <c r="O657" i="30"/>
  <c r="O656" i="30"/>
  <c r="O655" i="30"/>
  <c r="O654" i="30"/>
  <c r="O653" i="30"/>
  <c r="O652" i="30"/>
  <c r="O651" i="30"/>
  <c r="O650" i="30"/>
  <c r="O649" i="30"/>
  <c r="O648" i="30"/>
  <c r="O647" i="30"/>
  <c r="O646" i="30"/>
  <c r="O645" i="30"/>
  <c r="O644" i="30"/>
  <c r="O643" i="30"/>
  <c r="O642" i="30"/>
  <c r="O641" i="30"/>
  <c r="O640" i="30"/>
  <c r="O639" i="30"/>
  <c r="O638" i="30"/>
  <c r="O637" i="30"/>
  <c r="O636" i="30"/>
  <c r="O635" i="30"/>
  <c r="O634" i="30"/>
  <c r="O633" i="30"/>
  <c r="O632" i="30"/>
  <c r="O631" i="30"/>
  <c r="O630" i="30"/>
  <c r="O629" i="30"/>
  <c r="O628" i="30"/>
  <c r="O627" i="30"/>
  <c r="O626" i="30"/>
  <c r="O625" i="30"/>
  <c r="O624" i="30"/>
  <c r="O623" i="30"/>
  <c r="O622" i="30"/>
  <c r="O621" i="30"/>
  <c r="O620" i="30"/>
  <c r="O619" i="30"/>
  <c r="O618" i="30"/>
  <c r="O617" i="30"/>
  <c r="O616" i="30"/>
  <c r="O615" i="30"/>
  <c r="O614" i="30"/>
  <c r="O613" i="30"/>
  <c r="O612" i="30"/>
  <c r="O611" i="30"/>
  <c r="O610" i="30"/>
  <c r="O609" i="30"/>
  <c r="O608" i="30"/>
  <c r="O607" i="30"/>
  <c r="O606" i="30"/>
  <c r="O605" i="30"/>
  <c r="O604" i="30"/>
  <c r="O603" i="30"/>
  <c r="O602" i="30"/>
  <c r="O601" i="30"/>
  <c r="O600" i="30"/>
  <c r="O599" i="30"/>
  <c r="O598" i="30"/>
  <c r="O597" i="30"/>
  <c r="O596" i="30"/>
  <c r="O595" i="30"/>
  <c r="O594" i="30"/>
  <c r="O593" i="30"/>
  <c r="O592" i="30"/>
  <c r="O591" i="30"/>
  <c r="O590" i="30"/>
  <c r="O589" i="30"/>
  <c r="O588" i="30"/>
  <c r="O587" i="30"/>
  <c r="O586" i="30"/>
  <c r="O585" i="30"/>
  <c r="O584" i="30"/>
  <c r="O583" i="30"/>
  <c r="O582" i="30"/>
  <c r="O581" i="30"/>
  <c r="O580" i="30"/>
  <c r="O579" i="30"/>
  <c r="O578" i="30"/>
  <c r="O577" i="30"/>
  <c r="O576" i="30"/>
  <c r="O575" i="30"/>
  <c r="O574" i="30"/>
  <c r="O573" i="30"/>
  <c r="O572" i="30"/>
  <c r="O571" i="30"/>
  <c r="O570" i="30"/>
  <c r="O569" i="30"/>
  <c r="O568" i="30"/>
  <c r="O567" i="30"/>
  <c r="O566" i="30"/>
  <c r="O565" i="30"/>
  <c r="O564" i="30"/>
  <c r="O563" i="30"/>
  <c r="O562" i="30"/>
  <c r="O561" i="30"/>
  <c r="O560" i="30"/>
  <c r="O559" i="30"/>
  <c r="O558" i="30"/>
  <c r="O557" i="30"/>
  <c r="O556" i="30"/>
  <c r="O555" i="30"/>
  <c r="O554" i="30"/>
  <c r="O553" i="30"/>
  <c r="O552" i="30"/>
  <c r="O551" i="30"/>
  <c r="O550" i="30"/>
  <c r="O549" i="30"/>
  <c r="O548" i="30"/>
  <c r="O547" i="30"/>
  <c r="O546" i="30"/>
  <c r="O545" i="30"/>
  <c r="O544" i="30"/>
  <c r="O543" i="30"/>
  <c r="O542" i="30"/>
  <c r="O541" i="30"/>
  <c r="O540" i="30"/>
  <c r="O539" i="30"/>
  <c r="O538" i="30"/>
  <c r="O537" i="30"/>
  <c r="O536" i="30"/>
  <c r="O535" i="30"/>
  <c r="O534" i="30"/>
  <c r="O533" i="30"/>
  <c r="O532" i="30"/>
  <c r="O531" i="30"/>
  <c r="O530" i="30"/>
  <c r="O529" i="30"/>
  <c r="O528" i="30"/>
  <c r="O527" i="30"/>
  <c r="O526" i="30"/>
  <c r="O525" i="30"/>
  <c r="O524" i="30"/>
  <c r="O523" i="30"/>
  <c r="O522" i="30"/>
  <c r="O521" i="30"/>
  <c r="O520" i="30"/>
  <c r="O519" i="30"/>
  <c r="O518" i="30"/>
  <c r="O517" i="30"/>
  <c r="O516" i="30"/>
  <c r="O515" i="30"/>
  <c r="O514" i="30"/>
  <c r="O513" i="30"/>
  <c r="O512" i="30"/>
  <c r="O511" i="30"/>
  <c r="O510" i="30"/>
  <c r="O509" i="30"/>
  <c r="O508" i="30"/>
  <c r="O507" i="30"/>
  <c r="O506" i="30"/>
  <c r="O505" i="30"/>
  <c r="O504" i="30"/>
  <c r="O503" i="30"/>
  <c r="O502" i="30"/>
  <c r="O501" i="30"/>
  <c r="O500" i="30"/>
  <c r="O499" i="30"/>
  <c r="O498" i="30"/>
  <c r="O497" i="30"/>
  <c r="O496" i="30"/>
  <c r="O495" i="30"/>
  <c r="O494" i="30"/>
  <c r="O493" i="30"/>
  <c r="O492" i="30"/>
  <c r="O491" i="30"/>
  <c r="O490" i="30"/>
  <c r="O489" i="30"/>
  <c r="O488" i="30"/>
  <c r="O487" i="30"/>
  <c r="O486" i="30"/>
  <c r="O485" i="30"/>
  <c r="O484" i="30"/>
  <c r="O483" i="30"/>
  <c r="O482" i="30"/>
  <c r="O481" i="30"/>
  <c r="O480" i="30"/>
  <c r="O479" i="30"/>
  <c r="O478" i="30"/>
  <c r="O477" i="30"/>
  <c r="O476" i="30"/>
  <c r="O475" i="30"/>
  <c r="O474" i="30"/>
  <c r="O473" i="30"/>
  <c r="O472" i="30"/>
  <c r="O471" i="30"/>
  <c r="O470" i="30"/>
  <c r="O469" i="30"/>
  <c r="O468" i="30"/>
  <c r="O467" i="30"/>
  <c r="O466" i="30"/>
  <c r="O465" i="30"/>
  <c r="O464" i="30"/>
  <c r="O463" i="30"/>
  <c r="O462" i="30"/>
  <c r="O461" i="30"/>
  <c r="O460" i="30"/>
  <c r="O459" i="30"/>
  <c r="O458" i="30"/>
  <c r="O457" i="30"/>
  <c r="O456" i="30"/>
  <c r="O455" i="30"/>
  <c r="O454" i="30"/>
  <c r="O453" i="30"/>
  <c r="O452" i="30"/>
  <c r="O451" i="30"/>
  <c r="O450" i="30"/>
  <c r="O449" i="30"/>
  <c r="O448" i="30"/>
  <c r="O447" i="30"/>
  <c r="O446" i="30"/>
  <c r="O445" i="30"/>
  <c r="O444" i="30"/>
  <c r="O443" i="30"/>
  <c r="O442" i="30"/>
  <c r="O441" i="30"/>
  <c r="O440" i="30"/>
  <c r="O439" i="30"/>
  <c r="O438" i="30"/>
  <c r="O437" i="30"/>
  <c r="O436" i="30"/>
  <c r="O435" i="30"/>
  <c r="O434" i="30"/>
  <c r="O433" i="30"/>
  <c r="O432" i="30"/>
  <c r="O431" i="30"/>
  <c r="O430" i="30"/>
  <c r="O429" i="30"/>
  <c r="O428" i="30"/>
  <c r="O427" i="30"/>
  <c r="O426" i="30"/>
  <c r="O425" i="30"/>
  <c r="O424" i="30"/>
  <c r="O423" i="30"/>
  <c r="O422" i="30"/>
  <c r="O421" i="30"/>
  <c r="O420" i="30"/>
  <c r="O419" i="30"/>
  <c r="O418" i="30"/>
  <c r="O417" i="30"/>
  <c r="O416" i="30"/>
  <c r="O415" i="30"/>
  <c r="O414" i="30"/>
  <c r="O413" i="30"/>
  <c r="O412" i="30"/>
  <c r="O411" i="30"/>
  <c r="O410" i="30"/>
  <c r="O409" i="30"/>
  <c r="O408" i="30"/>
  <c r="O407" i="30"/>
  <c r="O406" i="30"/>
  <c r="O405" i="30"/>
  <c r="O404" i="30"/>
  <c r="O403" i="30"/>
  <c r="O402" i="30"/>
  <c r="O401" i="30"/>
  <c r="O400" i="30"/>
  <c r="O399" i="30"/>
  <c r="O398" i="30"/>
  <c r="O397" i="30"/>
  <c r="O396" i="30"/>
  <c r="O395" i="30"/>
  <c r="O394" i="30"/>
  <c r="O393" i="30"/>
  <c r="O392" i="30"/>
  <c r="O391" i="30"/>
  <c r="O390" i="30"/>
  <c r="O389" i="30"/>
  <c r="O388" i="30"/>
  <c r="O387" i="30"/>
  <c r="O386" i="30"/>
  <c r="O385" i="30"/>
  <c r="O384" i="30"/>
  <c r="O383" i="30"/>
  <c r="O382" i="30"/>
  <c r="O381" i="30"/>
  <c r="O380" i="30"/>
  <c r="O379" i="30"/>
  <c r="O378" i="30"/>
  <c r="O377" i="30"/>
  <c r="O376" i="30"/>
  <c r="O375" i="30"/>
  <c r="O374" i="30"/>
  <c r="O373" i="30"/>
  <c r="O372" i="30"/>
  <c r="O371" i="30"/>
  <c r="O370" i="30"/>
  <c r="O369" i="30"/>
  <c r="O368" i="30"/>
  <c r="O367" i="30"/>
  <c r="O366" i="30"/>
  <c r="O365" i="30"/>
  <c r="O364" i="30"/>
  <c r="O363" i="30"/>
  <c r="O362" i="30"/>
  <c r="O361" i="30"/>
  <c r="O360" i="30"/>
  <c r="O359" i="30"/>
  <c r="O358" i="30"/>
  <c r="O357" i="30"/>
  <c r="O356" i="30"/>
  <c r="O355" i="30"/>
  <c r="O354" i="30"/>
  <c r="O353" i="30"/>
  <c r="O352" i="30"/>
  <c r="O351" i="30"/>
  <c r="O350" i="30"/>
  <c r="O349" i="30"/>
  <c r="O348" i="30"/>
  <c r="O347" i="30"/>
  <c r="O346" i="30"/>
  <c r="O345" i="30"/>
  <c r="O344" i="30"/>
  <c r="O343" i="30"/>
  <c r="O342" i="30"/>
  <c r="O341" i="30"/>
  <c r="O340" i="30"/>
  <c r="O339" i="30"/>
  <c r="O338" i="30"/>
  <c r="O337" i="30"/>
  <c r="O336" i="30"/>
  <c r="O335" i="30"/>
  <c r="O334" i="30"/>
  <c r="O333" i="30"/>
  <c r="O332" i="30"/>
  <c r="O331" i="30"/>
  <c r="O330" i="30"/>
  <c r="O329" i="30"/>
  <c r="O328" i="30"/>
  <c r="O327" i="30"/>
  <c r="O326" i="30"/>
  <c r="O325" i="30"/>
  <c r="O324" i="30"/>
  <c r="O323" i="30"/>
  <c r="O322" i="30"/>
  <c r="O321" i="30"/>
  <c r="O320" i="30"/>
  <c r="O319" i="30"/>
  <c r="O318" i="30"/>
  <c r="O317" i="30"/>
  <c r="O316" i="30"/>
  <c r="O315" i="30"/>
  <c r="O314" i="30"/>
  <c r="O313" i="30"/>
  <c r="O312" i="30"/>
  <c r="O311" i="30"/>
  <c r="O310" i="30"/>
  <c r="O309" i="30"/>
  <c r="O308" i="30"/>
  <c r="O307" i="30"/>
  <c r="O306" i="30"/>
  <c r="O305" i="30"/>
  <c r="O304" i="30"/>
  <c r="O303" i="30"/>
  <c r="O302" i="30"/>
  <c r="O301" i="30"/>
  <c r="O300" i="30"/>
  <c r="O299" i="30"/>
  <c r="O298" i="30"/>
  <c r="O297" i="30"/>
  <c r="O296" i="30"/>
  <c r="O295" i="30"/>
  <c r="O294" i="30"/>
  <c r="O293" i="30"/>
  <c r="O292" i="30"/>
  <c r="O291" i="30"/>
  <c r="O290" i="30"/>
  <c r="O289" i="30"/>
  <c r="O288" i="30"/>
  <c r="O287" i="30"/>
  <c r="O286" i="30"/>
  <c r="O285" i="30"/>
  <c r="O284" i="30"/>
  <c r="O283" i="30"/>
  <c r="O282" i="30"/>
  <c r="O281" i="30"/>
  <c r="O280" i="30"/>
  <c r="O279" i="30"/>
  <c r="O278" i="30"/>
  <c r="O277" i="30"/>
  <c r="O276" i="30"/>
  <c r="O275" i="30"/>
  <c r="O274" i="30"/>
  <c r="O273" i="30"/>
  <c r="O272" i="30"/>
  <c r="O271" i="30"/>
  <c r="O270" i="30"/>
  <c r="O269" i="30"/>
  <c r="O268" i="30"/>
  <c r="O267" i="30"/>
  <c r="O266" i="30"/>
  <c r="O265" i="30"/>
  <c r="O264" i="30"/>
  <c r="O263" i="30"/>
  <c r="O262" i="30"/>
  <c r="O261" i="30"/>
  <c r="O260" i="30"/>
  <c r="O259" i="30"/>
  <c r="O258" i="30"/>
  <c r="O257" i="30"/>
  <c r="O256" i="30"/>
  <c r="O255" i="30"/>
  <c r="O254" i="30"/>
  <c r="O253" i="30"/>
  <c r="O252" i="30"/>
  <c r="O251" i="30"/>
  <c r="O250" i="30"/>
  <c r="O249" i="30"/>
  <c r="O248" i="30"/>
  <c r="O247" i="30"/>
  <c r="O246" i="30"/>
  <c r="O245" i="30"/>
  <c r="O244" i="30"/>
  <c r="O243" i="30"/>
  <c r="O242" i="30"/>
  <c r="O241" i="30"/>
  <c r="O240" i="30"/>
  <c r="O239" i="30"/>
  <c r="O238" i="30"/>
  <c r="O237" i="30"/>
  <c r="O236" i="30"/>
  <c r="O235" i="30"/>
  <c r="O234" i="30"/>
  <c r="O233" i="30"/>
  <c r="O232" i="30"/>
  <c r="O231" i="30"/>
  <c r="O230" i="30"/>
  <c r="O229" i="30"/>
  <c r="O228" i="30"/>
  <c r="O227" i="30"/>
  <c r="O226" i="30"/>
  <c r="O225" i="30"/>
  <c r="O224" i="30"/>
  <c r="O223" i="30"/>
  <c r="O222" i="30"/>
  <c r="O221" i="30"/>
  <c r="O220" i="30"/>
  <c r="O219" i="30"/>
  <c r="O218" i="30"/>
  <c r="O217" i="30"/>
  <c r="O216" i="30"/>
  <c r="O215" i="30"/>
  <c r="O214" i="30"/>
  <c r="O213" i="30"/>
  <c r="O212" i="30"/>
  <c r="O211" i="30"/>
  <c r="O210" i="30"/>
  <c r="O209" i="30"/>
  <c r="O208" i="30"/>
  <c r="O207" i="30"/>
  <c r="O206" i="30"/>
  <c r="O205" i="30"/>
  <c r="O204" i="30"/>
  <c r="O203" i="30"/>
  <c r="O202" i="30"/>
  <c r="O201" i="30"/>
  <c r="O200" i="30"/>
  <c r="O199" i="30"/>
  <c r="O198" i="30"/>
  <c r="O197" i="30"/>
  <c r="O196" i="30"/>
  <c r="O195" i="30"/>
  <c r="O194" i="30"/>
  <c r="O193" i="30"/>
  <c r="O192" i="30"/>
  <c r="O191" i="30"/>
  <c r="O190" i="30"/>
  <c r="O189" i="30"/>
  <c r="O188" i="30"/>
  <c r="O187" i="30"/>
  <c r="O186" i="30"/>
  <c r="O185" i="30"/>
  <c r="O184" i="30"/>
  <c r="O183" i="30"/>
  <c r="O182" i="30"/>
  <c r="O181" i="30"/>
  <c r="O180" i="30"/>
  <c r="O179" i="30"/>
  <c r="O178" i="30"/>
  <c r="O177" i="30"/>
  <c r="O176" i="30"/>
  <c r="O175" i="30"/>
  <c r="O174" i="30"/>
  <c r="O173" i="30"/>
  <c r="O172" i="30"/>
  <c r="O171" i="30"/>
  <c r="O170" i="30"/>
  <c r="O169" i="30"/>
  <c r="O168" i="30"/>
  <c r="O167" i="30"/>
  <c r="O166" i="30"/>
  <c r="O165" i="30"/>
  <c r="O164" i="30"/>
  <c r="O163" i="30"/>
  <c r="O162" i="30"/>
  <c r="O161" i="30"/>
  <c r="O160" i="30"/>
  <c r="O159" i="30"/>
  <c r="O158" i="30"/>
  <c r="O157" i="30"/>
  <c r="O156" i="30"/>
  <c r="O155" i="30"/>
  <c r="O154" i="30"/>
  <c r="O153" i="30"/>
  <c r="O152" i="30"/>
  <c r="O151" i="30"/>
  <c r="O150" i="30"/>
  <c r="O149" i="30"/>
  <c r="O148" i="30"/>
  <c r="O147" i="30"/>
  <c r="O146" i="30"/>
  <c r="O145" i="30"/>
  <c r="O144" i="30"/>
  <c r="O143" i="30"/>
  <c r="O142" i="30"/>
  <c r="O141" i="30"/>
  <c r="O140" i="30"/>
  <c r="O139" i="30"/>
  <c r="O138" i="30"/>
  <c r="O137" i="30"/>
  <c r="O136" i="30"/>
  <c r="O135" i="30"/>
  <c r="O134" i="30"/>
  <c r="O133" i="30"/>
  <c r="O132" i="30"/>
  <c r="O131" i="30"/>
  <c r="O130" i="30"/>
  <c r="O129" i="30"/>
  <c r="O128" i="30"/>
  <c r="O127" i="30"/>
  <c r="O126" i="30"/>
  <c r="O125" i="30"/>
  <c r="O124" i="30"/>
  <c r="O123" i="30"/>
  <c r="O122" i="30"/>
  <c r="O121" i="30"/>
  <c r="O120" i="30"/>
  <c r="O119" i="30"/>
  <c r="O118" i="30"/>
  <c r="O117" i="30"/>
  <c r="O116" i="30"/>
  <c r="O115" i="30"/>
  <c r="O114" i="30"/>
  <c r="O113" i="30"/>
  <c r="O112" i="30"/>
  <c r="O111" i="30"/>
  <c r="O110" i="30"/>
  <c r="O109" i="30"/>
  <c r="O108" i="30"/>
  <c r="O107" i="30"/>
  <c r="O106" i="30"/>
  <c r="O105" i="30"/>
  <c r="O104" i="30"/>
  <c r="O103" i="30"/>
  <c r="O102" i="30"/>
  <c r="O101" i="30"/>
  <c r="O100" i="30"/>
  <c r="O99" i="30"/>
  <c r="O98" i="30"/>
  <c r="O97" i="30"/>
  <c r="O96" i="30"/>
  <c r="O95" i="30"/>
  <c r="O94" i="30"/>
  <c r="O93" i="30"/>
  <c r="O92" i="30"/>
  <c r="O91" i="30"/>
  <c r="O90" i="30"/>
  <c r="O89" i="30"/>
  <c r="O88" i="30"/>
  <c r="O87" i="30"/>
  <c r="O86" i="30"/>
  <c r="O85" i="30"/>
  <c r="O84" i="30"/>
  <c r="O83" i="30"/>
  <c r="O82" i="30"/>
  <c r="O81" i="30"/>
  <c r="O80" i="30"/>
  <c r="O79" i="30"/>
  <c r="O78" i="30"/>
  <c r="O77" i="30"/>
  <c r="O76" i="30"/>
  <c r="O75" i="30"/>
  <c r="O74" i="30"/>
  <c r="O73" i="30"/>
  <c r="O72" i="30"/>
  <c r="O71" i="30"/>
  <c r="O70" i="30"/>
  <c r="O69" i="30"/>
  <c r="O68" i="30"/>
  <c r="O67" i="30"/>
  <c r="O66" i="30"/>
  <c r="O65" i="30"/>
  <c r="O64" i="30"/>
  <c r="O63" i="30"/>
  <c r="O62" i="30"/>
  <c r="O61" i="30"/>
  <c r="O60" i="30"/>
  <c r="O59" i="30"/>
  <c r="O58" i="30"/>
  <c r="O57" i="30"/>
  <c r="O56" i="30"/>
  <c r="O55" i="30"/>
  <c r="O54" i="30"/>
  <c r="O53" i="30"/>
  <c r="O52" i="30"/>
  <c r="O51" i="30"/>
  <c r="O50" i="30"/>
  <c r="O49" i="30"/>
  <c r="O48" i="30"/>
  <c r="O47" i="30"/>
  <c r="O46" i="30"/>
  <c r="O45" i="30"/>
  <c r="O44" i="30"/>
  <c r="O43" i="30"/>
  <c r="O42" i="30"/>
  <c r="O41" i="30"/>
  <c r="O40" i="30"/>
  <c r="O39" i="30"/>
  <c r="O38" i="30"/>
  <c r="O37" i="30"/>
  <c r="O36" i="30"/>
  <c r="O35" i="30"/>
  <c r="O34" i="30"/>
  <c r="O33" i="30"/>
  <c r="O32" i="30"/>
  <c r="O31" i="30"/>
  <c r="O30" i="30"/>
  <c r="O29" i="30"/>
  <c r="O28" i="30"/>
  <c r="O27" i="30"/>
  <c r="O26" i="30"/>
  <c r="O25" i="30"/>
  <c r="O24" i="30"/>
  <c r="O23" i="30"/>
  <c r="O22" i="30"/>
  <c r="O21" i="30"/>
  <c r="O20" i="30"/>
  <c r="O19" i="30"/>
  <c r="O18" i="30"/>
  <c r="O17" i="30"/>
  <c r="O16" i="30"/>
  <c r="O15" i="30"/>
  <c r="O14" i="30"/>
  <c r="O1003" i="29"/>
  <c r="O1002" i="29"/>
  <c r="O1001" i="29"/>
  <c r="O1000" i="29"/>
  <c r="O999" i="29"/>
  <c r="O998" i="29"/>
  <c r="O997" i="29"/>
  <c r="O996" i="29"/>
  <c r="O995" i="29"/>
  <c r="O994" i="29"/>
  <c r="O993" i="29"/>
  <c r="O992" i="29"/>
  <c r="O991" i="29"/>
  <c r="O990" i="29"/>
  <c r="O989" i="29"/>
  <c r="O988" i="29"/>
  <c r="O987" i="29"/>
  <c r="O986" i="29"/>
  <c r="O985" i="29"/>
  <c r="O984" i="29"/>
  <c r="O983" i="29"/>
  <c r="O982" i="29"/>
  <c r="O981" i="29"/>
  <c r="O980" i="29"/>
  <c r="O979" i="29"/>
  <c r="O978" i="29"/>
  <c r="O977" i="29"/>
  <c r="O976" i="29"/>
  <c r="O975" i="29"/>
  <c r="O974" i="29"/>
  <c r="O973" i="29"/>
  <c r="O972" i="29"/>
  <c r="O971" i="29"/>
  <c r="O970" i="29"/>
  <c r="O969" i="29"/>
  <c r="O968" i="29"/>
  <c r="O967" i="29"/>
  <c r="O966" i="29"/>
  <c r="O965" i="29"/>
  <c r="O964" i="29"/>
  <c r="O963" i="29"/>
  <c r="O962" i="29"/>
  <c r="O961" i="29"/>
  <c r="O960" i="29"/>
  <c r="O959" i="29"/>
  <c r="O958" i="29"/>
  <c r="O957" i="29"/>
  <c r="O956" i="29"/>
  <c r="O955" i="29"/>
  <c r="O954" i="29"/>
  <c r="O953" i="29"/>
  <c r="O952" i="29"/>
  <c r="O951" i="29"/>
  <c r="O950" i="29"/>
  <c r="O949" i="29"/>
  <c r="O948" i="29"/>
  <c r="O947" i="29"/>
  <c r="O946" i="29"/>
  <c r="O945" i="29"/>
  <c r="O944" i="29"/>
  <c r="O943" i="29"/>
  <c r="O942" i="29"/>
  <c r="O941" i="29"/>
  <c r="O940" i="29"/>
  <c r="O939" i="29"/>
  <c r="O938" i="29"/>
  <c r="O937" i="29"/>
  <c r="O936" i="29"/>
  <c r="O935" i="29"/>
  <c r="O934" i="29"/>
  <c r="O933" i="29"/>
  <c r="O932" i="29"/>
  <c r="O931" i="29"/>
  <c r="O930" i="29"/>
  <c r="O929" i="29"/>
  <c r="O928" i="29"/>
  <c r="O927" i="29"/>
  <c r="O926" i="29"/>
  <c r="O925" i="29"/>
  <c r="O924" i="29"/>
  <c r="O923" i="29"/>
  <c r="O922" i="29"/>
  <c r="O921" i="29"/>
  <c r="O920" i="29"/>
  <c r="O919" i="29"/>
  <c r="O918" i="29"/>
  <c r="O917" i="29"/>
  <c r="O916" i="29"/>
  <c r="O915" i="29"/>
  <c r="O914" i="29"/>
  <c r="O913" i="29"/>
  <c r="O912" i="29"/>
  <c r="O911" i="29"/>
  <c r="O910" i="29"/>
  <c r="O909" i="29"/>
  <c r="O908" i="29"/>
  <c r="O907" i="29"/>
  <c r="O906" i="29"/>
  <c r="O905" i="29"/>
  <c r="O904" i="29"/>
  <c r="O903" i="29"/>
  <c r="O902" i="29"/>
  <c r="O901" i="29"/>
  <c r="O900" i="29"/>
  <c r="O899" i="29"/>
  <c r="O898" i="29"/>
  <c r="O897" i="29"/>
  <c r="O896" i="29"/>
  <c r="O895" i="29"/>
  <c r="O894" i="29"/>
  <c r="O893" i="29"/>
  <c r="O892" i="29"/>
  <c r="O891" i="29"/>
  <c r="O890" i="29"/>
  <c r="O889" i="29"/>
  <c r="O888" i="29"/>
  <c r="O887" i="29"/>
  <c r="O886" i="29"/>
  <c r="O885" i="29"/>
  <c r="O884" i="29"/>
  <c r="O883" i="29"/>
  <c r="O882" i="29"/>
  <c r="O881" i="29"/>
  <c r="O880" i="29"/>
  <c r="O879" i="29"/>
  <c r="O878" i="29"/>
  <c r="O877" i="29"/>
  <c r="O876" i="29"/>
  <c r="O875" i="29"/>
  <c r="O874" i="29"/>
  <c r="O873" i="29"/>
  <c r="O872" i="29"/>
  <c r="O871" i="29"/>
  <c r="O870" i="29"/>
  <c r="O869" i="29"/>
  <c r="O868" i="29"/>
  <c r="O867" i="29"/>
  <c r="O866" i="29"/>
  <c r="O865" i="29"/>
  <c r="O864" i="29"/>
  <c r="O863" i="29"/>
  <c r="O862" i="29"/>
  <c r="O861" i="29"/>
  <c r="O860" i="29"/>
  <c r="O859" i="29"/>
  <c r="O858" i="29"/>
  <c r="O857" i="29"/>
  <c r="O856" i="29"/>
  <c r="O855" i="29"/>
  <c r="O854" i="29"/>
  <c r="O853" i="29"/>
  <c r="O852" i="29"/>
  <c r="O851" i="29"/>
  <c r="O850" i="29"/>
  <c r="O849" i="29"/>
  <c r="O848" i="29"/>
  <c r="O847" i="29"/>
  <c r="O846" i="29"/>
  <c r="O845" i="29"/>
  <c r="O844" i="29"/>
  <c r="O843" i="29"/>
  <c r="O842" i="29"/>
  <c r="O841" i="29"/>
  <c r="O840" i="29"/>
  <c r="O839" i="29"/>
  <c r="O838" i="29"/>
  <c r="O837" i="29"/>
  <c r="O836" i="29"/>
  <c r="O835" i="29"/>
  <c r="O834" i="29"/>
  <c r="O833" i="29"/>
  <c r="O832" i="29"/>
  <c r="O831" i="29"/>
  <c r="O830" i="29"/>
  <c r="O829" i="29"/>
  <c r="O828" i="29"/>
  <c r="O827" i="29"/>
  <c r="O826" i="29"/>
  <c r="O825" i="29"/>
  <c r="O824" i="29"/>
  <c r="O823" i="29"/>
  <c r="O822" i="29"/>
  <c r="O821" i="29"/>
  <c r="O820" i="29"/>
  <c r="O819" i="29"/>
  <c r="O818" i="29"/>
  <c r="O817" i="29"/>
  <c r="O816" i="29"/>
  <c r="O815" i="29"/>
  <c r="O814" i="29"/>
  <c r="O813" i="29"/>
  <c r="O812" i="29"/>
  <c r="O811" i="29"/>
  <c r="O810" i="29"/>
  <c r="O809" i="29"/>
  <c r="O808" i="29"/>
  <c r="O807" i="29"/>
  <c r="O806" i="29"/>
  <c r="O805" i="29"/>
  <c r="O804" i="29"/>
  <c r="O803" i="29"/>
  <c r="O802" i="29"/>
  <c r="O801" i="29"/>
  <c r="O800" i="29"/>
  <c r="O799" i="29"/>
  <c r="O798" i="29"/>
  <c r="O797" i="29"/>
  <c r="O796" i="29"/>
  <c r="O795" i="29"/>
  <c r="O794" i="29"/>
  <c r="O793" i="29"/>
  <c r="O792" i="29"/>
  <c r="O791" i="29"/>
  <c r="O790" i="29"/>
  <c r="O789" i="29"/>
  <c r="O788" i="29"/>
  <c r="O787" i="29"/>
  <c r="O786" i="29"/>
  <c r="O785" i="29"/>
  <c r="O784" i="29"/>
  <c r="O783" i="29"/>
  <c r="O782" i="29"/>
  <c r="O781" i="29"/>
  <c r="O780" i="29"/>
  <c r="O779" i="29"/>
  <c r="O778" i="29"/>
  <c r="O777" i="29"/>
  <c r="O776" i="29"/>
  <c r="O775" i="29"/>
  <c r="O774" i="29"/>
  <c r="O773" i="29"/>
  <c r="O772" i="29"/>
  <c r="O771" i="29"/>
  <c r="O770" i="29"/>
  <c r="O769" i="29"/>
  <c r="O768" i="29"/>
  <c r="O767" i="29"/>
  <c r="O766" i="29"/>
  <c r="O765" i="29"/>
  <c r="O764" i="29"/>
  <c r="O763" i="29"/>
  <c r="O762" i="29"/>
  <c r="O761" i="29"/>
  <c r="O760" i="29"/>
  <c r="O759" i="29"/>
  <c r="O758" i="29"/>
  <c r="O757" i="29"/>
  <c r="O756" i="29"/>
  <c r="O755" i="29"/>
  <c r="O754" i="29"/>
  <c r="O753" i="29"/>
  <c r="O752" i="29"/>
  <c r="O751" i="29"/>
  <c r="O750" i="29"/>
  <c r="O749" i="29"/>
  <c r="O748" i="29"/>
  <c r="O747" i="29"/>
  <c r="O746" i="29"/>
  <c r="O745" i="29"/>
  <c r="O744" i="29"/>
  <c r="O743" i="29"/>
  <c r="O742" i="29"/>
  <c r="O741" i="29"/>
  <c r="O740" i="29"/>
  <c r="O739" i="29"/>
  <c r="O738" i="29"/>
  <c r="O737" i="29"/>
  <c r="O736" i="29"/>
  <c r="O735" i="29"/>
  <c r="O734" i="29"/>
  <c r="O733" i="29"/>
  <c r="O732" i="29"/>
  <c r="O731" i="29"/>
  <c r="O730" i="29"/>
  <c r="O729" i="29"/>
  <c r="O728" i="29"/>
  <c r="O727" i="29"/>
  <c r="O726" i="29"/>
  <c r="O725" i="29"/>
  <c r="O724" i="29"/>
  <c r="O723" i="29"/>
  <c r="O722" i="29"/>
  <c r="O721" i="29"/>
  <c r="O720" i="29"/>
  <c r="O719" i="29"/>
  <c r="O718" i="29"/>
  <c r="O717" i="29"/>
  <c r="O716" i="29"/>
  <c r="O715" i="29"/>
  <c r="O714" i="29"/>
  <c r="O713" i="29"/>
  <c r="O712" i="29"/>
  <c r="O711" i="29"/>
  <c r="O710" i="29"/>
  <c r="O709" i="29"/>
  <c r="O708" i="29"/>
  <c r="O707" i="29"/>
  <c r="O706" i="29"/>
  <c r="O705" i="29"/>
  <c r="O704" i="29"/>
  <c r="O703" i="29"/>
  <c r="O702" i="29"/>
  <c r="O701" i="29"/>
  <c r="O700" i="29"/>
  <c r="O699" i="29"/>
  <c r="O698" i="29"/>
  <c r="O697" i="29"/>
  <c r="O696" i="29"/>
  <c r="O695" i="29"/>
  <c r="O694" i="29"/>
  <c r="O693" i="29"/>
  <c r="O692" i="29"/>
  <c r="O691" i="29"/>
  <c r="O690" i="29"/>
  <c r="O689" i="29"/>
  <c r="O688" i="29"/>
  <c r="O687" i="29"/>
  <c r="O686" i="29"/>
  <c r="O685" i="29"/>
  <c r="O684" i="29"/>
  <c r="O683" i="29"/>
  <c r="O682" i="29"/>
  <c r="O681" i="29"/>
  <c r="O680" i="29"/>
  <c r="O679" i="29"/>
  <c r="O678" i="29"/>
  <c r="O677" i="29"/>
  <c r="O676" i="29"/>
  <c r="O675" i="29"/>
  <c r="O674" i="29"/>
  <c r="O673" i="29"/>
  <c r="O672" i="29"/>
  <c r="O671" i="29"/>
  <c r="O670" i="29"/>
  <c r="O669" i="29"/>
  <c r="O668" i="29"/>
  <c r="O667" i="29"/>
  <c r="O666" i="29"/>
  <c r="O665" i="29"/>
  <c r="O664" i="29"/>
  <c r="O663" i="29"/>
  <c r="O662" i="29"/>
  <c r="O661" i="29"/>
  <c r="O660" i="29"/>
  <c r="O659" i="29"/>
  <c r="O658" i="29"/>
  <c r="O657" i="29"/>
  <c r="O656" i="29"/>
  <c r="O655" i="29"/>
  <c r="O654" i="29"/>
  <c r="O653" i="29"/>
  <c r="O652" i="29"/>
  <c r="O651" i="29"/>
  <c r="O650" i="29"/>
  <c r="O649" i="29"/>
  <c r="O648" i="29"/>
  <c r="O647" i="29"/>
  <c r="O646" i="29"/>
  <c r="O645" i="29"/>
  <c r="O644" i="29"/>
  <c r="O643" i="29"/>
  <c r="O642" i="29"/>
  <c r="O641" i="29"/>
  <c r="O640" i="29"/>
  <c r="O639" i="29"/>
  <c r="O638" i="29"/>
  <c r="O637" i="29"/>
  <c r="O636" i="29"/>
  <c r="O635" i="29"/>
  <c r="O634" i="29"/>
  <c r="O633" i="29"/>
  <c r="O632" i="29"/>
  <c r="O631" i="29"/>
  <c r="O630" i="29"/>
  <c r="O629" i="29"/>
  <c r="O628" i="29"/>
  <c r="O627" i="29"/>
  <c r="O626" i="29"/>
  <c r="O625" i="29"/>
  <c r="O624" i="29"/>
  <c r="O623" i="29"/>
  <c r="O622" i="29"/>
  <c r="O621" i="29"/>
  <c r="O620" i="29"/>
  <c r="O619" i="29"/>
  <c r="O618" i="29"/>
  <c r="O617" i="29"/>
  <c r="O616" i="29"/>
  <c r="O615" i="29"/>
  <c r="O614" i="29"/>
  <c r="O613" i="29"/>
  <c r="O612" i="29"/>
  <c r="O611" i="29"/>
  <c r="O610" i="29"/>
  <c r="O609" i="29"/>
  <c r="O608" i="29"/>
  <c r="O607" i="29"/>
  <c r="O606" i="29"/>
  <c r="O605" i="29"/>
  <c r="O604" i="29"/>
  <c r="O603" i="29"/>
  <c r="O602" i="29"/>
  <c r="O601" i="29"/>
  <c r="O600" i="29"/>
  <c r="O599" i="29"/>
  <c r="O598" i="29"/>
  <c r="O597" i="29"/>
  <c r="O596" i="29"/>
  <c r="O595" i="29"/>
  <c r="O594" i="29"/>
  <c r="O593" i="29"/>
  <c r="O592" i="29"/>
  <c r="O591" i="29"/>
  <c r="O590" i="29"/>
  <c r="O589" i="29"/>
  <c r="O588" i="29"/>
  <c r="O587" i="29"/>
  <c r="O586" i="29"/>
  <c r="O585" i="29"/>
  <c r="O584" i="29"/>
  <c r="O583" i="29"/>
  <c r="O582" i="29"/>
  <c r="O581" i="29"/>
  <c r="O580" i="29"/>
  <c r="O579" i="29"/>
  <c r="O578" i="29"/>
  <c r="O577" i="29"/>
  <c r="O576" i="29"/>
  <c r="O575" i="29"/>
  <c r="O574" i="29"/>
  <c r="O573" i="29"/>
  <c r="O572" i="29"/>
  <c r="O571" i="29"/>
  <c r="O570" i="29"/>
  <c r="O569" i="29"/>
  <c r="O568" i="29"/>
  <c r="O567" i="29"/>
  <c r="O566" i="29"/>
  <c r="O565" i="29"/>
  <c r="O564" i="29"/>
  <c r="O563" i="29"/>
  <c r="O562" i="29"/>
  <c r="O561" i="29"/>
  <c r="O560" i="29"/>
  <c r="O559" i="29"/>
  <c r="O558" i="29"/>
  <c r="O557" i="29"/>
  <c r="O556" i="29"/>
  <c r="O555" i="29"/>
  <c r="O554" i="29"/>
  <c r="O553" i="29"/>
  <c r="O552" i="29"/>
  <c r="O551" i="29"/>
  <c r="O550" i="29"/>
  <c r="O549" i="29"/>
  <c r="O548" i="29"/>
  <c r="O547" i="29"/>
  <c r="O546" i="29"/>
  <c r="O545" i="29"/>
  <c r="O544" i="29"/>
  <c r="O543" i="29"/>
  <c r="O542" i="29"/>
  <c r="O541" i="29"/>
  <c r="O540" i="29"/>
  <c r="O539" i="29"/>
  <c r="O538" i="29"/>
  <c r="O537" i="29"/>
  <c r="O536" i="29"/>
  <c r="O535" i="29"/>
  <c r="O534" i="29"/>
  <c r="O533" i="29"/>
  <c r="O532" i="29"/>
  <c r="O531" i="29"/>
  <c r="O530" i="29"/>
  <c r="O529" i="29"/>
  <c r="O528" i="29"/>
  <c r="O527" i="29"/>
  <c r="O526" i="29"/>
  <c r="O525" i="29"/>
  <c r="O524" i="29"/>
  <c r="O523" i="29"/>
  <c r="O522" i="29"/>
  <c r="O521" i="29"/>
  <c r="O520" i="29"/>
  <c r="O519" i="29"/>
  <c r="O518" i="29"/>
  <c r="O517" i="29"/>
  <c r="O516" i="29"/>
  <c r="O515" i="29"/>
  <c r="O514" i="29"/>
  <c r="O513" i="29"/>
  <c r="O512" i="29"/>
  <c r="O511" i="29"/>
  <c r="O510" i="29"/>
  <c r="O509" i="29"/>
  <c r="O508" i="29"/>
  <c r="O507" i="29"/>
  <c r="O506" i="29"/>
  <c r="O505" i="29"/>
  <c r="O504" i="29"/>
  <c r="O503" i="29"/>
  <c r="O502" i="29"/>
  <c r="O501" i="29"/>
  <c r="O500" i="29"/>
  <c r="O499" i="29"/>
  <c r="O498" i="29"/>
  <c r="O497" i="29"/>
  <c r="O496" i="29"/>
  <c r="O495" i="29"/>
  <c r="O494" i="29"/>
  <c r="O493" i="29"/>
  <c r="O492" i="29"/>
  <c r="O491" i="29"/>
  <c r="O490" i="29"/>
  <c r="O489" i="29"/>
  <c r="O488" i="29"/>
  <c r="O487" i="29"/>
  <c r="O486" i="29"/>
  <c r="O485" i="29"/>
  <c r="O484" i="29"/>
  <c r="O483" i="29"/>
  <c r="O482" i="29"/>
  <c r="O481" i="29"/>
  <c r="O480" i="29"/>
  <c r="O479" i="29"/>
  <c r="O478" i="29"/>
  <c r="O477" i="29"/>
  <c r="O476" i="29"/>
  <c r="O475" i="29"/>
  <c r="O474" i="29"/>
  <c r="O473" i="29"/>
  <c r="O472" i="29"/>
  <c r="O471" i="29"/>
  <c r="O470" i="29"/>
  <c r="O469" i="29"/>
  <c r="O468" i="29"/>
  <c r="O467" i="29"/>
  <c r="O466" i="29"/>
  <c r="O465" i="29"/>
  <c r="O464" i="29"/>
  <c r="O463" i="29"/>
  <c r="O462" i="29"/>
  <c r="O461" i="29"/>
  <c r="O460" i="29"/>
  <c r="O459" i="29"/>
  <c r="O458" i="29"/>
  <c r="O457" i="29"/>
  <c r="O456" i="29"/>
  <c r="O455" i="29"/>
  <c r="O454" i="29"/>
  <c r="O453" i="29"/>
  <c r="O452" i="29"/>
  <c r="O451" i="29"/>
  <c r="O450" i="29"/>
  <c r="O449" i="29"/>
  <c r="O448" i="29"/>
  <c r="O447" i="29"/>
  <c r="O446" i="29"/>
  <c r="O445" i="29"/>
  <c r="O444" i="29"/>
  <c r="O443" i="29"/>
  <c r="O442" i="29"/>
  <c r="O441" i="29"/>
  <c r="O440" i="29"/>
  <c r="O439" i="29"/>
  <c r="O438" i="29"/>
  <c r="O437" i="29"/>
  <c r="O436" i="29"/>
  <c r="O435" i="29"/>
  <c r="O434" i="29"/>
  <c r="O433" i="29"/>
  <c r="O432" i="29"/>
  <c r="O431" i="29"/>
  <c r="O430" i="29"/>
  <c r="O429" i="29"/>
  <c r="O428" i="29"/>
  <c r="O427" i="29"/>
  <c r="O426" i="29"/>
  <c r="O425" i="29"/>
  <c r="O424" i="29"/>
  <c r="O423" i="29"/>
  <c r="O422" i="29"/>
  <c r="O421" i="29"/>
  <c r="O420" i="29"/>
  <c r="O419" i="29"/>
  <c r="O418" i="29"/>
  <c r="O417" i="29"/>
  <c r="O416" i="29"/>
  <c r="O415" i="29"/>
  <c r="O414" i="29"/>
  <c r="O413" i="29"/>
  <c r="O412" i="29"/>
  <c r="O411" i="29"/>
  <c r="O410" i="29"/>
  <c r="O409" i="29"/>
  <c r="O408" i="29"/>
  <c r="O407" i="29"/>
  <c r="O406" i="29"/>
  <c r="O405" i="29"/>
  <c r="O404" i="29"/>
  <c r="O403" i="29"/>
  <c r="O402" i="29"/>
  <c r="O401" i="29"/>
  <c r="O400" i="29"/>
  <c r="O399" i="29"/>
  <c r="O398" i="29"/>
  <c r="O397" i="29"/>
  <c r="O396" i="29"/>
  <c r="O395" i="29"/>
  <c r="O394" i="29"/>
  <c r="O393" i="29"/>
  <c r="O392" i="29"/>
  <c r="O391" i="29"/>
  <c r="O390" i="29"/>
  <c r="O389" i="29"/>
  <c r="O388" i="29"/>
  <c r="O387" i="29"/>
  <c r="O386" i="29"/>
  <c r="O385" i="29"/>
  <c r="O384" i="29"/>
  <c r="O383" i="29"/>
  <c r="O382" i="29"/>
  <c r="O381" i="29"/>
  <c r="O380" i="29"/>
  <c r="O379" i="29"/>
  <c r="O378" i="29"/>
  <c r="O377" i="29"/>
  <c r="O376" i="29"/>
  <c r="O375" i="29"/>
  <c r="O374" i="29"/>
  <c r="O373" i="29"/>
  <c r="O372" i="29"/>
  <c r="O371" i="29"/>
  <c r="O370" i="29"/>
  <c r="O369" i="29"/>
  <c r="O368" i="29"/>
  <c r="O367" i="29"/>
  <c r="O366" i="29"/>
  <c r="O365" i="29"/>
  <c r="O364" i="29"/>
  <c r="O363" i="29"/>
  <c r="O362" i="29"/>
  <c r="O361" i="29"/>
  <c r="O360" i="29"/>
  <c r="O359" i="29"/>
  <c r="O358" i="29"/>
  <c r="O357" i="29"/>
  <c r="O356" i="29"/>
  <c r="O355" i="29"/>
  <c r="O354" i="29"/>
  <c r="O353" i="29"/>
  <c r="O352" i="29"/>
  <c r="O351" i="29"/>
  <c r="O350" i="29"/>
  <c r="O349" i="29"/>
  <c r="O348" i="29"/>
  <c r="O347" i="29"/>
  <c r="O346" i="29"/>
  <c r="O345" i="29"/>
  <c r="O344" i="29"/>
  <c r="O343" i="29"/>
  <c r="O342" i="29"/>
  <c r="O341" i="29"/>
  <c r="O340" i="29"/>
  <c r="O339" i="29"/>
  <c r="O338" i="29"/>
  <c r="O337" i="29"/>
  <c r="O336" i="29"/>
  <c r="O335" i="29"/>
  <c r="O334" i="29"/>
  <c r="O333" i="29"/>
  <c r="O332" i="29"/>
  <c r="O331" i="29"/>
  <c r="O330" i="29"/>
  <c r="O329" i="29"/>
  <c r="O328" i="29"/>
  <c r="O327" i="29"/>
  <c r="O326" i="29"/>
  <c r="O325" i="29"/>
  <c r="O324" i="29"/>
  <c r="O323" i="29"/>
  <c r="O322" i="29"/>
  <c r="O321" i="29"/>
  <c r="O320" i="29"/>
  <c r="O319" i="29"/>
  <c r="O318" i="29"/>
  <c r="O317" i="29"/>
  <c r="O316" i="29"/>
  <c r="O315" i="29"/>
  <c r="O314" i="29"/>
  <c r="O313" i="29"/>
  <c r="O312" i="29"/>
  <c r="O311" i="29"/>
  <c r="O310" i="29"/>
  <c r="O309" i="29"/>
  <c r="O308" i="29"/>
  <c r="O307" i="29"/>
  <c r="O306" i="29"/>
  <c r="O305" i="29"/>
  <c r="O304" i="29"/>
  <c r="O303" i="29"/>
  <c r="O302" i="29"/>
  <c r="O301" i="29"/>
  <c r="O300" i="29"/>
  <c r="O299" i="29"/>
  <c r="O298" i="29"/>
  <c r="O297" i="29"/>
  <c r="O296" i="29"/>
  <c r="O295" i="29"/>
  <c r="O294" i="29"/>
  <c r="O293" i="29"/>
  <c r="O292" i="29"/>
  <c r="O291" i="29"/>
  <c r="O290" i="29"/>
  <c r="O289" i="29"/>
  <c r="O288" i="29"/>
  <c r="O287" i="29"/>
  <c r="O286" i="29"/>
  <c r="O285" i="29"/>
  <c r="O284" i="29"/>
  <c r="O283" i="29"/>
  <c r="O282" i="29"/>
  <c r="O281" i="29"/>
  <c r="O280" i="29"/>
  <c r="O279" i="29"/>
  <c r="O278" i="29"/>
  <c r="O277" i="29"/>
  <c r="O276" i="29"/>
  <c r="O275" i="29"/>
  <c r="O274" i="29"/>
  <c r="O273" i="29"/>
  <c r="O272" i="29"/>
  <c r="O271" i="29"/>
  <c r="O270" i="29"/>
  <c r="O269" i="29"/>
  <c r="O268" i="29"/>
  <c r="O267" i="29"/>
  <c r="O266" i="29"/>
  <c r="O265" i="29"/>
  <c r="O264" i="29"/>
  <c r="O263" i="29"/>
  <c r="O262" i="29"/>
  <c r="O261" i="29"/>
  <c r="O260" i="29"/>
  <c r="O259" i="29"/>
  <c r="O258" i="29"/>
  <c r="O257" i="29"/>
  <c r="O256" i="29"/>
  <c r="O255" i="29"/>
  <c r="O254" i="29"/>
  <c r="O253" i="29"/>
  <c r="O252" i="29"/>
  <c r="O251" i="29"/>
  <c r="O250" i="29"/>
  <c r="O249" i="29"/>
  <c r="O248" i="29"/>
  <c r="O247" i="29"/>
  <c r="O246" i="29"/>
  <c r="O245" i="29"/>
  <c r="O244" i="29"/>
  <c r="O243" i="29"/>
  <c r="O242" i="29"/>
  <c r="O241" i="29"/>
  <c r="O240" i="29"/>
  <c r="O239" i="29"/>
  <c r="O238" i="29"/>
  <c r="O237" i="29"/>
  <c r="O236" i="29"/>
  <c r="O235" i="29"/>
  <c r="O234" i="29"/>
  <c r="O233" i="29"/>
  <c r="O232" i="29"/>
  <c r="O231" i="29"/>
  <c r="O230" i="29"/>
  <c r="O229" i="29"/>
  <c r="O228" i="29"/>
  <c r="O227" i="29"/>
  <c r="O226" i="29"/>
  <c r="O225" i="29"/>
  <c r="O224" i="29"/>
  <c r="O223" i="29"/>
  <c r="O222" i="29"/>
  <c r="O221" i="29"/>
  <c r="O220" i="29"/>
  <c r="O219" i="29"/>
  <c r="O218" i="29"/>
  <c r="O217" i="29"/>
  <c r="O216" i="29"/>
  <c r="O215" i="29"/>
  <c r="O214" i="29"/>
  <c r="O213" i="29"/>
  <c r="O212" i="29"/>
  <c r="O211" i="29"/>
  <c r="O210" i="29"/>
  <c r="O209" i="29"/>
  <c r="O208" i="29"/>
  <c r="O207" i="29"/>
  <c r="O206" i="29"/>
  <c r="O205" i="29"/>
  <c r="O204" i="29"/>
  <c r="O203" i="29"/>
  <c r="O202" i="29"/>
  <c r="O201" i="29"/>
  <c r="O200" i="29"/>
  <c r="O199" i="29"/>
  <c r="O198" i="29"/>
  <c r="O197" i="29"/>
  <c r="O196" i="29"/>
  <c r="O195" i="29"/>
  <c r="O194" i="29"/>
  <c r="O193" i="29"/>
  <c r="O192" i="29"/>
  <c r="O191" i="29"/>
  <c r="O190" i="29"/>
  <c r="O189" i="29"/>
  <c r="O188" i="29"/>
  <c r="O187" i="29"/>
  <c r="O186" i="29"/>
  <c r="O185" i="29"/>
  <c r="O184" i="29"/>
  <c r="O183" i="29"/>
  <c r="O182" i="29"/>
  <c r="O181" i="29"/>
  <c r="O180" i="29"/>
  <c r="O179" i="29"/>
  <c r="O178" i="29"/>
  <c r="O177" i="29"/>
  <c r="O176" i="29"/>
  <c r="O175" i="29"/>
  <c r="O174" i="29"/>
  <c r="O173" i="29"/>
  <c r="O172" i="29"/>
  <c r="O171" i="29"/>
  <c r="O170" i="29"/>
  <c r="O169" i="29"/>
  <c r="O168" i="29"/>
  <c r="O167" i="29"/>
  <c r="O166" i="29"/>
  <c r="O165" i="29"/>
  <c r="O164" i="29"/>
  <c r="O163" i="29"/>
  <c r="O162" i="29"/>
  <c r="O161" i="29"/>
  <c r="O160" i="29"/>
  <c r="O159" i="29"/>
  <c r="O158" i="29"/>
  <c r="O157" i="29"/>
  <c r="O156" i="29"/>
  <c r="O155" i="29"/>
  <c r="O154" i="29"/>
  <c r="O153" i="29"/>
  <c r="O152" i="29"/>
  <c r="O151" i="29"/>
  <c r="O150" i="29"/>
  <c r="O149" i="29"/>
  <c r="O148" i="29"/>
  <c r="O147" i="29"/>
  <c r="O146" i="29"/>
  <c r="O145" i="29"/>
  <c r="O144" i="29"/>
  <c r="O143" i="29"/>
  <c r="O142" i="29"/>
  <c r="O141" i="29"/>
  <c r="O140" i="29"/>
  <c r="O139" i="29"/>
  <c r="O138" i="29"/>
  <c r="O137" i="29"/>
  <c r="O136" i="29"/>
  <c r="O135" i="29"/>
  <c r="O134" i="29"/>
  <c r="O133" i="29"/>
  <c r="O132" i="29"/>
  <c r="O131" i="29"/>
  <c r="O130" i="29"/>
  <c r="O129" i="29"/>
  <c r="O128" i="29"/>
  <c r="O127" i="29"/>
  <c r="O126" i="29"/>
  <c r="O125" i="29"/>
  <c r="O124" i="29"/>
  <c r="O123" i="29"/>
  <c r="O122" i="29"/>
  <c r="O121" i="29"/>
  <c r="O120" i="29"/>
  <c r="O119" i="29"/>
  <c r="O118" i="29"/>
  <c r="O117" i="29"/>
  <c r="O116" i="29"/>
  <c r="O115" i="29"/>
  <c r="O114" i="29"/>
  <c r="O113" i="29"/>
  <c r="O112" i="29"/>
  <c r="O111" i="29"/>
  <c r="O110" i="29"/>
  <c r="O109" i="29"/>
  <c r="O108" i="29"/>
  <c r="O107" i="29"/>
  <c r="O106" i="29"/>
  <c r="O105" i="29"/>
  <c r="O104" i="29"/>
  <c r="O103" i="29"/>
  <c r="O102" i="29"/>
  <c r="O101" i="29"/>
  <c r="O100" i="29"/>
  <c r="O99" i="29"/>
  <c r="O98" i="29"/>
  <c r="O97" i="29"/>
  <c r="O96" i="29"/>
  <c r="O95" i="29"/>
  <c r="O94" i="29"/>
  <c r="O93" i="29"/>
  <c r="O92" i="29"/>
  <c r="O91" i="29"/>
  <c r="O90" i="29"/>
  <c r="O89" i="29"/>
  <c r="O88" i="29"/>
  <c r="O87" i="29"/>
  <c r="O86" i="29"/>
  <c r="O85" i="29"/>
  <c r="O84" i="29"/>
  <c r="O83" i="29"/>
  <c r="O82" i="29"/>
  <c r="O81" i="29"/>
  <c r="O80" i="29"/>
  <c r="O79" i="29"/>
  <c r="O78" i="29"/>
  <c r="O77" i="29"/>
  <c r="O76" i="29"/>
  <c r="O75" i="29"/>
  <c r="O74" i="29"/>
  <c r="O73" i="29"/>
  <c r="O72" i="29"/>
  <c r="O71" i="29"/>
  <c r="O70" i="29"/>
  <c r="O69" i="29"/>
  <c r="O68" i="29"/>
  <c r="O67" i="29"/>
  <c r="O66" i="29"/>
  <c r="O65" i="29"/>
  <c r="O64" i="29"/>
  <c r="O63" i="29"/>
  <c r="O62" i="29"/>
  <c r="O61" i="29"/>
  <c r="O60" i="29"/>
  <c r="O59" i="29"/>
  <c r="O58" i="29"/>
  <c r="O57" i="29"/>
  <c r="O56" i="29"/>
  <c r="O55" i="29"/>
  <c r="O54" i="29"/>
  <c r="O53" i="29"/>
  <c r="O52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O26" i="29"/>
  <c r="O25" i="29"/>
  <c r="O24" i="29"/>
  <c r="O23" i="29"/>
  <c r="O22" i="29"/>
  <c r="O21" i="29"/>
  <c r="O20" i="29"/>
  <c r="O19" i="29"/>
  <c r="O18" i="29"/>
  <c r="O17" i="29"/>
  <c r="O16" i="29"/>
  <c r="O15" i="29"/>
  <c r="O14" i="29"/>
  <c r="O1003" i="28"/>
  <c r="O1002" i="28"/>
  <c r="O1001" i="28"/>
  <c r="O1000" i="28"/>
  <c r="O999" i="28"/>
  <c r="O998" i="28"/>
  <c r="O997" i="28"/>
  <c r="O996" i="28"/>
  <c r="O995" i="28"/>
  <c r="O994" i="28"/>
  <c r="O993" i="28"/>
  <c r="O992" i="28"/>
  <c r="O991" i="28"/>
  <c r="O990" i="28"/>
  <c r="O989" i="28"/>
  <c r="O988" i="28"/>
  <c r="O987" i="28"/>
  <c r="O986" i="28"/>
  <c r="O985" i="28"/>
  <c r="O984" i="28"/>
  <c r="O983" i="28"/>
  <c r="O982" i="28"/>
  <c r="O981" i="28"/>
  <c r="O980" i="28"/>
  <c r="O979" i="28"/>
  <c r="O978" i="28"/>
  <c r="O977" i="28"/>
  <c r="O976" i="28"/>
  <c r="O975" i="28"/>
  <c r="O974" i="28"/>
  <c r="O973" i="28"/>
  <c r="O972" i="28"/>
  <c r="O971" i="28"/>
  <c r="O970" i="28"/>
  <c r="O969" i="28"/>
  <c r="O968" i="28"/>
  <c r="O967" i="28"/>
  <c r="O966" i="28"/>
  <c r="O965" i="28"/>
  <c r="O964" i="28"/>
  <c r="O963" i="28"/>
  <c r="O962" i="28"/>
  <c r="O961" i="28"/>
  <c r="O960" i="28"/>
  <c r="O959" i="28"/>
  <c r="O958" i="28"/>
  <c r="O957" i="28"/>
  <c r="O956" i="28"/>
  <c r="O955" i="28"/>
  <c r="O954" i="28"/>
  <c r="O953" i="28"/>
  <c r="O952" i="28"/>
  <c r="O951" i="28"/>
  <c r="O950" i="28"/>
  <c r="O949" i="28"/>
  <c r="O948" i="28"/>
  <c r="O947" i="28"/>
  <c r="O946" i="28"/>
  <c r="O945" i="28"/>
  <c r="O944" i="28"/>
  <c r="O943" i="28"/>
  <c r="O942" i="28"/>
  <c r="O941" i="28"/>
  <c r="O940" i="28"/>
  <c r="O939" i="28"/>
  <c r="O938" i="28"/>
  <c r="O937" i="28"/>
  <c r="O936" i="28"/>
  <c r="O935" i="28"/>
  <c r="O934" i="28"/>
  <c r="O933" i="28"/>
  <c r="O932" i="28"/>
  <c r="O931" i="28"/>
  <c r="O930" i="28"/>
  <c r="O929" i="28"/>
  <c r="O928" i="28"/>
  <c r="O927" i="28"/>
  <c r="O926" i="28"/>
  <c r="O925" i="28"/>
  <c r="O924" i="28"/>
  <c r="O923" i="28"/>
  <c r="O922" i="28"/>
  <c r="O921" i="28"/>
  <c r="O920" i="28"/>
  <c r="O919" i="28"/>
  <c r="O918" i="28"/>
  <c r="O917" i="28"/>
  <c r="O916" i="28"/>
  <c r="O915" i="28"/>
  <c r="O914" i="28"/>
  <c r="O913" i="28"/>
  <c r="O912" i="28"/>
  <c r="O911" i="28"/>
  <c r="O910" i="28"/>
  <c r="O909" i="28"/>
  <c r="O908" i="28"/>
  <c r="O907" i="28"/>
  <c r="O906" i="28"/>
  <c r="O905" i="28"/>
  <c r="O904" i="28"/>
  <c r="O903" i="28"/>
  <c r="O902" i="28"/>
  <c r="O901" i="28"/>
  <c r="O900" i="28"/>
  <c r="O899" i="28"/>
  <c r="O898" i="28"/>
  <c r="O897" i="28"/>
  <c r="O896" i="28"/>
  <c r="O895" i="28"/>
  <c r="O894" i="28"/>
  <c r="O893" i="28"/>
  <c r="O892" i="28"/>
  <c r="O891" i="28"/>
  <c r="O890" i="28"/>
  <c r="O889" i="28"/>
  <c r="O888" i="28"/>
  <c r="O887" i="28"/>
  <c r="O886" i="28"/>
  <c r="O885" i="28"/>
  <c r="O884" i="28"/>
  <c r="O883" i="28"/>
  <c r="O882" i="28"/>
  <c r="O881" i="28"/>
  <c r="O880" i="28"/>
  <c r="O879" i="28"/>
  <c r="O878" i="28"/>
  <c r="O877" i="28"/>
  <c r="O876" i="28"/>
  <c r="O875" i="28"/>
  <c r="O874" i="28"/>
  <c r="O873" i="28"/>
  <c r="O872" i="28"/>
  <c r="O871" i="28"/>
  <c r="O870" i="28"/>
  <c r="O869" i="28"/>
  <c r="O868" i="28"/>
  <c r="O867" i="28"/>
  <c r="O866" i="28"/>
  <c r="O865" i="28"/>
  <c r="O864" i="28"/>
  <c r="O863" i="28"/>
  <c r="O862" i="28"/>
  <c r="O861" i="28"/>
  <c r="O860" i="28"/>
  <c r="O859" i="28"/>
  <c r="O858" i="28"/>
  <c r="O857" i="28"/>
  <c r="O856" i="28"/>
  <c r="O855" i="28"/>
  <c r="O854" i="28"/>
  <c r="O853" i="28"/>
  <c r="O852" i="28"/>
  <c r="O851" i="28"/>
  <c r="O850" i="28"/>
  <c r="O849" i="28"/>
  <c r="O848" i="28"/>
  <c r="O847" i="28"/>
  <c r="O846" i="28"/>
  <c r="O845" i="28"/>
  <c r="O844" i="28"/>
  <c r="O843" i="28"/>
  <c r="O842" i="28"/>
  <c r="O841" i="28"/>
  <c r="O840" i="28"/>
  <c r="O839" i="28"/>
  <c r="O838" i="28"/>
  <c r="O837" i="28"/>
  <c r="O836" i="28"/>
  <c r="O835" i="28"/>
  <c r="O834" i="28"/>
  <c r="O833" i="28"/>
  <c r="O832" i="28"/>
  <c r="O831" i="28"/>
  <c r="O830" i="28"/>
  <c r="O829" i="28"/>
  <c r="O828" i="28"/>
  <c r="O827" i="28"/>
  <c r="O826" i="28"/>
  <c r="O825" i="28"/>
  <c r="O824" i="28"/>
  <c r="O823" i="28"/>
  <c r="O822" i="28"/>
  <c r="O821" i="28"/>
  <c r="O820" i="28"/>
  <c r="O819" i="28"/>
  <c r="O818" i="28"/>
  <c r="O817" i="28"/>
  <c r="O816" i="28"/>
  <c r="O815" i="28"/>
  <c r="O814" i="28"/>
  <c r="O813" i="28"/>
  <c r="O812" i="28"/>
  <c r="O811" i="28"/>
  <c r="O810" i="28"/>
  <c r="O809" i="28"/>
  <c r="O808" i="28"/>
  <c r="O807" i="28"/>
  <c r="O806" i="28"/>
  <c r="O805" i="28"/>
  <c r="O804" i="28"/>
  <c r="O803" i="28"/>
  <c r="O802" i="28"/>
  <c r="O801" i="28"/>
  <c r="O800" i="28"/>
  <c r="O799" i="28"/>
  <c r="O798" i="28"/>
  <c r="O797" i="28"/>
  <c r="O796" i="28"/>
  <c r="O795" i="28"/>
  <c r="O794" i="28"/>
  <c r="O793" i="28"/>
  <c r="O792" i="28"/>
  <c r="O791" i="28"/>
  <c r="O790" i="28"/>
  <c r="O789" i="28"/>
  <c r="O788" i="28"/>
  <c r="O787" i="28"/>
  <c r="O786" i="28"/>
  <c r="O785" i="28"/>
  <c r="O784" i="28"/>
  <c r="O783" i="28"/>
  <c r="O782" i="28"/>
  <c r="O781" i="28"/>
  <c r="O780" i="28"/>
  <c r="O779" i="28"/>
  <c r="O778" i="28"/>
  <c r="O777" i="28"/>
  <c r="O776" i="28"/>
  <c r="O775" i="28"/>
  <c r="O774" i="28"/>
  <c r="O773" i="28"/>
  <c r="O772" i="28"/>
  <c r="O771" i="28"/>
  <c r="O770" i="28"/>
  <c r="O769" i="28"/>
  <c r="O768" i="28"/>
  <c r="O767" i="28"/>
  <c r="O766" i="28"/>
  <c r="O765" i="28"/>
  <c r="O764" i="28"/>
  <c r="O763" i="28"/>
  <c r="O762" i="28"/>
  <c r="O761" i="28"/>
  <c r="O760" i="28"/>
  <c r="O759" i="28"/>
  <c r="O758" i="28"/>
  <c r="O757" i="28"/>
  <c r="O756" i="28"/>
  <c r="O755" i="28"/>
  <c r="O754" i="28"/>
  <c r="O753" i="28"/>
  <c r="O752" i="28"/>
  <c r="O751" i="28"/>
  <c r="O750" i="28"/>
  <c r="O749" i="28"/>
  <c r="O748" i="28"/>
  <c r="O747" i="28"/>
  <c r="O746" i="28"/>
  <c r="O745" i="28"/>
  <c r="O744" i="28"/>
  <c r="O743" i="28"/>
  <c r="O742" i="28"/>
  <c r="O741" i="28"/>
  <c r="O740" i="28"/>
  <c r="O739" i="28"/>
  <c r="O738" i="28"/>
  <c r="O737" i="28"/>
  <c r="O736" i="28"/>
  <c r="O735" i="28"/>
  <c r="O734" i="28"/>
  <c r="O733" i="28"/>
  <c r="O732" i="28"/>
  <c r="O731" i="28"/>
  <c r="O730" i="28"/>
  <c r="O729" i="28"/>
  <c r="O728" i="28"/>
  <c r="O727" i="28"/>
  <c r="O726" i="28"/>
  <c r="O725" i="28"/>
  <c r="O724" i="28"/>
  <c r="O723" i="28"/>
  <c r="O722" i="28"/>
  <c r="O721" i="28"/>
  <c r="O720" i="28"/>
  <c r="O719" i="28"/>
  <c r="O718" i="28"/>
  <c r="O717" i="28"/>
  <c r="O716" i="28"/>
  <c r="O715" i="28"/>
  <c r="O714" i="28"/>
  <c r="O713" i="28"/>
  <c r="O712" i="28"/>
  <c r="O711" i="28"/>
  <c r="O710" i="28"/>
  <c r="O709" i="28"/>
  <c r="O708" i="28"/>
  <c r="O707" i="28"/>
  <c r="O706" i="28"/>
  <c r="O705" i="28"/>
  <c r="O704" i="28"/>
  <c r="O703" i="28"/>
  <c r="O702" i="28"/>
  <c r="O701" i="28"/>
  <c r="O700" i="28"/>
  <c r="O699" i="28"/>
  <c r="O698" i="28"/>
  <c r="O697" i="28"/>
  <c r="O696" i="28"/>
  <c r="O695" i="28"/>
  <c r="O694" i="28"/>
  <c r="O693" i="28"/>
  <c r="O692" i="28"/>
  <c r="O691" i="28"/>
  <c r="O690" i="28"/>
  <c r="O689" i="28"/>
  <c r="O688" i="28"/>
  <c r="O687" i="28"/>
  <c r="O686" i="28"/>
  <c r="O685" i="28"/>
  <c r="O684" i="28"/>
  <c r="O683" i="28"/>
  <c r="O682" i="28"/>
  <c r="O681" i="28"/>
  <c r="O680" i="28"/>
  <c r="O679" i="28"/>
  <c r="O678" i="28"/>
  <c r="O677" i="28"/>
  <c r="O676" i="28"/>
  <c r="O675" i="28"/>
  <c r="O674" i="28"/>
  <c r="O673" i="28"/>
  <c r="O672" i="28"/>
  <c r="O671" i="28"/>
  <c r="O670" i="28"/>
  <c r="O669" i="28"/>
  <c r="O668" i="28"/>
  <c r="O667" i="28"/>
  <c r="O666" i="28"/>
  <c r="O665" i="28"/>
  <c r="O664" i="28"/>
  <c r="O663" i="28"/>
  <c r="O662" i="28"/>
  <c r="O661" i="28"/>
  <c r="O660" i="28"/>
  <c r="O659" i="28"/>
  <c r="O658" i="28"/>
  <c r="O657" i="28"/>
  <c r="O656" i="28"/>
  <c r="O655" i="28"/>
  <c r="O654" i="28"/>
  <c r="O653" i="28"/>
  <c r="O652" i="28"/>
  <c r="O651" i="28"/>
  <c r="O650" i="28"/>
  <c r="O649" i="28"/>
  <c r="O648" i="28"/>
  <c r="O647" i="28"/>
  <c r="O646" i="28"/>
  <c r="O645" i="28"/>
  <c r="O644" i="28"/>
  <c r="O643" i="28"/>
  <c r="O642" i="28"/>
  <c r="O641" i="28"/>
  <c r="O640" i="28"/>
  <c r="O639" i="28"/>
  <c r="O638" i="28"/>
  <c r="O637" i="28"/>
  <c r="O636" i="28"/>
  <c r="O635" i="28"/>
  <c r="O634" i="28"/>
  <c r="O633" i="28"/>
  <c r="O632" i="28"/>
  <c r="O631" i="28"/>
  <c r="O630" i="28"/>
  <c r="O629" i="28"/>
  <c r="O628" i="28"/>
  <c r="O627" i="28"/>
  <c r="O626" i="28"/>
  <c r="O625" i="28"/>
  <c r="O624" i="28"/>
  <c r="O623" i="28"/>
  <c r="O622" i="28"/>
  <c r="O621" i="28"/>
  <c r="O620" i="28"/>
  <c r="O619" i="28"/>
  <c r="O618" i="28"/>
  <c r="O617" i="28"/>
  <c r="O616" i="28"/>
  <c r="O615" i="28"/>
  <c r="O614" i="28"/>
  <c r="O613" i="28"/>
  <c r="O612" i="28"/>
  <c r="O611" i="28"/>
  <c r="O610" i="28"/>
  <c r="O609" i="28"/>
  <c r="O608" i="28"/>
  <c r="O607" i="28"/>
  <c r="O606" i="28"/>
  <c r="O605" i="28"/>
  <c r="O604" i="28"/>
  <c r="O603" i="28"/>
  <c r="O602" i="28"/>
  <c r="O601" i="28"/>
  <c r="O600" i="28"/>
  <c r="O599" i="28"/>
  <c r="O598" i="28"/>
  <c r="O597" i="28"/>
  <c r="O596" i="28"/>
  <c r="O595" i="28"/>
  <c r="O594" i="28"/>
  <c r="O593" i="28"/>
  <c r="O592" i="28"/>
  <c r="O591" i="28"/>
  <c r="O590" i="28"/>
  <c r="O589" i="28"/>
  <c r="O588" i="28"/>
  <c r="O587" i="28"/>
  <c r="O586" i="28"/>
  <c r="O585" i="28"/>
  <c r="O584" i="28"/>
  <c r="O583" i="28"/>
  <c r="O582" i="28"/>
  <c r="O581" i="28"/>
  <c r="O580" i="28"/>
  <c r="O579" i="28"/>
  <c r="O578" i="28"/>
  <c r="O577" i="28"/>
  <c r="O576" i="28"/>
  <c r="O575" i="28"/>
  <c r="O574" i="28"/>
  <c r="O573" i="28"/>
  <c r="O572" i="28"/>
  <c r="O571" i="28"/>
  <c r="O570" i="28"/>
  <c r="O569" i="28"/>
  <c r="O568" i="28"/>
  <c r="O567" i="28"/>
  <c r="O566" i="28"/>
  <c r="O565" i="28"/>
  <c r="O564" i="28"/>
  <c r="O563" i="28"/>
  <c r="O562" i="28"/>
  <c r="O561" i="28"/>
  <c r="O560" i="28"/>
  <c r="O559" i="28"/>
  <c r="O558" i="28"/>
  <c r="O557" i="28"/>
  <c r="O556" i="28"/>
  <c r="O555" i="28"/>
  <c r="O554" i="28"/>
  <c r="O553" i="28"/>
  <c r="O552" i="28"/>
  <c r="O551" i="28"/>
  <c r="O550" i="28"/>
  <c r="O549" i="28"/>
  <c r="O548" i="28"/>
  <c r="O547" i="28"/>
  <c r="O546" i="28"/>
  <c r="O545" i="28"/>
  <c r="O544" i="28"/>
  <c r="O543" i="28"/>
  <c r="O542" i="28"/>
  <c r="O541" i="28"/>
  <c r="O540" i="28"/>
  <c r="O539" i="28"/>
  <c r="O538" i="28"/>
  <c r="O537" i="28"/>
  <c r="O536" i="28"/>
  <c r="O535" i="28"/>
  <c r="O534" i="28"/>
  <c r="O533" i="28"/>
  <c r="O532" i="28"/>
  <c r="O531" i="28"/>
  <c r="O530" i="28"/>
  <c r="O529" i="28"/>
  <c r="O528" i="28"/>
  <c r="O527" i="28"/>
  <c r="O526" i="28"/>
  <c r="O525" i="28"/>
  <c r="O524" i="28"/>
  <c r="O523" i="28"/>
  <c r="O522" i="28"/>
  <c r="O521" i="28"/>
  <c r="O520" i="28"/>
  <c r="O519" i="28"/>
  <c r="O518" i="28"/>
  <c r="O517" i="28"/>
  <c r="O516" i="28"/>
  <c r="O515" i="28"/>
  <c r="O514" i="28"/>
  <c r="O513" i="28"/>
  <c r="O512" i="28"/>
  <c r="O511" i="28"/>
  <c r="O510" i="28"/>
  <c r="O509" i="28"/>
  <c r="O508" i="28"/>
  <c r="O507" i="28"/>
  <c r="O506" i="28"/>
  <c r="O505" i="28"/>
  <c r="O504" i="28"/>
  <c r="O503" i="28"/>
  <c r="O502" i="28"/>
  <c r="O501" i="28"/>
  <c r="O500" i="28"/>
  <c r="O499" i="28"/>
  <c r="O498" i="28"/>
  <c r="O497" i="28"/>
  <c r="O496" i="28"/>
  <c r="O495" i="28"/>
  <c r="O494" i="28"/>
  <c r="O493" i="28"/>
  <c r="O492" i="28"/>
  <c r="O491" i="28"/>
  <c r="O490" i="28"/>
  <c r="O489" i="28"/>
  <c r="O488" i="28"/>
  <c r="O487" i="28"/>
  <c r="O486" i="28"/>
  <c r="O485" i="28"/>
  <c r="O484" i="28"/>
  <c r="O483" i="28"/>
  <c r="O482" i="28"/>
  <c r="O481" i="28"/>
  <c r="O480" i="28"/>
  <c r="O479" i="28"/>
  <c r="O478" i="28"/>
  <c r="O477" i="28"/>
  <c r="O476" i="28"/>
  <c r="O475" i="28"/>
  <c r="O474" i="28"/>
  <c r="O473" i="28"/>
  <c r="O472" i="28"/>
  <c r="O471" i="28"/>
  <c r="O470" i="28"/>
  <c r="O469" i="28"/>
  <c r="O468" i="28"/>
  <c r="O467" i="28"/>
  <c r="O466" i="28"/>
  <c r="O465" i="28"/>
  <c r="O464" i="28"/>
  <c r="O463" i="28"/>
  <c r="O462" i="28"/>
  <c r="O461" i="28"/>
  <c r="O460" i="28"/>
  <c r="O459" i="28"/>
  <c r="O458" i="28"/>
  <c r="O457" i="28"/>
  <c r="O456" i="28"/>
  <c r="O455" i="28"/>
  <c r="O454" i="28"/>
  <c r="O453" i="28"/>
  <c r="O452" i="28"/>
  <c r="O451" i="28"/>
  <c r="O450" i="28"/>
  <c r="O449" i="28"/>
  <c r="O448" i="28"/>
  <c r="O447" i="28"/>
  <c r="O446" i="28"/>
  <c r="O445" i="28"/>
  <c r="O444" i="28"/>
  <c r="O443" i="28"/>
  <c r="O442" i="28"/>
  <c r="O441" i="28"/>
  <c r="O440" i="28"/>
  <c r="O439" i="28"/>
  <c r="O438" i="28"/>
  <c r="O437" i="28"/>
  <c r="O436" i="28"/>
  <c r="O435" i="28"/>
  <c r="O434" i="28"/>
  <c r="O433" i="28"/>
  <c r="O432" i="28"/>
  <c r="O431" i="28"/>
  <c r="O430" i="28"/>
  <c r="O429" i="28"/>
  <c r="O428" i="28"/>
  <c r="O427" i="28"/>
  <c r="O426" i="28"/>
  <c r="O425" i="28"/>
  <c r="O424" i="28"/>
  <c r="O423" i="28"/>
  <c r="O422" i="28"/>
  <c r="O421" i="28"/>
  <c r="O420" i="28"/>
  <c r="O419" i="28"/>
  <c r="O418" i="28"/>
  <c r="O417" i="28"/>
  <c r="O416" i="28"/>
  <c r="O415" i="28"/>
  <c r="O414" i="28"/>
  <c r="O413" i="28"/>
  <c r="O412" i="28"/>
  <c r="O411" i="28"/>
  <c r="O410" i="28"/>
  <c r="O409" i="28"/>
  <c r="O408" i="28"/>
  <c r="O407" i="28"/>
  <c r="O406" i="28"/>
  <c r="O405" i="28"/>
  <c r="O404" i="28"/>
  <c r="O403" i="28"/>
  <c r="O402" i="28"/>
  <c r="O401" i="28"/>
  <c r="O400" i="28"/>
  <c r="O399" i="28"/>
  <c r="O398" i="28"/>
  <c r="O397" i="28"/>
  <c r="O396" i="28"/>
  <c r="O395" i="28"/>
  <c r="O394" i="28"/>
  <c r="O393" i="28"/>
  <c r="O392" i="28"/>
  <c r="O391" i="28"/>
  <c r="O390" i="28"/>
  <c r="O389" i="28"/>
  <c r="O388" i="28"/>
  <c r="O387" i="28"/>
  <c r="O386" i="28"/>
  <c r="O385" i="28"/>
  <c r="O384" i="28"/>
  <c r="O383" i="28"/>
  <c r="O382" i="28"/>
  <c r="O381" i="28"/>
  <c r="O380" i="28"/>
  <c r="O379" i="28"/>
  <c r="O378" i="28"/>
  <c r="O377" i="28"/>
  <c r="O376" i="28"/>
  <c r="O375" i="28"/>
  <c r="O374" i="28"/>
  <c r="O373" i="28"/>
  <c r="O372" i="28"/>
  <c r="O371" i="28"/>
  <c r="O370" i="28"/>
  <c r="O369" i="28"/>
  <c r="O368" i="28"/>
  <c r="O367" i="28"/>
  <c r="O366" i="28"/>
  <c r="O365" i="28"/>
  <c r="O364" i="28"/>
  <c r="O363" i="28"/>
  <c r="O362" i="28"/>
  <c r="O361" i="28"/>
  <c r="O360" i="28"/>
  <c r="O359" i="28"/>
  <c r="O358" i="28"/>
  <c r="O357" i="28"/>
  <c r="O356" i="28"/>
  <c r="O355" i="28"/>
  <c r="O354" i="28"/>
  <c r="O353" i="28"/>
  <c r="O352" i="28"/>
  <c r="O351" i="28"/>
  <c r="O350" i="28"/>
  <c r="O349" i="28"/>
  <c r="O348" i="28"/>
  <c r="O347" i="28"/>
  <c r="O346" i="28"/>
  <c r="O345" i="28"/>
  <c r="O344" i="28"/>
  <c r="O343" i="28"/>
  <c r="O342" i="28"/>
  <c r="O341" i="28"/>
  <c r="O340" i="28"/>
  <c r="O339" i="28"/>
  <c r="O338" i="28"/>
  <c r="O337" i="28"/>
  <c r="O336" i="28"/>
  <c r="O335" i="28"/>
  <c r="O334" i="28"/>
  <c r="O333" i="28"/>
  <c r="O332" i="28"/>
  <c r="O331" i="28"/>
  <c r="O330" i="28"/>
  <c r="O329" i="28"/>
  <c r="O328" i="28"/>
  <c r="O327" i="28"/>
  <c r="O326" i="28"/>
  <c r="O325" i="28"/>
  <c r="O324" i="28"/>
  <c r="O323" i="28"/>
  <c r="O322" i="28"/>
  <c r="O321" i="28"/>
  <c r="O320" i="28"/>
  <c r="O319" i="28"/>
  <c r="O318" i="28"/>
  <c r="O317" i="28"/>
  <c r="O316" i="28"/>
  <c r="O315" i="28"/>
  <c r="O314" i="28"/>
  <c r="O313" i="28"/>
  <c r="O312" i="28"/>
  <c r="O311" i="28"/>
  <c r="O310" i="28"/>
  <c r="O309" i="28"/>
  <c r="O308" i="28"/>
  <c r="O307" i="28"/>
  <c r="O306" i="28"/>
  <c r="O305" i="28"/>
  <c r="O304" i="28"/>
  <c r="O303" i="28"/>
  <c r="O302" i="28"/>
  <c r="O301" i="28"/>
  <c r="O300" i="28"/>
  <c r="O299" i="28"/>
  <c r="O298" i="28"/>
  <c r="O297" i="28"/>
  <c r="O296" i="28"/>
  <c r="O295" i="28"/>
  <c r="O294" i="28"/>
  <c r="O293" i="28"/>
  <c r="O292" i="28"/>
  <c r="O291" i="28"/>
  <c r="O290" i="28"/>
  <c r="O289" i="28"/>
  <c r="O288" i="28"/>
  <c r="O287" i="28"/>
  <c r="O286" i="28"/>
  <c r="O285" i="28"/>
  <c r="O284" i="28"/>
  <c r="O283" i="28"/>
  <c r="O282" i="28"/>
  <c r="O281" i="28"/>
  <c r="O280" i="28"/>
  <c r="O279" i="28"/>
  <c r="O278" i="28"/>
  <c r="O277" i="28"/>
  <c r="O276" i="28"/>
  <c r="O275" i="28"/>
  <c r="O274" i="28"/>
  <c r="O273" i="28"/>
  <c r="O272" i="28"/>
  <c r="O271" i="28"/>
  <c r="O270" i="28"/>
  <c r="O269" i="28"/>
  <c r="O268" i="28"/>
  <c r="O267" i="28"/>
  <c r="O266" i="28"/>
  <c r="O265" i="28"/>
  <c r="O264" i="28"/>
  <c r="O263" i="28"/>
  <c r="O262" i="28"/>
  <c r="O261" i="28"/>
  <c r="O260" i="28"/>
  <c r="O259" i="28"/>
  <c r="O258" i="28"/>
  <c r="O257" i="28"/>
  <c r="O256" i="28"/>
  <c r="O255" i="28"/>
  <c r="O254" i="28"/>
  <c r="O253" i="28"/>
  <c r="O252" i="28"/>
  <c r="O251" i="28"/>
  <c r="O250" i="28"/>
  <c r="O249" i="28"/>
  <c r="O248" i="28"/>
  <c r="O247" i="28"/>
  <c r="O246" i="28"/>
  <c r="O245" i="28"/>
  <c r="O244" i="28"/>
  <c r="O243" i="28"/>
  <c r="O242" i="28"/>
  <c r="O241" i="28"/>
  <c r="O240" i="28"/>
  <c r="O239" i="28"/>
  <c r="O238" i="28"/>
  <c r="O237" i="28"/>
  <c r="O236" i="28"/>
  <c r="O235" i="28"/>
  <c r="O234" i="28"/>
  <c r="O233" i="28"/>
  <c r="O232" i="28"/>
  <c r="O231" i="28"/>
  <c r="O230" i="28"/>
  <c r="O229" i="28"/>
  <c r="O228" i="28"/>
  <c r="O227" i="28"/>
  <c r="O226" i="28"/>
  <c r="O225" i="28"/>
  <c r="O224" i="28"/>
  <c r="O223" i="28"/>
  <c r="O222" i="28"/>
  <c r="O221" i="28"/>
  <c r="O220" i="28"/>
  <c r="O219" i="28"/>
  <c r="O218" i="28"/>
  <c r="O217" i="28"/>
  <c r="O216" i="28"/>
  <c r="O215" i="28"/>
  <c r="O214" i="28"/>
  <c r="O213" i="28"/>
  <c r="O212" i="28"/>
  <c r="O211" i="28"/>
  <c r="O210" i="28"/>
  <c r="O209" i="28"/>
  <c r="O208" i="28"/>
  <c r="O207" i="28"/>
  <c r="O206" i="28"/>
  <c r="O205" i="28"/>
  <c r="O204" i="28"/>
  <c r="O203" i="28"/>
  <c r="O202" i="28"/>
  <c r="O201" i="28"/>
  <c r="O200" i="28"/>
  <c r="O199" i="28"/>
  <c r="O198" i="28"/>
  <c r="O197" i="28"/>
  <c r="O196" i="28"/>
  <c r="O195" i="28"/>
  <c r="O194" i="28"/>
  <c r="O193" i="28"/>
  <c r="O192" i="28"/>
  <c r="O191" i="28"/>
  <c r="O190" i="28"/>
  <c r="O189" i="28"/>
  <c r="O188" i="28"/>
  <c r="O187" i="28"/>
  <c r="O186" i="28"/>
  <c r="O185" i="28"/>
  <c r="O184" i="28"/>
  <c r="O183" i="28"/>
  <c r="O182" i="28"/>
  <c r="O181" i="28"/>
  <c r="O180" i="28"/>
  <c r="O179" i="28"/>
  <c r="O178" i="28"/>
  <c r="O177" i="28"/>
  <c r="O176" i="28"/>
  <c r="O175" i="28"/>
  <c r="O174" i="28"/>
  <c r="O173" i="28"/>
  <c r="O172" i="28"/>
  <c r="O171" i="28"/>
  <c r="O170" i="28"/>
  <c r="O169" i="28"/>
  <c r="O168" i="28"/>
  <c r="O167" i="28"/>
  <c r="O166" i="28"/>
  <c r="O165" i="28"/>
  <c r="O164" i="28"/>
  <c r="O163" i="28"/>
  <c r="O162" i="28"/>
  <c r="O161" i="28"/>
  <c r="O160" i="28"/>
  <c r="O159" i="28"/>
  <c r="O158" i="28"/>
  <c r="O157" i="28"/>
  <c r="O156" i="28"/>
  <c r="O155" i="28"/>
  <c r="O154" i="28"/>
  <c r="O153" i="28"/>
  <c r="O152" i="28"/>
  <c r="O151" i="28"/>
  <c r="O150" i="28"/>
  <c r="O149" i="28"/>
  <c r="O148" i="28"/>
  <c r="O147" i="28"/>
  <c r="O146" i="28"/>
  <c r="O145" i="28"/>
  <c r="O144" i="28"/>
  <c r="O143" i="28"/>
  <c r="O142" i="28"/>
  <c r="O141" i="28"/>
  <c r="O140" i="28"/>
  <c r="O139" i="28"/>
  <c r="O138" i="28"/>
  <c r="O137" i="28"/>
  <c r="O136" i="28"/>
  <c r="O135" i="28"/>
  <c r="O134" i="28"/>
  <c r="O133" i="28"/>
  <c r="O132" i="28"/>
  <c r="O131" i="28"/>
  <c r="O130" i="28"/>
  <c r="O129" i="28"/>
  <c r="O128" i="28"/>
  <c r="O127" i="28"/>
  <c r="O126" i="28"/>
  <c r="O125" i="28"/>
  <c r="O124" i="28"/>
  <c r="O123" i="28"/>
  <c r="O122" i="28"/>
  <c r="O121" i="28"/>
  <c r="O120" i="28"/>
  <c r="O119" i="28"/>
  <c r="O118" i="28"/>
  <c r="O117" i="28"/>
  <c r="O116" i="28"/>
  <c r="O115" i="28"/>
  <c r="O114" i="28"/>
  <c r="O113" i="28"/>
  <c r="O112" i="28"/>
  <c r="O111" i="28"/>
  <c r="O110" i="28"/>
  <c r="O109" i="28"/>
  <c r="O108" i="28"/>
  <c r="O107" i="28"/>
  <c r="O106" i="28"/>
  <c r="O105" i="28"/>
  <c r="O104" i="28"/>
  <c r="O103" i="28"/>
  <c r="O102" i="28"/>
  <c r="O101" i="28"/>
  <c r="O100" i="28"/>
  <c r="O99" i="28"/>
  <c r="O98" i="28"/>
  <c r="O97" i="28"/>
  <c r="O96" i="28"/>
  <c r="O95" i="28"/>
  <c r="O94" i="28"/>
  <c r="O93" i="28"/>
  <c r="O92" i="28"/>
  <c r="O91" i="28"/>
  <c r="O90" i="28"/>
  <c r="O89" i="28"/>
  <c r="O88" i="28"/>
  <c r="O87" i="28"/>
  <c r="O86" i="28"/>
  <c r="O85" i="28"/>
  <c r="O84" i="28"/>
  <c r="O83" i="28"/>
  <c r="O82" i="28"/>
  <c r="O81" i="28"/>
  <c r="O80" i="28"/>
  <c r="O79" i="28"/>
  <c r="O78" i="28"/>
  <c r="O77" i="28"/>
  <c r="O76" i="28"/>
  <c r="O75" i="28"/>
  <c r="O74" i="28"/>
  <c r="O73" i="28"/>
  <c r="O72" i="28"/>
  <c r="O71" i="28"/>
  <c r="O70" i="28"/>
  <c r="O69" i="28"/>
  <c r="O68" i="28"/>
  <c r="O67" i="28"/>
  <c r="O66" i="28"/>
  <c r="O65" i="28"/>
  <c r="O64" i="28"/>
  <c r="O63" i="28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9" i="28"/>
  <c r="O28" i="28"/>
  <c r="O27" i="28"/>
  <c r="O26" i="28"/>
  <c r="O25" i="28"/>
  <c r="O24" i="28"/>
  <c r="O23" i="28"/>
  <c r="O22" i="28"/>
  <c r="O21" i="28"/>
  <c r="O20" i="28"/>
  <c r="O19" i="28"/>
  <c r="O18" i="28"/>
  <c r="O17" i="28"/>
  <c r="O16" i="28"/>
  <c r="O15" i="28"/>
  <c r="O14" i="28"/>
  <c r="O1003" i="27"/>
  <c r="O1002" i="27"/>
  <c r="O1001" i="27"/>
  <c r="O1000" i="27"/>
  <c r="O999" i="27"/>
  <c r="O998" i="27"/>
  <c r="O997" i="27"/>
  <c r="O996" i="27"/>
  <c r="O995" i="27"/>
  <c r="O994" i="27"/>
  <c r="O993" i="27"/>
  <c r="O992" i="27"/>
  <c r="O991" i="27"/>
  <c r="O990" i="27"/>
  <c r="O989" i="27"/>
  <c r="O988" i="27"/>
  <c r="O987" i="27"/>
  <c r="O986" i="27"/>
  <c r="O985" i="27"/>
  <c r="O984" i="27"/>
  <c r="O983" i="27"/>
  <c r="O982" i="27"/>
  <c r="O981" i="27"/>
  <c r="O980" i="27"/>
  <c r="O979" i="27"/>
  <c r="O978" i="27"/>
  <c r="O977" i="27"/>
  <c r="O976" i="27"/>
  <c r="O975" i="27"/>
  <c r="O974" i="27"/>
  <c r="O973" i="27"/>
  <c r="O972" i="27"/>
  <c r="O971" i="27"/>
  <c r="O970" i="27"/>
  <c r="O969" i="27"/>
  <c r="O968" i="27"/>
  <c r="O967" i="27"/>
  <c r="O966" i="27"/>
  <c r="O965" i="27"/>
  <c r="O964" i="27"/>
  <c r="O963" i="27"/>
  <c r="O962" i="27"/>
  <c r="O961" i="27"/>
  <c r="O960" i="27"/>
  <c r="O959" i="27"/>
  <c r="O958" i="27"/>
  <c r="O957" i="27"/>
  <c r="O956" i="27"/>
  <c r="O955" i="27"/>
  <c r="O954" i="27"/>
  <c r="O953" i="27"/>
  <c r="O952" i="27"/>
  <c r="O951" i="27"/>
  <c r="O950" i="27"/>
  <c r="O949" i="27"/>
  <c r="O948" i="27"/>
  <c r="O947" i="27"/>
  <c r="O946" i="27"/>
  <c r="O945" i="27"/>
  <c r="O944" i="27"/>
  <c r="O943" i="27"/>
  <c r="O942" i="27"/>
  <c r="O941" i="27"/>
  <c r="O940" i="27"/>
  <c r="O939" i="27"/>
  <c r="O938" i="27"/>
  <c r="O937" i="27"/>
  <c r="O936" i="27"/>
  <c r="O935" i="27"/>
  <c r="O934" i="27"/>
  <c r="O933" i="27"/>
  <c r="O932" i="27"/>
  <c r="O931" i="27"/>
  <c r="O930" i="27"/>
  <c r="O929" i="27"/>
  <c r="O928" i="27"/>
  <c r="O927" i="27"/>
  <c r="O926" i="27"/>
  <c r="O925" i="27"/>
  <c r="O924" i="27"/>
  <c r="O923" i="27"/>
  <c r="O922" i="27"/>
  <c r="O921" i="27"/>
  <c r="O920" i="27"/>
  <c r="O919" i="27"/>
  <c r="O918" i="27"/>
  <c r="O917" i="27"/>
  <c r="O916" i="27"/>
  <c r="O915" i="27"/>
  <c r="O914" i="27"/>
  <c r="O913" i="27"/>
  <c r="O912" i="27"/>
  <c r="O911" i="27"/>
  <c r="O910" i="27"/>
  <c r="O909" i="27"/>
  <c r="O908" i="27"/>
  <c r="O907" i="27"/>
  <c r="O906" i="27"/>
  <c r="O905" i="27"/>
  <c r="O904" i="27"/>
  <c r="O903" i="27"/>
  <c r="O902" i="27"/>
  <c r="O901" i="27"/>
  <c r="O900" i="27"/>
  <c r="O899" i="27"/>
  <c r="O898" i="27"/>
  <c r="O897" i="27"/>
  <c r="O896" i="27"/>
  <c r="O895" i="27"/>
  <c r="O894" i="27"/>
  <c r="O893" i="27"/>
  <c r="O892" i="27"/>
  <c r="O891" i="27"/>
  <c r="O890" i="27"/>
  <c r="O889" i="27"/>
  <c r="O888" i="27"/>
  <c r="O887" i="27"/>
  <c r="O886" i="27"/>
  <c r="O885" i="27"/>
  <c r="O884" i="27"/>
  <c r="O883" i="27"/>
  <c r="O882" i="27"/>
  <c r="O881" i="27"/>
  <c r="O880" i="27"/>
  <c r="O879" i="27"/>
  <c r="O878" i="27"/>
  <c r="O877" i="27"/>
  <c r="O876" i="27"/>
  <c r="O875" i="27"/>
  <c r="O874" i="27"/>
  <c r="O873" i="27"/>
  <c r="O872" i="27"/>
  <c r="O871" i="27"/>
  <c r="O870" i="27"/>
  <c r="O869" i="27"/>
  <c r="O868" i="27"/>
  <c r="O867" i="27"/>
  <c r="O866" i="27"/>
  <c r="O865" i="27"/>
  <c r="O864" i="27"/>
  <c r="O863" i="27"/>
  <c r="O862" i="27"/>
  <c r="O861" i="27"/>
  <c r="O860" i="27"/>
  <c r="O859" i="27"/>
  <c r="O858" i="27"/>
  <c r="O857" i="27"/>
  <c r="O856" i="27"/>
  <c r="O855" i="27"/>
  <c r="O854" i="27"/>
  <c r="O853" i="27"/>
  <c r="O852" i="27"/>
  <c r="O851" i="27"/>
  <c r="O850" i="27"/>
  <c r="O849" i="27"/>
  <c r="O848" i="27"/>
  <c r="O847" i="27"/>
  <c r="O846" i="27"/>
  <c r="O845" i="27"/>
  <c r="O844" i="27"/>
  <c r="O843" i="27"/>
  <c r="O842" i="27"/>
  <c r="O841" i="27"/>
  <c r="O840" i="27"/>
  <c r="O839" i="27"/>
  <c r="O838" i="27"/>
  <c r="O837" i="27"/>
  <c r="O836" i="27"/>
  <c r="O835" i="27"/>
  <c r="O834" i="27"/>
  <c r="O833" i="27"/>
  <c r="O832" i="27"/>
  <c r="O831" i="27"/>
  <c r="O830" i="27"/>
  <c r="O829" i="27"/>
  <c r="O828" i="27"/>
  <c r="O827" i="27"/>
  <c r="O826" i="27"/>
  <c r="O825" i="27"/>
  <c r="O824" i="27"/>
  <c r="O823" i="27"/>
  <c r="O822" i="27"/>
  <c r="O821" i="27"/>
  <c r="O820" i="27"/>
  <c r="O819" i="27"/>
  <c r="O818" i="27"/>
  <c r="O817" i="27"/>
  <c r="O816" i="27"/>
  <c r="O815" i="27"/>
  <c r="O814" i="27"/>
  <c r="O813" i="27"/>
  <c r="O812" i="27"/>
  <c r="O811" i="27"/>
  <c r="O810" i="27"/>
  <c r="O809" i="27"/>
  <c r="O808" i="27"/>
  <c r="O807" i="27"/>
  <c r="O806" i="27"/>
  <c r="O805" i="27"/>
  <c r="O804" i="27"/>
  <c r="O803" i="27"/>
  <c r="O802" i="27"/>
  <c r="O801" i="27"/>
  <c r="O800" i="27"/>
  <c r="O799" i="27"/>
  <c r="O798" i="27"/>
  <c r="O797" i="27"/>
  <c r="O796" i="27"/>
  <c r="O795" i="27"/>
  <c r="O794" i="27"/>
  <c r="O793" i="27"/>
  <c r="O792" i="27"/>
  <c r="O791" i="27"/>
  <c r="O790" i="27"/>
  <c r="O789" i="27"/>
  <c r="O788" i="27"/>
  <c r="O787" i="27"/>
  <c r="O786" i="27"/>
  <c r="O785" i="27"/>
  <c r="O784" i="27"/>
  <c r="O783" i="27"/>
  <c r="O782" i="27"/>
  <c r="O781" i="27"/>
  <c r="O780" i="27"/>
  <c r="O779" i="27"/>
  <c r="O778" i="27"/>
  <c r="O777" i="27"/>
  <c r="O776" i="27"/>
  <c r="O775" i="27"/>
  <c r="O774" i="27"/>
  <c r="O773" i="27"/>
  <c r="O772" i="27"/>
  <c r="O771" i="27"/>
  <c r="O770" i="27"/>
  <c r="O769" i="27"/>
  <c r="O768" i="27"/>
  <c r="O767" i="27"/>
  <c r="O766" i="27"/>
  <c r="O765" i="27"/>
  <c r="O764" i="27"/>
  <c r="O763" i="27"/>
  <c r="O762" i="27"/>
  <c r="O761" i="27"/>
  <c r="O760" i="27"/>
  <c r="O759" i="27"/>
  <c r="O758" i="27"/>
  <c r="O757" i="27"/>
  <c r="O756" i="27"/>
  <c r="O755" i="27"/>
  <c r="O754" i="27"/>
  <c r="O753" i="27"/>
  <c r="O752" i="27"/>
  <c r="O751" i="27"/>
  <c r="O750" i="27"/>
  <c r="O749" i="27"/>
  <c r="O748" i="27"/>
  <c r="O747" i="27"/>
  <c r="O746" i="27"/>
  <c r="O745" i="27"/>
  <c r="O744" i="27"/>
  <c r="O743" i="27"/>
  <c r="O742" i="27"/>
  <c r="O741" i="27"/>
  <c r="O740" i="27"/>
  <c r="O739" i="27"/>
  <c r="O738" i="27"/>
  <c r="O737" i="27"/>
  <c r="O736" i="27"/>
  <c r="O735" i="27"/>
  <c r="O734" i="27"/>
  <c r="O733" i="27"/>
  <c r="O732" i="27"/>
  <c r="O731" i="27"/>
  <c r="O730" i="27"/>
  <c r="O729" i="27"/>
  <c r="O728" i="27"/>
  <c r="O727" i="27"/>
  <c r="O726" i="27"/>
  <c r="O725" i="27"/>
  <c r="O724" i="27"/>
  <c r="O723" i="27"/>
  <c r="O722" i="27"/>
  <c r="O721" i="27"/>
  <c r="O720" i="27"/>
  <c r="O719" i="27"/>
  <c r="O718" i="27"/>
  <c r="O717" i="27"/>
  <c r="O716" i="27"/>
  <c r="O715" i="27"/>
  <c r="O714" i="27"/>
  <c r="O713" i="27"/>
  <c r="O712" i="27"/>
  <c r="O711" i="27"/>
  <c r="O710" i="27"/>
  <c r="O709" i="27"/>
  <c r="O708" i="27"/>
  <c r="O707" i="27"/>
  <c r="O706" i="27"/>
  <c r="O705" i="27"/>
  <c r="O704" i="27"/>
  <c r="O703" i="27"/>
  <c r="O702" i="27"/>
  <c r="O701" i="27"/>
  <c r="O700" i="27"/>
  <c r="O699" i="27"/>
  <c r="O698" i="27"/>
  <c r="O697" i="27"/>
  <c r="O696" i="27"/>
  <c r="O695" i="27"/>
  <c r="O694" i="27"/>
  <c r="O693" i="27"/>
  <c r="O692" i="27"/>
  <c r="O691" i="27"/>
  <c r="O690" i="27"/>
  <c r="O689" i="27"/>
  <c r="O688" i="27"/>
  <c r="O687" i="27"/>
  <c r="O686" i="27"/>
  <c r="O685" i="27"/>
  <c r="O684" i="27"/>
  <c r="O683" i="27"/>
  <c r="O682" i="27"/>
  <c r="O681" i="27"/>
  <c r="O680" i="27"/>
  <c r="O679" i="27"/>
  <c r="O678" i="27"/>
  <c r="O677" i="27"/>
  <c r="O676" i="27"/>
  <c r="O675" i="27"/>
  <c r="O674" i="27"/>
  <c r="O673" i="27"/>
  <c r="O672" i="27"/>
  <c r="O671" i="27"/>
  <c r="O670" i="27"/>
  <c r="O669" i="27"/>
  <c r="O668" i="27"/>
  <c r="O667" i="27"/>
  <c r="O666" i="27"/>
  <c r="O665" i="27"/>
  <c r="O664" i="27"/>
  <c r="O663" i="27"/>
  <c r="O662" i="27"/>
  <c r="O661" i="27"/>
  <c r="O660" i="27"/>
  <c r="O659" i="27"/>
  <c r="O658" i="27"/>
  <c r="O657" i="27"/>
  <c r="O656" i="27"/>
  <c r="O655" i="27"/>
  <c r="O654" i="27"/>
  <c r="O653" i="27"/>
  <c r="O652" i="27"/>
  <c r="O651" i="27"/>
  <c r="O650" i="27"/>
  <c r="O649" i="27"/>
  <c r="O648" i="27"/>
  <c r="O647" i="27"/>
  <c r="O646" i="27"/>
  <c r="O645" i="27"/>
  <c r="O644" i="27"/>
  <c r="O643" i="27"/>
  <c r="O642" i="27"/>
  <c r="O641" i="27"/>
  <c r="O640" i="27"/>
  <c r="O639" i="27"/>
  <c r="O638" i="27"/>
  <c r="O637" i="27"/>
  <c r="O636" i="27"/>
  <c r="O635" i="27"/>
  <c r="O634" i="27"/>
  <c r="O633" i="27"/>
  <c r="O632" i="27"/>
  <c r="O631" i="27"/>
  <c r="O630" i="27"/>
  <c r="O629" i="27"/>
  <c r="O628" i="27"/>
  <c r="O627" i="27"/>
  <c r="O626" i="27"/>
  <c r="O625" i="27"/>
  <c r="O624" i="27"/>
  <c r="O623" i="27"/>
  <c r="O622" i="27"/>
  <c r="O621" i="27"/>
  <c r="O620" i="27"/>
  <c r="O619" i="27"/>
  <c r="O618" i="27"/>
  <c r="O617" i="27"/>
  <c r="O616" i="27"/>
  <c r="O615" i="27"/>
  <c r="O614" i="27"/>
  <c r="O613" i="27"/>
  <c r="O612" i="27"/>
  <c r="O611" i="27"/>
  <c r="O610" i="27"/>
  <c r="O609" i="27"/>
  <c r="O608" i="27"/>
  <c r="O607" i="27"/>
  <c r="O606" i="27"/>
  <c r="O605" i="27"/>
  <c r="O604" i="27"/>
  <c r="O603" i="27"/>
  <c r="O602" i="27"/>
  <c r="O601" i="27"/>
  <c r="O600" i="27"/>
  <c r="O599" i="27"/>
  <c r="O598" i="27"/>
  <c r="O597" i="27"/>
  <c r="O596" i="27"/>
  <c r="O595" i="27"/>
  <c r="O594" i="27"/>
  <c r="O593" i="27"/>
  <c r="O592" i="27"/>
  <c r="O591" i="27"/>
  <c r="O590" i="27"/>
  <c r="O589" i="27"/>
  <c r="O588" i="27"/>
  <c r="O587" i="27"/>
  <c r="O586" i="27"/>
  <c r="O585" i="27"/>
  <c r="O584" i="27"/>
  <c r="O583" i="27"/>
  <c r="O582" i="27"/>
  <c r="O581" i="27"/>
  <c r="O580" i="27"/>
  <c r="O579" i="27"/>
  <c r="O578" i="27"/>
  <c r="O577" i="27"/>
  <c r="O576" i="27"/>
  <c r="O575" i="27"/>
  <c r="O574" i="27"/>
  <c r="O573" i="27"/>
  <c r="O572" i="27"/>
  <c r="O571" i="27"/>
  <c r="O570" i="27"/>
  <c r="O569" i="27"/>
  <c r="O568" i="27"/>
  <c r="O567" i="27"/>
  <c r="O566" i="27"/>
  <c r="O565" i="27"/>
  <c r="O564" i="27"/>
  <c r="O563" i="27"/>
  <c r="O562" i="27"/>
  <c r="O561" i="27"/>
  <c r="O560" i="27"/>
  <c r="O559" i="27"/>
  <c r="O558" i="27"/>
  <c r="O557" i="27"/>
  <c r="O556" i="27"/>
  <c r="O555" i="27"/>
  <c r="O554" i="27"/>
  <c r="O553" i="27"/>
  <c r="O552" i="27"/>
  <c r="O551" i="27"/>
  <c r="O550" i="27"/>
  <c r="O549" i="27"/>
  <c r="O548" i="27"/>
  <c r="O547" i="27"/>
  <c r="O546" i="27"/>
  <c r="O545" i="27"/>
  <c r="O544" i="27"/>
  <c r="O543" i="27"/>
  <c r="O542" i="27"/>
  <c r="O541" i="27"/>
  <c r="O540" i="27"/>
  <c r="O539" i="27"/>
  <c r="O538" i="27"/>
  <c r="O537" i="27"/>
  <c r="O536" i="27"/>
  <c r="O535" i="27"/>
  <c r="O534" i="27"/>
  <c r="O533" i="27"/>
  <c r="O532" i="27"/>
  <c r="O531" i="27"/>
  <c r="O530" i="27"/>
  <c r="O529" i="27"/>
  <c r="O528" i="27"/>
  <c r="O527" i="27"/>
  <c r="O526" i="27"/>
  <c r="O525" i="27"/>
  <c r="O524" i="27"/>
  <c r="O523" i="27"/>
  <c r="O522" i="27"/>
  <c r="O521" i="27"/>
  <c r="O520" i="27"/>
  <c r="O519" i="27"/>
  <c r="O518" i="27"/>
  <c r="O517" i="27"/>
  <c r="O516" i="27"/>
  <c r="O515" i="27"/>
  <c r="O514" i="27"/>
  <c r="O513" i="27"/>
  <c r="O512" i="27"/>
  <c r="O511" i="27"/>
  <c r="O510" i="27"/>
  <c r="O509" i="27"/>
  <c r="O508" i="27"/>
  <c r="O507" i="27"/>
  <c r="O506" i="27"/>
  <c r="O505" i="27"/>
  <c r="O504" i="27"/>
  <c r="O503" i="27"/>
  <c r="O502" i="27"/>
  <c r="O501" i="27"/>
  <c r="O500" i="27"/>
  <c r="O499" i="27"/>
  <c r="O498" i="27"/>
  <c r="O497" i="27"/>
  <c r="O496" i="27"/>
  <c r="O495" i="27"/>
  <c r="O494" i="27"/>
  <c r="O493" i="27"/>
  <c r="O492" i="27"/>
  <c r="O491" i="27"/>
  <c r="O490" i="27"/>
  <c r="O489" i="27"/>
  <c r="O488" i="27"/>
  <c r="O487" i="27"/>
  <c r="O486" i="27"/>
  <c r="O485" i="27"/>
  <c r="O484" i="27"/>
  <c r="O483" i="27"/>
  <c r="O482" i="27"/>
  <c r="O481" i="27"/>
  <c r="O480" i="27"/>
  <c r="O479" i="27"/>
  <c r="O478" i="27"/>
  <c r="O477" i="27"/>
  <c r="O476" i="27"/>
  <c r="O475" i="27"/>
  <c r="O474" i="27"/>
  <c r="O473" i="27"/>
  <c r="O472" i="27"/>
  <c r="O471" i="27"/>
  <c r="O470" i="27"/>
  <c r="O469" i="27"/>
  <c r="O468" i="27"/>
  <c r="O467" i="27"/>
  <c r="O466" i="27"/>
  <c r="O465" i="27"/>
  <c r="O464" i="27"/>
  <c r="O463" i="27"/>
  <c r="O462" i="27"/>
  <c r="O461" i="27"/>
  <c r="O460" i="27"/>
  <c r="O459" i="27"/>
  <c r="O458" i="27"/>
  <c r="O457" i="27"/>
  <c r="O456" i="27"/>
  <c r="O455" i="27"/>
  <c r="O454" i="27"/>
  <c r="O453" i="27"/>
  <c r="O452" i="27"/>
  <c r="O451" i="27"/>
  <c r="O450" i="27"/>
  <c r="O449" i="27"/>
  <c r="O448" i="27"/>
  <c r="O447" i="27"/>
  <c r="O446" i="27"/>
  <c r="O445" i="27"/>
  <c r="O444" i="27"/>
  <c r="O443" i="27"/>
  <c r="O442" i="27"/>
  <c r="O441" i="27"/>
  <c r="O440" i="27"/>
  <c r="O439" i="27"/>
  <c r="O438" i="27"/>
  <c r="O437" i="27"/>
  <c r="O436" i="27"/>
  <c r="O435" i="27"/>
  <c r="O434" i="27"/>
  <c r="O433" i="27"/>
  <c r="O432" i="27"/>
  <c r="O431" i="27"/>
  <c r="O430" i="27"/>
  <c r="O429" i="27"/>
  <c r="O428" i="27"/>
  <c r="O427" i="27"/>
  <c r="O426" i="27"/>
  <c r="O425" i="27"/>
  <c r="O424" i="27"/>
  <c r="O423" i="27"/>
  <c r="O422" i="27"/>
  <c r="O421" i="27"/>
  <c r="O420" i="27"/>
  <c r="O419" i="27"/>
  <c r="O418" i="27"/>
  <c r="O417" i="27"/>
  <c r="O416" i="27"/>
  <c r="O415" i="27"/>
  <c r="O414" i="27"/>
  <c r="O413" i="27"/>
  <c r="O412" i="27"/>
  <c r="O411" i="27"/>
  <c r="O410" i="27"/>
  <c r="O409" i="27"/>
  <c r="O408" i="27"/>
  <c r="O407" i="27"/>
  <c r="O406" i="27"/>
  <c r="O405" i="27"/>
  <c r="O404" i="27"/>
  <c r="O403" i="27"/>
  <c r="O402" i="27"/>
  <c r="O401" i="27"/>
  <c r="O400" i="27"/>
  <c r="O399" i="27"/>
  <c r="O398" i="27"/>
  <c r="O397" i="27"/>
  <c r="O396" i="27"/>
  <c r="O395" i="27"/>
  <c r="O394" i="27"/>
  <c r="O393" i="27"/>
  <c r="O392" i="27"/>
  <c r="O391" i="27"/>
  <c r="O390" i="27"/>
  <c r="O389" i="27"/>
  <c r="O388" i="27"/>
  <c r="O387" i="27"/>
  <c r="O386" i="27"/>
  <c r="O385" i="27"/>
  <c r="O384" i="27"/>
  <c r="O383" i="27"/>
  <c r="O382" i="27"/>
  <c r="O381" i="27"/>
  <c r="O380" i="27"/>
  <c r="O379" i="27"/>
  <c r="O378" i="27"/>
  <c r="O377" i="27"/>
  <c r="O376" i="27"/>
  <c r="O375" i="27"/>
  <c r="O374" i="27"/>
  <c r="O373" i="27"/>
  <c r="O372" i="27"/>
  <c r="O371" i="27"/>
  <c r="O370" i="27"/>
  <c r="O369" i="27"/>
  <c r="O368" i="27"/>
  <c r="O367" i="27"/>
  <c r="O366" i="27"/>
  <c r="O365" i="27"/>
  <c r="O364" i="27"/>
  <c r="O363" i="27"/>
  <c r="O362" i="27"/>
  <c r="O361" i="27"/>
  <c r="O360" i="27"/>
  <c r="O359" i="27"/>
  <c r="O358" i="27"/>
  <c r="O357" i="27"/>
  <c r="O356" i="27"/>
  <c r="O355" i="27"/>
  <c r="O354" i="27"/>
  <c r="O353" i="27"/>
  <c r="O352" i="27"/>
  <c r="O351" i="27"/>
  <c r="O350" i="27"/>
  <c r="O349" i="27"/>
  <c r="O348" i="27"/>
  <c r="O347" i="27"/>
  <c r="O346" i="27"/>
  <c r="O345" i="27"/>
  <c r="O344" i="27"/>
  <c r="O343" i="27"/>
  <c r="O342" i="27"/>
  <c r="O341" i="27"/>
  <c r="O340" i="27"/>
  <c r="O339" i="27"/>
  <c r="O338" i="27"/>
  <c r="O337" i="27"/>
  <c r="O336" i="27"/>
  <c r="O335" i="27"/>
  <c r="O334" i="27"/>
  <c r="O333" i="27"/>
  <c r="O332" i="27"/>
  <c r="O331" i="27"/>
  <c r="O330" i="27"/>
  <c r="O329" i="27"/>
  <c r="O328" i="27"/>
  <c r="O327" i="27"/>
  <c r="O326" i="27"/>
  <c r="O325" i="27"/>
  <c r="O324" i="27"/>
  <c r="O323" i="27"/>
  <c r="O322" i="27"/>
  <c r="O321" i="27"/>
  <c r="O320" i="27"/>
  <c r="O319" i="27"/>
  <c r="O318" i="27"/>
  <c r="O317" i="27"/>
  <c r="O316" i="27"/>
  <c r="O315" i="27"/>
  <c r="O314" i="27"/>
  <c r="O313" i="27"/>
  <c r="O312" i="27"/>
  <c r="O311" i="27"/>
  <c r="O310" i="27"/>
  <c r="O309" i="27"/>
  <c r="O308" i="27"/>
  <c r="O307" i="27"/>
  <c r="O306" i="27"/>
  <c r="O305" i="27"/>
  <c r="O304" i="27"/>
  <c r="O303" i="27"/>
  <c r="O302" i="27"/>
  <c r="O301" i="27"/>
  <c r="O300" i="27"/>
  <c r="O299" i="27"/>
  <c r="O298" i="27"/>
  <c r="O297" i="27"/>
  <c r="O296" i="27"/>
  <c r="O295" i="27"/>
  <c r="O294" i="27"/>
  <c r="O293" i="27"/>
  <c r="O292" i="27"/>
  <c r="O291" i="27"/>
  <c r="O290" i="27"/>
  <c r="O289" i="27"/>
  <c r="O288" i="27"/>
  <c r="O287" i="27"/>
  <c r="O286" i="27"/>
  <c r="O285" i="27"/>
  <c r="O284" i="27"/>
  <c r="O283" i="27"/>
  <c r="O282" i="27"/>
  <c r="O281" i="27"/>
  <c r="O280" i="27"/>
  <c r="O279" i="27"/>
  <c r="O278" i="27"/>
  <c r="O277" i="27"/>
  <c r="O276" i="27"/>
  <c r="O275" i="27"/>
  <c r="O274" i="27"/>
  <c r="O273" i="27"/>
  <c r="O272" i="27"/>
  <c r="O271" i="27"/>
  <c r="O270" i="27"/>
  <c r="O269" i="27"/>
  <c r="O268" i="27"/>
  <c r="O267" i="27"/>
  <c r="O266" i="27"/>
  <c r="O265" i="27"/>
  <c r="O264" i="27"/>
  <c r="O263" i="27"/>
  <c r="O262" i="27"/>
  <c r="O261" i="27"/>
  <c r="O260" i="27"/>
  <c r="O259" i="27"/>
  <c r="O258" i="27"/>
  <c r="O257" i="27"/>
  <c r="O256" i="27"/>
  <c r="O255" i="27"/>
  <c r="O254" i="27"/>
  <c r="O253" i="27"/>
  <c r="O252" i="27"/>
  <c r="O251" i="27"/>
  <c r="O250" i="27"/>
  <c r="O249" i="27"/>
  <c r="O248" i="27"/>
  <c r="O247" i="27"/>
  <c r="O246" i="27"/>
  <c r="O245" i="27"/>
  <c r="O244" i="27"/>
  <c r="O243" i="27"/>
  <c r="O242" i="27"/>
  <c r="O241" i="27"/>
  <c r="O240" i="27"/>
  <c r="O239" i="27"/>
  <c r="O238" i="27"/>
  <c r="O237" i="27"/>
  <c r="O236" i="27"/>
  <c r="O235" i="27"/>
  <c r="O234" i="27"/>
  <c r="O233" i="27"/>
  <c r="O232" i="27"/>
  <c r="O231" i="27"/>
  <c r="O230" i="27"/>
  <c r="O229" i="27"/>
  <c r="O228" i="27"/>
  <c r="O227" i="27"/>
  <c r="O226" i="27"/>
  <c r="O225" i="27"/>
  <c r="O224" i="27"/>
  <c r="O223" i="27"/>
  <c r="O222" i="27"/>
  <c r="O221" i="27"/>
  <c r="O220" i="27"/>
  <c r="O219" i="27"/>
  <c r="O218" i="27"/>
  <c r="O217" i="27"/>
  <c r="O216" i="27"/>
  <c r="O215" i="27"/>
  <c r="O214" i="27"/>
  <c r="O213" i="27"/>
  <c r="O212" i="27"/>
  <c r="O211" i="27"/>
  <c r="O210" i="27"/>
  <c r="O209" i="27"/>
  <c r="O208" i="27"/>
  <c r="O207" i="27"/>
  <c r="O206" i="27"/>
  <c r="O205" i="27"/>
  <c r="O204" i="27"/>
  <c r="O203" i="27"/>
  <c r="O202" i="27"/>
  <c r="O201" i="27"/>
  <c r="O200" i="27"/>
  <c r="O199" i="27"/>
  <c r="O198" i="27"/>
  <c r="O197" i="27"/>
  <c r="O196" i="27"/>
  <c r="O195" i="27"/>
  <c r="O194" i="27"/>
  <c r="O193" i="27"/>
  <c r="O192" i="27"/>
  <c r="O191" i="27"/>
  <c r="O190" i="27"/>
  <c r="O189" i="27"/>
  <c r="O188" i="27"/>
  <c r="O187" i="27"/>
  <c r="O186" i="27"/>
  <c r="O185" i="27"/>
  <c r="O184" i="27"/>
  <c r="O183" i="27"/>
  <c r="O182" i="27"/>
  <c r="O181" i="27"/>
  <c r="O180" i="27"/>
  <c r="O179" i="27"/>
  <c r="O178" i="27"/>
  <c r="O177" i="27"/>
  <c r="O176" i="27"/>
  <c r="O175" i="27"/>
  <c r="O174" i="27"/>
  <c r="O173" i="27"/>
  <c r="O172" i="27"/>
  <c r="O171" i="27"/>
  <c r="O170" i="27"/>
  <c r="O169" i="27"/>
  <c r="O168" i="27"/>
  <c r="O167" i="27"/>
  <c r="O166" i="27"/>
  <c r="O165" i="27"/>
  <c r="O164" i="27"/>
  <c r="O163" i="27"/>
  <c r="O162" i="27"/>
  <c r="O161" i="27"/>
  <c r="O160" i="27"/>
  <c r="O159" i="27"/>
  <c r="O158" i="27"/>
  <c r="O157" i="27"/>
  <c r="O156" i="27"/>
  <c r="O155" i="27"/>
  <c r="O154" i="27"/>
  <c r="O153" i="27"/>
  <c r="O152" i="27"/>
  <c r="O151" i="27"/>
  <c r="O150" i="27"/>
  <c r="O149" i="27"/>
  <c r="O148" i="27"/>
  <c r="O147" i="27"/>
  <c r="O146" i="27"/>
  <c r="O145" i="27"/>
  <c r="O144" i="27"/>
  <c r="O143" i="27"/>
  <c r="O142" i="27"/>
  <c r="O141" i="27"/>
  <c r="O140" i="27"/>
  <c r="O139" i="27"/>
  <c r="O138" i="27"/>
  <c r="O137" i="27"/>
  <c r="O136" i="27"/>
  <c r="O135" i="27"/>
  <c r="O134" i="27"/>
  <c r="O133" i="27"/>
  <c r="O132" i="27"/>
  <c r="O131" i="27"/>
  <c r="O130" i="27"/>
  <c r="O129" i="27"/>
  <c r="O128" i="27"/>
  <c r="O127" i="27"/>
  <c r="O126" i="27"/>
  <c r="O125" i="27"/>
  <c r="O124" i="27"/>
  <c r="O123" i="27"/>
  <c r="O122" i="27"/>
  <c r="O121" i="27"/>
  <c r="O120" i="27"/>
  <c r="O119" i="27"/>
  <c r="O118" i="27"/>
  <c r="O117" i="27"/>
  <c r="O116" i="27"/>
  <c r="O115" i="27"/>
  <c r="O114" i="27"/>
  <c r="O113" i="27"/>
  <c r="O112" i="27"/>
  <c r="O111" i="27"/>
  <c r="O110" i="27"/>
  <c r="O109" i="27"/>
  <c r="O108" i="27"/>
  <c r="O107" i="27"/>
  <c r="O106" i="27"/>
  <c r="O105" i="27"/>
  <c r="O104" i="27"/>
  <c r="O103" i="27"/>
  <c r="O102" i="27"/>
  <c r="O101" i="27"/>
  <c r="O100" i="27"/>
  <c r="O99" i="27"/>
  <c r="O98" i="27"/>
  <c r="O97" i="27"/>
  <c r="O96" i="27"/>
  <c r="O95" i="27"/>
  <c r="O94" i="27"/>
  <c r="O93" i="27"/>
  <c r="O92" i="27"/>
  <c r="O91" i="27"/>
  <c r="O90" i="27"/>
  <c r="O89" i="27"/>
  <c r="O88" i="27"/>
  <c r="O87" i="27"/>
  <c r="O86" i="27"/>
  <c r="O85" i="27"/>
  <c r="O84" i="27"/>
  <c r="O83" i="27"/>
  <c r="O82" i="27"/>
  <c r="O81" i="27"/>
  <c r="O80" i="27"/>
  <c r="O79" i="27"/>
  <c r="O78" i="27"/>
  <c r="O77" i="27"/>
  <c r="O76" i="27"/>
  <c r="O75" i="27"/>
  <c r="O74" i="27"/>
  <c r="O73" i="27"/>
  <c r="O72" i="27"/>
  <c r="O71" i="27"/>
  <c r="O70" i="27"/>
  <c r="O69" i="27"/>
  <c r="O68" i="27"/>
  <c r="O67" i="27"/>
  <c r="O66" i="27"/>
  <c r="O65" i="27"/>
  <c r="O64" i="27"/>
  <c r="O63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33" i="27"/>
  <c r="O32" i="27"/>
  <c r="O31" i="27"/>
  <c r="O30" i="27"/>
  <c r="O29" i="27"/>
  <c r="O28" i="27"/>
  <c r="O27" i="27"/>
  <c r="O26" i="27"/>
  <c r="O25" i="27"/>
  <c r="O24" i="27"/>
  <c r="O23" i="27"/>
  <c r="O22" i="27"/>
  <c r="O21" i="27"/>
  <c r="O20" i="27"/>
  <c r="O19" i="27"/>
  <c r="O18" i="27"/>
  <c r="O17" i="27"/>
  <c r="O16" i="27"/>
  <c r="O15" i="27"/>
  <c r="O14" i="27"/>
  <c r="O1003" i="26"/>
  <c r="O1002" i="26"/>
  <c r="O1001" i="26"/>
  <c r="O1000" i="26"/>
  <c r="O999" i="26"/>
  <c r="O998" i="26"/>
  <c r="O997" i="26"/>
  <c r="O996" i="26"/>
  <c r="O995" i="26"/>
  <c r="O994" i="26"/>
  <c r="O993" i="26"/>
  <c r="O992" i="26"/>
  <c r="O991" i="26"/>
  <c r="O990" i="26"/>
  <c r="O989" i="26"/>
  <c r="O988" i="26"/>
  <c r="O987" i="26"/>
  <c r="O986" i="26"/>
  <c r="O985" i="26"/>
  <c r="O984" i="26"/>
  <c r="O983" i="26"/>
  <c r="O982" i="26"/>
  <c r="O981" i="26"/>
  <c r="O980" i="26"/>
  <c r="O979" i="26"/>
  <c r="O978" i="26"/>
  <c r="O977" i="26"/>
  <c r="O976" i="26"/>
  <c r="O975" i="26"/>
  <c r="O974" i="26"/>
  <c r="O973" i="26"/>
  <c r="O972" i="26"/>
  <c r="O971" i="26"/>
  <c r="O970" i="26"/>
  <c r="O969" i="26"/>
  <c r="O968" i="26"/>
  <c r="O967" i="26"/>
  <c r="O966" i="26"/>
  <c r="O965" i="26"/>
  <c r="O964" i="26"/>
  <c r="O963" i="26"/>
  <c r="O962" i="26"/>
  <c r="O961" i="26"/>
  <c r="O960" i="26"/>
  <c r="O959" i="26"/>
  <c r="O958" i="26"/>
  <c r="O957" i="26"/>
  <c r="O956" i="26"/>
  <c r="O955" i="26"/>
  <c r="O954" i="26"/>
  <c r="O953" i="26"/>
  <c r="O952" i="26"/>
  <c r="O951" i="26"/>
  <c r="O950" i="26"/>
  <c r="O949" i="26"/>
  <c r="O948" i="26"/>
  <c r="O947" i="26"/>
  <c r="O946" i="26"/>
  <c r="O945" i="26"/>
  <c r="O944" i="26"/>
  <c r="O943" i="26"/>
  <c r="O942" i="26"/>
  <c r="O941" i="26"/>
  <c r="O940" i="26"/>
  <c r="O939" i="26"/>
  <c r="O938" i="26"/>
  <c r="O937" i="26"/>
  <c r="O936" i="26"/>
  <c r="O935" i="26"/>
  <c r="O934" i="26"/>
  <c r="O933" i="26"/>
  <c r="O932" i="26"/>
  <c r="O931" i="26"/>
  <c r="O930" i="26"/>
  <c r="O929" i="26"/>
  <c r="O928" i="26"/>
  <c r="O927" i="26"/>
  <c r="O926" i="26"/>
  <c r="O925" i="26"/>
  <c r="O924" i="26"/>
  <c r="O923" i="26"/>
  <c r="O922" i="26"/>
  <c r="O921" i="26"/>
  <c r="O920" i="26"/>
  <c r="O919" i="26"/>
  <c r="O918" i="26"/>
  <c r="O917" i="26"/>
  <c r="O916" i="26"/>
  <c r="O915" i="26"/>
  <c r="O914" i="26"/>
  <c r="O913" i="26"/>
  <c r="O912" i="26"/>
  <c r="O911" i="26"/>
  <c r="O910" i="26"/>
  <c r="O909" i="26"/>
  <c r="O908" i="26"/>
  <c r="O907" i="26"/>
  <c r="O906" i="26"/>
  <c r="O905" i="26"/>
  <c r="O904" i="26"/>
  <c r="O903" i="26"/>
  <c r="O902" i="26"/>
  <c r="O901" i="26"/>
  <c r="O900" i="26"/>
  <c r="O899" i="26"/>
  <c r="O898" i="26"/>
  <c r="O897" i="26"/>
  <c r="O896" i="26"/>
  <c r="O895" i="26"/>
  <c r="O894" i="26"/>
  <c r="O893" i="26"/>
  <c r="O892" i="26"/>
  <c r="O891" i="26"/>
  <c r="O890" i="26"/>
  <c r="O889" i="26"/>
  <c r="O888" i="26"/>
  <c r="O887" i="26"/>
  <c r="O886" i="26"/>
  <c r="O885" i="26"/>
  <c r="O884" i="26"/>
  <c r="O883" i="26"/>
  <c r="O882" i="26"/>
  <c r="O881" i="26"/>
  <c r="O880" i="26"/>
  <c r="O879" i="26"/>
  <c r="O878" i="26"/>
  <c r="O877" i="26"/>
  <c r="O876" i="26"/>
  <c r="O875" i="26"/>
  <c r="O874" i="26"/>
  <c r="O873" i="26"/>
  <c r="O872" i="26"/>
  <c r="O871" i="26"/>
  <c r="O870" i="26"/>
  <c r="O869" i="26"/>
  <c r="O868" i="26"/>
  <c r="O867" i="26"/>
  <c r="O866" i="26"/>
  <c r="O865" i="26"/>
  <c r="O864" i="26"/>
  <c r="O863" i="26"/>
  <c r="O862" i="26"/>
  <c r="O861" i="26"/>
  <c r="O860" i="26"/>
  <c r="O859" i="26"/>
  <c r="O858" i="26"/>
  <c r="O857" i="26"/>
  <c r="O856" i="26"/>
  <c r="O855" i="26"/>
  <c r="O854" i="26"/>
  <c r="O853" i="26"/>
  <c r="O852" i="26"/>
  <c r="O851" i="26"/>
  <c r="O850" i="26"/>
  <c r="O849" i="26"/>
  <c r="O848" i="26"/>
  <c r="O847" i="26"/>
  <c r="O846" i="26"/>
  <c r="O845" i="26"/>
  <c r="O844" i="26"/>
  <c r="O843" i="26"/>
  <c r="O842" i="26"/>
  <c r="O841" i="26"/>
  <c r="O840" i="26"/>
  <c r="O839" i="26"/>
  <c r="O838" i="26"/>
  <c r="O837" i="26"/>
  <c r="O836" i="26"/>
  <c r="O835" i="26"/>
  <c r="O834" i="26"/>
  <c r="O833" i="26"/>
  <c r="O832" i="26"/>
  <c r="O831" i="26"/>
  <c r="O830" i="26"/>
  <c r="O829" i="26"/>
  <c r="O828" i="26"/>
  <c r="O827" i="26"/>
  <c r="O826" i="26"/>
  <c r="O825" i="26"/>
  <c r="O824" i="26"/>
  <c r="O823" i="26"/>
  <c r="O822" i="26"/>
  <c r="O821" i="26"/>
  <c r="O820" i="26"/>
  <c r="O819" i="26"/>
  <c r="O818" i="26"/>
  <c r="O817" i="26"/>
  <c r="O816" i="26"/>
  <c r="O815" i="26"/>
  <c r="O814" i="26"/>
  <c r="O813" i="26"/>
  <c r="O812" i="26"/>
  <c r="O811" i="26"/>
  <c r="O810" i="26"/>
  <c r="O809" i="26"/>
  <c r="O808" i="26"/>
  <c r="O807" i="26"/>
  <c r="O806" i="26"/>
  <c r="O805" i="26"/>
  <c r="O804" i="26"/>
  <c r="O803" i="26"/>
  <c r="O802" i="26"/>
  <c r="O801" i="26"/>
  <c r="O800" i="26"/>
  <c r="O799" i="26"/>
  <c r="O798" i="26"/>
  <c r="O797" i="26"/>
  <c r="O796" i="26"/>
  <c r="O795" i="26"/>
  <c r="O794" i="26"/>
  <c r="O793" i="26"/>
  <c r="O792" i="26"/>
  <c r="O791" i="26"/>
  <c r="O790" i="26"/>
  <c r="O789" i="26"/>
  <c r="O788" i="26"/>
  <c r="O787" i="26"/>
  <c r="O786" i="26"/>
  <c r="O785" i="26"/>
  <c r="O784" i="26"/>
  <c r="O783" i="26"/>
  <c r="O782" i="26"/>
  <c r="O781" i="26"/>
  <c r="O780" i="26"/>
  <c r="O779" i="26"/>
  <c r="O778" i="26"/>
  <c r="O777" i="26"/>
  <c r="O776" i="26"/>
  <c r="O775" i="26"/>
  <c r="O774" i="26"/>
  <c r="O773" i="26"/>
  <c r="O772" i="26"/>
  <c r="O771" i="26"/>
  <c r="O770" i="26"/>
  <c r="O769" i="26"/>
  <c r="O768" i="26"/>
  <c r="O767" i="26"/>
  <c r="O766" i="26"/>
  <c r="O765" i="26"/>
  <c r="O764" i="26"/>
  <c r="O763" i="26"/>
  <c r="O762" i="26"/>
  <c r="O761" i="26"/>
  <c r="O760" i="26"/>
  <c r="O759" i="26"/>
  <c r="O758" i="26"/>
  <c r="O757" i="26"/>
  <c r="O756" i="26"/>
  <c r="O755" i="26"/>
  <c r="O754" i="26"/>
  <c r="O753" i="26"/>
  <c r="O752" i="26"/>
  <c r="O751" i="26"/>
  <c r="O750" i="26"/>
  <c r="O749" i="26"/>
  <c r="O748" i="26"/>
  <c r="O747" i="26"/>
  <c r="O746" i="26"/>
  <c r="O745" i="26"/>
  <c r="O744" i="26"/>
  <c r="O743" i="26"/>
  <c r="O742" i="26"/>
  <c r="O741" i="26"/>
  <c r="O740" i="26"/>
  <c r="O739" i="26"/>
  <c r="O738" i="26"/>
  <c r="O737" i="26"/>
  <c r="O736" i="26"/>
  <c r="O735" i="26"/>
  <c r="O734" i="26"/>
  <c r="O733" i="26"/>
  <c r="O732" i="26"/>
  <c r="O731" i="26"/>
  <c r="O730" i="26"/>
  <c r="O729" i="26"/>
  <c r="O728" i="26"/>
  <c r="O727" i="26"/>
  <c r="O726" i="26"/>
  <c r="O725" i="26"/>
  <c r="O724" i="26"/>
  <c r="O723" i="26"/>
  <c r="O722" i="26"/>
  <c r="O721" i="26"/>
  <c r="O720" i="26"/>
  <c r="O719" i="26"/>
  <c r="O718" i="26"/>
  <c r="O717" i="26"/>
  <c r="O716" i="26"/>
  <c r="O715" i="26"/>
  <c r="O714" i="26"/>
  <c r="O713" i="26"/>
  <c r="O712" i="26"/>
  <c r="O711" i="26"/>
  <c r="O710" i="26"/>
  <c r="O709" i="26"/>
  <c r="O708" i="26"/>
  <c r="O707" i="26"/>
  <c r="O706" i="26"/>
  <c r="O705" i="26"/>
  <c r="O704" i="26"/>
  <c r="O703" i="26"/>
  <c r="O702" i="26"/>
  <c r="O701" i="26"/>
  <c r="O700" i="26"/>
  <c r="O699" i="26"/>
  <c r="O698" i="26"/>
  <c r="O697" i="26"/>
  <c r="O696" i="26"/>
  <c r="O695" i="26"/>
  <c r="O694" i="26"/>
  <c r="O693" i="26"/>
  <c r="O692" i="26"/>
  <c r="O691" i="26"/>
  <c r="O690" i="26"/>
  <c r="O689" i="26"/>
  <c r="O688" i="26"/>
  <c r="O687" i="26"/>
  <c r="O686" i="26"/>
  <c r="O685" i="26"/>
  <c r="O684" i="26"/>
  <c r="O683" i="26"/>
  <c r="O682" i="26"/>
  <c r="O681" i="26"/>
  <c r="O680" i="26"/>
  <c r="O679" i="26"/>
  <c r="O678" i="26"/>
  <c r="O677" i="26"/>
  <c r="O676" i="26"/>
  <c r="O675" i="26"/>
  <c r="O674" i="26"/>
  <c r="O673" i="26"/>
  <c r="O672" i="26"/>
  <c r="O671" i="26"/>
  <c r="O670" i="26"/>
  <c r="O669" i="26"/>
  <c r="O668" i="26"/>
  <c r="O667" i="26"/>
  <c r="O666" i="26"/>
  <c r="O665" i="26"/>
  <c r="O664" i="26"/>
  <c r="O663" i="26"/>
  <c r="O662" i="26"/>
  <c r="O661" i="26"/>
  <c r="O660" i="26"/>
  <c r="O659" i="26"/>
  <c r="O658" i="26"/>
  <c r="O657" i="26"/>
  <c r="O656" i="26"/>
  <c r="O655" i="26"/>
  <c r="O654" i="26"/>
  <c r="O653" i="26"/>
  <c r="O652" i="26"/>
  <c r="O651" i="26"/>
  <c r="O650" i="26"/>
  <c r="O649" i="26"/>
  <c r="O648" i="26"/>
  <c r="O647" i="26"/>
  <c r="O646" i="26"/>
  <c r="O645" i="26"/>
  <c r="O644" i="26"/>
  <c r="O643" i="26"/>
  <c r="O642" i="26"/>
  <c r="O641" i="26"/>
  <c r="O640" i="26"/>
  <c r="O639" i="26"/>
  <c r="O638" i="26"/>
  <c r="O637" i="26"/>
  <c r="O636" i="26"/>
  <c r="O635" i="26"/>
  <c r="O634" i="26"/>
  <c r="O633" i="26"/>
  <c r="O632" i="26"/>
  <c r="O631" i="26"/>
  <c r="O630" i="26"/>
  <c r="O629" i="26"/>
  <c r="O628" i="26"/>
  <c r="O627" i="26"/>
  <c r="O626" i="26"/>
  <c r="O625" i="26"/>
  <c r="O624" i="26"/>
  <c r="O623" i="26"/>
  <c r="O622" i="26"/>
  <c r="O621" i="26"/>
  <c r="O620" i="26"/>
  <c r="O619" i="26"/>
  <c r="O618" i="26"/>
  <c r="O617" i="26"/>
  <c r="O616" i="26"/>
  <c r="O615" i="26"/>
  <c r="O614" i="26"/>
  <c r="O613" i="26"/>
  <c r="O612" i="26"/>
  <c r="O611" i="26"/>
  <c r="O610" i="26"/>
  <c r="O609" i="26"/>
  <c r="O608" i="26"/>
  <c r="O607" i="26"/>
  <c r="O606" i="26"/>
  <c r="O605" i="26"/>
  <c r="O604" i="26"/>
  <c r="O603" i="26"/>
  <c r="O602" i="26"/>
  <c r="O601" i="26"/>
  <c r="O600" i="26"/>
  <c r="O599" i="26"/>
  <c r="O598" i="26"/>
  <c r="O597" i="26"/>
  <c r="O596" i="26"/>
  <c r="O595" i="26"/>
  <c r="O594" i="26"/>
  <c r="O593" i="26"/>
  <c r="O592" i="26"/>
  <c r="O591" i="26"/>
  <c r="O590" i="26"/>
  <c r="O589" i="26"/>
  <c r="O588" i="26"/>
  <c r="O587" i="26"/>
  <c r="O586" i="26"/>
  <c r="O585" i="26"/>
  <c r="O584" i="26"/>
  <c r="O583" i="26"/>
  <c r="O582" i="26"/>
  <c r="O581" i="26"/>
  <c r="O580" i="26"/>
  <c r="O579" i="26"/>
  <c r="O578" i="26"/>
  <c r="O577" i="26"/>
  <c r="O576" i="26"/>
  <c r="O575" i="26"/>
  <c r="O574" i="26"/>
  <c r="O573" i="26"/>
  <c r="O572" i="26"/>
  <c r="O571" i="26"/>
  <c r="O570" i="26"/>
  <c r="O569" i="26"/>
  <c r="O568" i="26"/>
  <c r="O567" i="26"/>
  <c r="O566" i="26"/>
  <c r="O565" i="26"/>
  <c r="O564" i="26"/>
  <c r="O563" i="26"/>
  <c r="O562" i="26"/>
  <c r="O561" i="26"/>
  <c r="O560" i="26"/>
  <c r="O559" i="26"/>
  <c r="O558" i="26"/>
  <c r="O557" i="26"/>
  <c r="O556" i="26"/>
  <c r="O555" i="26"/>
  <c r="O554" i="26"/>
  <c r="O553" i="26"/>
  <c r="O552" i="26"/>
  <c r="O551" i="26"/>
  <c r="O550" i="26"/>
  <c r="O549" i="26"/>
  <c r="O548" i="26"/>
  <c r="O547" i="26"/>
  <c r="O546" i="26"/>
  <c r="O545" i="26"/>
  <c r="O544" i="26"/>
  <c r="O543" i="26"/>
  <c r="O542" i="26"/>
  <c r="O541" i="26"/>
  <c r="O540" i="26"/>
  <c r="O539" i="26"/>
  <c r="O538" i="26"/>
  <c r="O537" i="26"/>
  <c r="O536" i="26"/>
  <c r="O535" i="26"/>
  <c r="O534" i="26"/>
  <c r="O533" i="26"/>
  <c r="O532" i="26"/>
  <c r="O531" i="26"/>
  <c r="O530" i="26"/>
  <c r="O529" i="26"/>
  <c r="O528" i="26"/>
  <c r="O527" i="26"/>
  <c r="O526" i="26"/>
  <c r="O525" i="26"/>
  <c r="O524" i="26"/>
  <c r="O523" i="26"/>
  <c r="O522" i="26"/>
  <c r="O521" i="26"/>
  <c r="O520" i="26"/>
  <c r="O519" i="26"/>
  <c r="O518" i="26"/>
  <c r="O517" i="26"/>
  <c r="O516" i="26"/>
  <c r="O515" i="26"/>
  <c r="O514" i="26"/>
  <c r="O513" i="26"/>
  <c r="O512" i="26"/>
  <c r="O511" i="26"/>
  <c r="O510" i="26"/>
  <c r="O509" i="26"/>
  <c r="O508" i="26"/>
  <c r="O507" i="26"/>
  <c r="O506" i="26"/>
  <c r="O505" i="26"/>
  <c r="O504" i="26"/>
  <c r="O503" i="26"/>
  <c r="O502" i="26"/>
  <c r="O501" i="26"/>
  <c r="O500" i="26"/>
  <c r="O499" i="26"/>
  <c r="O498" i="26"/>
  <c r="O497" i="26"/>
  <c r="O496" i="26"/>
  <c r="O495" i="26"/>
  <c r="O494" i="26"/>
  <c r="O493" i="26"/>
  <c r="O492" i="26"/>
  <c r="O491" i="26"/>
  <c r="O490" i="26"/>
  <c r="O489" i="26"/>
  <c r="O488" i="26"/>
  <c r="O487" i="26"/>
  <c r="O486" i="26"/>
  <c r="O485" i="26"/>
  <c r="O484" i="26"/>
  <c r="O483" i="26"/>
  <c r="O482" i="26"/>
  <c r="O481" i="26"/>
  <c r="O480" i="26"/>
  <c r="O479" i="26"/>
  <c r="O478" i="26"/>
  <c r="O477" i="26"/>
  <c r="O476" i="26"/>
  <c r="O475" i="26"/>
  <c r="O474" i="26"/>
  <c r="O473" i="26"/>
  <c r="O472" i="26"/>
  <c r="O471" i="26"/>
  <c r="O470" i="26"/>
  <c r="O469" i="26"/>
  <c r="O468" i="26"/>
  <c r="O467" i="26"/>
  <c r="O466" i="26"/>
  <c r="O465" i="26"/>
  <c r="O464" i="26"/>
  <c r="O463" i="26"/>
  <c r="O462" i="26"/>
  <c r="O461" i="26"/>
  <c r="O460" i="26"/>
  <c r="O459" i="26"/>
  <c r="O458" i="26"/>
  <c r="O457" i="26"/>
  <c r="O456" i="26"/>
  <c r="O455" i="26"/>
  <c r="O454" i="26"/>
  <c r="O453" i="26"/>
  <c r="O452" i="26"/>
  <c r="O451" i="26"/>
  <c r="O450" i="26"/>
  <c r="O449" i="26"/>
  <c r="O448" i="26"/>
  <c r="O447" i="26"/>
  <c r="O446" i="26"/>
  <c r="O445" i="26"/>
  <c r="O444" i="26"/>
  <c r="O443" i="26"/>
  <c r="O442" i="26"/>
  <c r="O441" i="26"/>
  <c r="O440" i="26"/>
  <c r="O439" i="26"/>
  <c r="O438" i="26"/>
  <c r="O437" i="26"/>
  <c r="O436" i="26"/>
  <c r="O435" i="26"/>
  <c r="O434" i="26"/>
  <c r="O433" i="26"/>
  <c r="O432" i="26"/>
  <c r="O431" i="26"/>
  <c r="O430" i="26"/>
  <c r="O429" i="26"/>
  <c r="O428" i="26"/>
  <c r="O427" i="26"/>
  <c r="O426" i="26"/>
  <c r="O425" i="26"/>
  <c r="O424" i="26"/>
  <c r="O423" i="26"/>
  <c r="O422" i="26"/>
  <c r="O421" i="26"/>
  <c r="O420" i="26"/>
  <c r="O419" i="26"/>
  <c r="O418" i="26"/>
  <c r="O417" i="26"/>
  <c r="O416" i="26"/>
  <c r="O415" i="26"/>
  <c r="O414" i="26"/>
  <c r="O413" i="26"/>
  <c r="O412" i="26"/>
  <c r="O411" i="26"/>
  <c r="O410" i="26"/>
  <c r="O409" i="26"/>
  <c r="O408" i="26"/>
  <c r="O407" i="26"/>
  <c r="O406" i="26"/>
  <c r="O405" i="26"/>
  <c r="O404" i="26"/>
  <c r="O403" i="26"/>
  <c r="O402" i="26"/>
  <c r="O401" i="26"/>
  <c r="O400" i="26"/>
  <c r="O399" i="26"/>
  <c r="O398" i="26"/>
  <c r="O397" i="26"/>
  <c r="O396" i="26"/>
  <c r="O395" i="26"/>
  <c r="O394" i="26"/>
  <c r="O393" i="26"/>
  <c r="O392" i="26"/>
  <c r="O391" i="26"/>
  <c r="O390" i="26"/>
  <c r="O389" i="26"/>
  <c r="O388" i="26"/>
  <c r="O387" i="26"/>
  <c r="O386" i="26"/>
  <c r="O385" i="26"/>
  <c r="O384" i="26"/>
  <c r="O383" i="26"/>
  <c r="O382" i="26"/>
  <c r="O381" i="26"/>
  <c r="O380" i="26"/>
  <c r="O379" i="26"/>
  <c r="O378" i="26"/>
  <c r="O377" i="26"/>
  <c r="O376" i="26"/>
  <c r="O375" i="26"/>
  <c r="O374" i="26"/>
  <c r="O373" i="26"/>
  <c r="O372" i="26"/>
  <c r="O371" i="26"/>
  <c r="O370" i="26"/>
  <c r="O369" i="26"/>
  <c r="O368" i="26"/>
  <c r="O367" i="26"/>
  <c r="O366" i="26"/>
  <c r="O365" i="26"/>
  <c r="O364" i="26"/>
  <c r="O363" i="26"/>
  <c r="O362" i="26"/>
  <c r="O361" i="26"/>
  <c r="O360" i="26"/>
  <c r="O359" i="26"/>
  <c r="O358" i="26"/>
  <c r="O357" i="26"/>
  <c r="O356" i="26"/>
  <c r="O355" i="26"/>
  <c r="O354" i="26"/>
  <c r="O353" i="26"/>
  <c r="O352" i="26"/>
  <c r="O351" i="26"/>
  <c r="O350" i="26"/>
  <c r="O349" i="26"/>
  <c r="O348" i="26"/>
  <c r="O347" i="26"/>
  <c r="O346" i="26"/>
  <c r="O345" i="26"/>
  <c r="O344" i="26"/>
  <c r="O343" i="26"/>
  <c r="O342" i="26"/>
  <c r="O341" i="26"/>
  <c r="O340" i="26"/>
  <c r="O339" i="26"/>
  <c r="O338" i="26"/>
  <c r="O337" i="26"/>
  <c r="O336" i="26"/>
  <c r="O335" i="26"/>
  <c r="O334" i="26"/>
  <c r="O333" i="26"/>
  <c r="O332" i="26"/>
  <c r="O331" i="26"/>
  <c r="O330" i="26"/>
  <c r="O329" i="26"/>
  <c r="O328" i="26"/>
  <c r="O327" i="26"/>
  <c r="O326" i="26"/>
  <c r="O325" i="26"/>
  <c r="O324" i="26"/>
  <c r="O323" i="26"/>
  <c r="O322" i="26"/>
  <c r="O321" i="26"/>
  <c r="O320" i="26"/>
  <c r="O319" i="26"/>
  <c r="O318" i="26"/>
  <c r="O317" i="26"/>
  <c r="O316" i="26"/>
  <c r="O315" i="26"/>
  <c r="O314" i="26"/>
  <c r="O313" i="26"/>
  <c r="O312" i="26"/>
  <c r="O311" i="26"/>
  <c r="O310" i="26"/>
  <c r="O309" i="26"/>
  <c r="O308" i="26"/>
  <c r="O307" i="26"/>
  <c r="O306" i="26"/>
  <c r="O305" i="26"/>
  <c r="O304" i="26"/>
  <c r="O303" i="26"/>
  <c r="O302" i="26"/>
  <c r="O301" i="26"/>
  <c r="O300" i="26"/>
  <c r="O299" i="26"/>
  <c r="O298" i="26"/>
  <c r="O297" i="26"/>
  <c r="O296" i="26"/>
  <c r="O295" i="26"/>
  <c r="O294" i="26"/>
  <c r="O293" i="26"/>
  <c r="O292" i="26"/>
  <c r="O291" i="26"/>
  <c r="O290" i="26"/>
  <c r="O289" i="26"/>
  <c r="O288" i="26"/>
  <c r="O287" i="26"/>
  <c r="O286" i="26"/>
  <c r="O285" i="26"/>
  <c r="O284" i="26"/>
  <c r="O283" i="26"/>
  <c r="O282" i="26"/>
  <c r="O281" i="26"/>
  <c r="O280" i="26"/>
  <c r="O279" i="26"/>
  <c r="O278" i="26"/>
  <c r="O277" i="26"/>
  <c r="O276" i="26"/>
  <c r="O275" i="26"/>
  <c r="O274" i="26"/>
  <c r="O273" i="26"/>
  <c r="O272" i="26"/>
  <c r="O271" i="26"/>
  <c r="O270" i="26"/>
  <c r="O269" i="26"/>
  <c r="O268" i="26"/>
  <c r="O267" i="26"/>
  <c r="O266" i="26"/>
  <c r="O265" i="26"/>
  <c r="O264" i="26"/>
  <c r="O263" i="26"/>
  <c r="O262" i="26"/>
  <c r="O261" i="26"/>
  <c r="O260" i="26"/>
  <c r="O259" i="26"/>
  <c r="O258" i="26"/>
  <c r="O257" i="26"/>
  <c r="O256" i="26"/>
  <c r="O255" i="26"/>
  <c r="O254" i="26"/>
  <c r="O253" i="26"/>
  <c r="O252" i="26"/>
  <c r="O251" i="26"/>
  <c r="O250" i="26"/>
  <c r="O249" i="26"/>
  <c r="O248" i="26"/>
  <c r="O247" i="26"/>
  <c r="O246" i="26"/>
  <c r="O245" i="26"/>
  <c r="O244" i="26"/>
  <c r="O243" i="26"/>
  <c r="O242" i="26"/>
  <c r="O241" i="26"/>
  <c r="O240" i="26"/>
  <c r="O239" i="26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20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201" i="26"/>
  <c r="O200" i="26"/>
  <c r="O199" i="26"/>
  <c r="O198" i="26"/>
  <c r="O197" i="26"/>
  <c r="O196" i="26"/>
  <c r="O195" i="26"/>
  <c r="O194" i="26"/>
  <c r="O193" i="26"/>
  <c r="O192" i="26"/>
  <c r="O191" i="26"/>
  <c r="O190" i="26"/>
  <c r="O189" i="26"/>
  <c r="O188" i="26"/>
  <c r="O187" i="26"/>
  <c r="O186" i="26"/>
  <c r="O185" i="26"/>
  <c r="O184" i="26"/>
  <c r="O183" i="26"/>
  <c r="O182" i="26"/>
  <c r="O181" i="26"/>
  <c r="O180" i="26"/>
  <c r="O179" i="26"/>
  <c r="O178" i="26"/>
  <c r="O177" i="26"/>
  <c r="O176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51" i="26"/>
  <c r="O150" i="26"/>
  <c r="O149" i="26"/>
  <c r="O148" i="26"/>
  <c r="O147" i="26"/>
  <c r="O146" i="26"/>
  <c r="O145" i="26"/>
  <c r="O144" i="26"/>
  <c r="O143" i="26"/>
  <c r="O142" i="26"/>
  <c r="O141" i="26"/>
  <c r="O140" i="26"/>
  <c r="O139" i="26"/>
  <c r="O138" i="26"/>
  <c r="O137" i="26"/>
  <c r="O136" i="26"/>
  <c r="O135" i="26"/>
  <c r="O134" i="26"/>
  <c r="O133" i="26"/>
  <c r="O132" i="26"/>
  <c r="O131" i="26"/>
  <c r="O130" i="26"/>
  <c r="O129" i="26"/>
  <c r="O128" i="26"/>
  <c r="O127" i="26"/>
  <c r="O126" i="26"/>
  <c r="O125" i="26"/>
  <c r="O124" i="26"/>
  <c r="O123" i="26"/>
  <c r="O122" i="26"/>
  <c r="O121" i="26"/>
  <c r="O120" i="26"/>
  <c r="O119" i="26"/>
  <c r="O118" i="26"/>
  <c r="O117" i="26"/>
  <c r="O116" i="26"/>
  <c r="O115" i="26"/>
  <c r="O114" i="26"/>
  <c r="O113" i="26"/>
  <c r="O112" i="26"/>
  <c r="O111" i="26"/>
  <c r="O110" i="26"/>
  <c r="O109" i="26"/>
  <c r="O108" i="26"/>
  <c r="O107" i="26"/>
  <c r="O106" i="26"/>
  <c r="O105" i="26"/>
  <c r="O104" i="26"/>
  <c r="O103" i="26"/>
  <c r="O102" i="26"/>
  <c r="O101" i="26"/>
  <c r="O100" i="26"/>
  <c r="O99" i="26"/>
  <c r="O98" i="26"/>
  <c r="O97" i="26"/>
  <c r="O96" i="26"/>
  <c r="O95" i="26"/>
  <c r="O94" i="26"/>
  <c r="O93" i="26"/>
  <c r="O92" i="26"/>
  <c r="O91" i="26"/>
  <c r="O90" i="26"/>
  <c r="O89" i="26"/>
  <c r="O88" i="26"/>
  <c r="O87" i="26"/>
  <c r="O86" i="26"/>
  <c r="O85" i="26"/>
  <c r="O84" i="26"/>
  <c r="O83" i="26"/>
  <c r="O82" i="26"/>
  <c r="O81" i="26"/>
  <c r="O80" i="26"/>
  <c r="O79" i="26"/>
  <c r="O78" i="26"/>
  <c r="O77" i="26"/>
  <c r="O76" i="26"/>
  <c r="O75" i="26"/>
  <c r="O74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3" i="26"/>
  <c r="O22" i="26"/>
  <c r="O21" i="26"/>
  <c r="O20" i="26"/>
  <c r="O19" i="26"/>
  <c r="O18" i="26"/>
  <c r="O17" i="26"/>
  <c r="O16" i="26"/>
  <c r="O15" i="26"/>
  <c r="O14" i="26"/>
  <c r="O1003" i="25"/>
  <c r="O1002" i="25"/>
  <c r="O1001" i="25"/>
  <c r="O1000" i="25"/>
  <c r="O999" i="25"/>
  <c r="O998" i="25"/>
  <c r="O997" i="25"/>
  <c r="O996" i="25"/>
  <c r="O995" i="25"/>
  <c r="O994" i="25"/>
  <c r="O993" i="25"/>
  <c r="O992" i="25"/>
  <c r="O991" i="25"/>
  <c r="O990" i="25"/>
  <c r="O989" i="25"/>
  <c r="O988" i="25"/>
  <c r="O987" i="25"/>
  <c r="O986" i="25"/>
  <c r="O985" i="25"/>
  <c r="O984" i="25"/>
  <c r="O983" i="25"/>
  <c r="O982" i="25"/>
  <c r="O981" i="25"/>
  <c r="O980" i="25"/>
  <c r="O979" i="25"/>
  <c r="O978" i="25"/>
  <c r="O977" i="25"/>
  <c r="O976" i="25"/>
  <c r="O975" i="25"/>
  <c r="O974" i="25"/>
  <c r="O973" i="25"/>
  <c r="O972" i="25"/>
  <c r="O971" i="25"/>
  <c r="O970" i="25"/>
  <c r="O969" i="25"/>
  <c r="O968" i="25"/>
  <c r="O967" i="25"/>
  <c r="O966" i="25"/>
  <c r="O965" i="25"/>
  <c r="O964" i="25"/>
  <c r="O963" i="25"/>
  <c r="O962" i="25"/>
  <c r="O961" i="25"/>
  <c r="O960" i="25"/>
  <c r="O959" i="25"/>
  <c r="O958" i="25"/>
  <c r="O957" i="25"/>
  <c r="O956" i="25"/>
  <c r="O955" i="25"/>
  <c r="O954" i="25"/>
  <c r="O953" i="25"/>
  <c r="O952" i="25"/>
  <c r="O951" i="25"/>
  <c r="O950" i="25"/>
  <c r="O949" i="25"/>
  <c r="O948" i="25"/>
  <c r="O947" i="25"/>
  <c r="O946" i="25"/>
  <c r="O945" i="25"/>
  <c r="O944" i="25"/>
  <c r="O943" i="25"/>
  <c r="O942" i="25"/>
  <c r="O941" i="25"/>
  <c r="O940" i="25"/>
  <c r="O939" i="25"/>
  <c r="O938" i="25"/>
  <c r="O937" i="25"/>
  <c r="O936" i="25"/>
  <c r="O935" i="25"/>
  <c r="O934" i="25"/>
  <c r="O933" i="25"/>
  <c r="O932" i="25"/>
  <c r="O931" i="25"/>
  <c r="O930" i="25"/>
  <c r="O929" i="25"/>
  <c r="O928" i="25"/>
  <c r="O927" i="25"/>
  <c r="O926" i="25"/>
  <c r="O925" i="25"/>
  <c r="O924" i="25"/>
  <c r="O923" i="25"/>
  <c r="O922" i="25"/>
  <c r="O921" i="25"/>
  <c r="O920" i="25"/>
  <c r="O919" i="25"/>
  <c r="O918" i="25"/>
  <c r="O917" i="25"/>
  <c r="O916" i="25"/>
  <c r="O915" i="25"/>
  <c r="O914" i="25"/>
  <c r="O913" i="25"/>
  <c r="O912" i="25"/>
  <c r="O911" i="25"/>
  <c r="O910" i="25"/>
  <c r="O909" i="25"/>
  <c r="O908" i="25"/>
  <c r="O907" i="25"/>
  <c r="O906" i="25"/>
  <c r="O905" i="25"/>
  <c r="O904" i="25"/>
  <c r="O903" i="25"/>
  <c r="O902" i="25"/>
  <c r="O901" i="25"/>
  <c r="O900" i="25"/>
  <c r="O899" i="25"/>
  <c r="O898" i="25"/>
  <c r="O897" i="25"/>
  <c r="O896" i="25"/>
  <c r="O895" i="25"/>
  <c r="O894" i="25"/>
  <c r="O893" i="25"/>
  <c r="O892" i="25"/>
  <c r="O891" i="25"/>
  <c r="O890" i="25"/>
  <c r="O889" i="25"/>
  <c r="O888" i="25"/>
  <c r="O887" i="25"/>
  <c r="O886" i="25"/>
  <c r="O885" i="25"/>
  <c r="O884" i="25"/>
  <c r="O883" i="25"/>
  <c r="O882" i="25"/>
  <c r="O881" i="25"/>
  <c r="O880" i="25"/>
  <c r="O879" i="25"/>
  <c r="O878" i="25"/>
  <c r="O877" i="25"/>
  <c r="O876" i="25"/>
  <c r="O875" i="25"/>
  <c r="O874" i="25"/>
  <c r="O873" i="25"/>
  <c r="O872" i="25"/>
  <c r="O871" i="25"/>
  <c r="O870" i="25"/>
  <c r="O869" i="25"/>
  <c r="O868" i="25"/>
  <c r="O867" i="25"/>
  <c r="O866" i="25"/>
  <c r="O865" i="25"/>
  <c r="O864" i="25"/>
  <c r="O863" i="25"/>
  <c r="O862" i="25"/>
  <c r="O861" i="25"/>
  <c r="O860" i="25"/>
  <c r="O859" i="25"/>
  <c r="O858" i="25"/>
  <c r="O857" i="25"/>
  <c r="O856" i="25"/>
  <c r="O855" i="25"/>
  <c r="O854" i="25"/>
  <c r="O853" i="25"/>
  <c r="O852" i="25"/>
  <c r="O851" i="25"/>
  <c r="O850" i="25"/>
  <c r="O849" i="25"/>
  <c r="O848" i="25"/>
  <c r="O847" i="25"/>
  <c r="O846" i="25"/>
  <c r="O845" i="25"/>
  <c r="O844" i="25"/>
  <c r="O843" i="25"/>
  <c r="O842" i="25"/>
  <c r="O841" i="25"/>
  <c r="O840" i="25"/>
  <c r="O839" i="25"/>
  <c r="O838" i="25"/>
  <c r="O837" i="25"/>
  <c r="O836" i="25"/>
  <c r="O835" i="25"/>
  <c r="O834" i="25"/>
  <c r="O833" i="25"/>
  <c r="O832" i="25"/>
  <c r="O831" i="25"/>
  <c r="O830" i="25"/>
  <c r="O829" i="25"/>
  <c r="O828" i="25"/>
  <c r="O827" i="25"/>
  <c r="O826" i="25"/>
  <c r="O825" i="25"/>
  <c r="O824" i="25"/>
  <c r="O823" i="25"/>
  <c r="O822" i="25"/>
  <c r="O821" i="25"/>
  <c r="O820" i="25"/>
  <c r="O819" i="25"/>
  <c r="O818" i="25"/>
  <c r="O817" i="25"/>
  <c r="O816" i="25"/>
  <c r="O815" i="25"/>
  <c r="O814" i="25"/>
  <c r="O813" i="25"/>
  <c r="O812" i="25"/>
  <c r="O811" i="25"/>
  <c r="O810" i="25"/>
  <c r="O809" i="25"/>
  <c r="O808" i="25"/>
  <c r="O807" i="25"/>
  <c r="O806" i="25"/>
  <c r="O805" i="25"/>
  <c r="O804" i="25"/>
  <c r="O803" i="25"/>
  <c r="O802" i="25"/>
  <c r="O801" i="25"/>
  <c r="O800" i="25"/>
  <c r="O799" i="25"/>
  <c r="O798" i="25"/>
  <c r="O797" i="25"/>
  <c r="O796" i="25"/>
  <c r="O795" i="25"/>
  <c r="O794" i="25"/>
  <c r="O793" i="25"/>
  <c r="O792" i="25"/>
  <c r="O791" i="25"/>
  <c r="O790" i="25"/>
  <c r="O789" i="25"/>
  <c r="O788" i="25"/>
  <c r="O787" i="25"/>
  <c r="O786" i="25"/>
  <c r="O785" i="25"/>
  <c r="O784" i="25"/>
  <c r="O783" i="25"/>
  <c r="O782" i="25"/>
  <c r="O781" i="25"/>
  <c r="O780" i="25"/>
  <c r="O779" i="25"/>
  <c r="O778" i="25"/>
  <c r="O777" i="25"/>
  <c r="O776" i="25"/>
  <c r="O775" i="25"/>
  <c r="O774" i="25"/>
  <c r="O773" i="25"/>
  <c r="O772" i="25"/>
  <c r="O771" i="25"/>
  <c r="O770" i="25"/>
  <c r="O769" i="25"/>
  <c r="O768" i="25"/>
  <c r="O767" i="25"/>
  <c r="O766" i="25"/>
  <c r="O765" i="25"/>
  <c r="O764" i="25"/>
  <c r="O763" i="25"/>
  <c r="O762" i="25"/>
  <c r="O761" i="25"/>
  <c r="O760" i="25"/>
  <c r="O759" i="25"/>
  <c r="O758" i="25"/>
  <c r="O757" i="25"/>
  <c r="O756" i="25"/>
  <c r="O755" i="25"/>
  <c r="O754" i="25"/>
  <c r="O753" i="25"/>
  <c r="O752" i="25"/>
  <c r="O751" i="25"/>
  <c r="O750" i="25"/>
  <c r="O749" i="25"/>
  <c r="O748" i="25"/>
  <c r="O747" i="25"/>
  <c r="O746" i="25"/>
  <c r="O745" i="25"/>
  <c r="O744" i="25"/>
  <c r="O743" i="25"/>
  <c r="O742" i="25"/>
  <c r="O741" i="25"/>
  <c r="O740" i="25"/>
  <c r="O739" i="25"/>
  <c r="O738" i="25"/>
  <c r="O737" i="25"/>
  <c r="O736" i="25"/>
  <c r="O735" i="25"/>
  <c r="O734" i="25"/>
  <c r="O733" i="25"/>
  <c r="O732" i="25"/>
  <c r="O731" i="25"/>
  <c r="O730" i="25"/>
  <c r="O729" i="25"/>
  <c r="O728" i="25"/>
  <c r="O727" i="25"/>
  <c r="O726" i="25"/>
  <c r="O725" i="25"/>
  <c r="O724" i="25"/>
  <c r="O723" i="25"/>
  <c r="O722" i="25"/>
  <c r="O721" i="25"/>
  <c r="O720" i="25"/>
  <c r="O719" i="25"/>
  <c r="O718" i="25"/>
  <c r="O717" i="25"/>
  <c r="O716" i="25"/>
  <c r="O715" i="25"/>
  <c r="O714" i="25"/>
  <c r="O713" i="25"/>
  <c r="O712" i="25"/>
  <c r="O711" i="25"/>
  <c r="O710" i="25"/>
  <c r="O709" i="25"/>
  <c r="O708" i="25"/>
  <c r="O707" i="25"/>
  <c r="O706" i="25"/>
  <c r="O705" i="25"/>
  <c r="O704" i="25"/>
  <c r="O703" i="25"/>
  <c r="O702" i="25"/>
  <c r="O701" i="25"/>
  <c r="O700" i="25"/>
  <c r="O699" i="25"/>
  <c r="O698" i="25"/>
  <c r="O697" i="25"/>
  <c r="O696" i="25"/>
  <c r="O695" i="25"/>
  <c r="O694" i="25"/>
  <c r="O693" i="25"/>
  <c r="O692" i="25"/>
  <c r="O691" i="25"/>
  <c r="O690" i="25"/>
  <c r="O689" i="25"/>
  <c r="O688" i="25"/>
  <c r="O687" i="25"/>
  <c r="O686" i="25"/>
  <c r="O685" i="25"/>
  <c r="O684" i="25"/>
  <c r="O683" i="25"/>
  <c r="O682" i="25"/>
  <c r="O681" i="25"/>
  <c r="O680" i="25"/>
  <c r="O679" i="25"/>
  <c r="O678" i="25"/>
  <c r="O677" i="25"/>
  <c r="O676" i="25"/>
  <c r="O675" i="25"/>
  <c r="O674" i="25"/>
  <c r="O673" i="25"/>
  <c r="O672" i="25"/>
  <c r="O671" i="25"/>
  <c r="O670" i="25"/>
  <c r="O669" i="25"/>
  <c r="O668" i="25"/>
  <c r="O667" i="25"/>
  <c r="O666" i="25"/>
  <c r="O665" i="25"/>
  <c r="O664" i="25"/>
  <c r="O663" i="25"/>
  <c r="O662" i="25"/>
  <c r="O661" i="25"/>
  <c r="O660" i="25"/>
  <c r="O659" i="25"/>
  <c r="O658" i="25"/>
  <c r="O657" i="25"/>
  <c r="O656" i="25"/>
  <c r="O655" i="25"/>
  <c r="O654" i="25"/>
  <c r="O653" i="25"/>
  <c r="O652" i="25"/>
  <c r="O651" i="25"/>
  <c r="O650" i="25"/>
  <c r="O649" i="25"/>
  <c r="O648" i="25"/>
  <c r="O647" i="25"/>
  <c r="O646" i="25"/>
  <c r="O645" i="25"/>
  <c r="O644" i="25"/>
  <c r="O643" i="25"/>
  <c r="O642" i="25"/>
  <c r="O641" i="25"/>
  <c r="O640" i="25"/>
  <c r="O639" i="25"/>
  <c r="O638" i="25"/>
  <c r="O637" i="25"/>
  <c r="O636" i="25"/>
  <c r="O635" i="25"/>
  <c r="O634" i="25"/>
  <c r="O633" i="25"/>
  <c r="O632" i="25"/>
  <c r="O631" i="25"/>
  <c r="O630" i="25"/>
  <c r="O629" i="25"/>
  <c r="O628" i="25"/>
  <c r="O627" i="25"/>
  <c r="O626" i="25"/>
  <c r="O625" i="25"/>
  <c r="O624" i="25"/>
  <c r="O623" i="25"/>
  <c r="O622" i="25"/>
  <c r="O621" i="25"/>
  <c r="O620" i="25"/>
  <c r="O619" i="25"/>
  <c r="O618" i="25"/>
  <c r="O617" i="25"/>
  <c r="O616" i="25"/>
  <c r="O615" i="25"/>
  <c r="O614" i="25"/>
  <c r="O613" i="25"/>
  <c r="O612" i="25"/>
  <c r="O611" i="25"/>
  <c r="O610" i="25"/>
  <c r="O609" i="25"/>
  <c r="O608" i="25"/>
  <c r="O607" i="25"/>
  <c r="O606" i="25"/>
  <c r="O605" i="25"/>
  <c r="O604" i="25"/>
  <c r="O603" i="25"/>
  <c r="O602" i="25"/>
  <c r="O601" i="25"/>
  <c r="O600" i="25"/>
  <c r="O599" i="25"/>
  <c r="O598" i="25"/>
  <c r="O597" i="25"/>
  <c r="O596" i="25"/>
  <c r="O595" i="25"/>
  <c r="O594" i="25"/>
  <c r="O593" i="25"/>
  <c r="O592" i="25"/>
  <c r="O591" i="25"/>
  <c r="O590" i="25"/>
  <c r="O589" i="25"/>
  <c r="O588" i="25"/>
  <c r="O587" i="25"/>
  <c r="O586" i="25"/>
  <c r="O585" i="25"/>
  <c r="O584" i="25"/>
  <c r="O583" i="25"/>
  <c r="O582" i="25"/>
  <c r="O581" i="25"/>
  <c r="O580" i="25"/>
  <c r="O579" i="25"/>
  <c r="O578" i="25"/>
  <c r="O577" i="25"/>
  <c r="O576" i="25"/>
  <c r="O575" i="25"/>
  <c r="O574" i="25"/>
  <c r="O573" i="25"/>
  <c r="O572" i="25"/>
  <c r="O571" i="25"/>
  <c r="O570" i="25"/>
  <c r="O569" i="25"/>
  <c r="O568" i="25"/>
  <c r="O567" i="25"/>
  <c r="O566" i="25"/>
  <c r="O565" i="25"/>
  <c r="O564" i="25"/>
  <c r="O563" i="25"/>
  <c r="O562" i="25"/>
  <c r="O561" i="25"/>
  <c r="O560" i="25"/>
  <c r="O559" i="25"/>
  <c r="O558" i="25"/>
  <c r="O557" i="25"/>
  <c r="O556" i="25"/>
  <c r="O555" i="25"/>
  <c r="O554" i="25"/>
  <c r="O553" i="25"/>
  <c r="O552" i="25"/>
  <c r="O551" i="25"/>
  <c r="O550" i="25"/>
  <c r="O549" i="25"/>
  <c r="O548" i="25"/>
  <c r="O547" i="25"/>
  <c r="O546" i="25"/>
  <c r="O545" i="25"/>
  <c r="O544" i="25"/>
  <c r="O543" i="25"/>
  <c r="O542" i="25"/>
  <c r="O541" i="25"/>
  <c r="O540" i="25"/>
  <c r="O539" i="25"/>
  <c r="O538" i="25"/>
  <c r="O537" i="25"/>
  <c r="O536" i="25"/>
  <c r="O535" i="25"/>
  <c r="O534" i="25"/>
  <c r="O533" i="25"/>
  <c r="O532" i="25"/>
  <c r="O531" i="25"/>
  <c r="O530" i="25"/>
  <c r="O529" i="25"/>
  <c r="O528" i="25"/>
  <c r="O527" i="25"/>
  <c r="O526" i="25"/>
  <c r="O525" i="25"/>
  <c r="O524" i="25"/>
  <c r="O523" i="25"/>
  <c r="O522" i="25"/>
  <c r="O521" i="25"/>
  <c r="O520" i="25"/>
  <c r="O519" i="25"/>
  <c r="O518" i="25"/>
  <c r="O517" i="25"/>
  <c r="O516" i="25"/>
  <c r="O515" i="25"/>
  <c r="O514" i="25"/>
  <c r="O513" i="25"/>
  <c r="O512" i="25"/>
  <c r="O511" i="25"/>
  <c r="O510" i="25"/>
  <c r="O509" i="25"/>
  <c r="O508" i="25"/>
  <c r="O507" i="25"/>
  <c r="O506" i="25"/>
  <c r="O505" i="25"/>
  <c r="O504" i="25"/>
  <c r="O503" i="25"/>
  <c r="O502" i="25"/>
  <c r="O501" i="25"/>
  <c r="O500" i="25"/>
  <c r="O499" i="25"/>
  <c r="O498" i="25"/>
  <c r="O497" i="25"/>
  <c r="O496" i="25"/>
  <c r="O495" i="25"/>
  <c r="O494" i="25"/>
  <c r="O493" i="25"/>
  <c r="O492" i="25"/>
  <c r="O491" i="25"/>
  <c r="O490" i="25"/>
  <c r="O489" i="25"/>
  <c r="O488" i="25"/>
  <c r="O487" i="25"/>
  <c r="O486" i="25"/>
  <c r="O485" i="25"/>
  <c r="O484" i="25"/>
  <c r="O483" i="25"/>
  <c r="O482" i="25"/>
  <c r="O481" i="25"/>
  <c r="O480" i="25"/>
  <c r="O479" i="25"/>
  <c r="O478" i="25"/>
  <c r="O477" i="25"/>
  <c r="O476" i="25"/>
  <c r="O475" i="25"/>
  <c r="O474" i="25"/>
  <c r="O473" i="25"/>
  <c r="O472" i="25"/>
  <c r="O471" i="25"/>
  <c r="O470" i="25"/>
  <c r="O469" i="25"/>
  <c r="O468" i="25"/>
  <c r="O467" i="25"/>
  <c r="O466" i="25"/>
  <c r="O465" i="25"/>
  <c r="O464" i="25"/>
  <c r="O463" i="25"/>
  <c r="O462" i="25"/>
  <c r="O461" i="25"/>
  <c r="O460" i="25"/>
  <c r="O459" i="25"/>
  <c r="O458" i="25"/>
  <c r="O457" i="25"/>
  <c r="O456" i="25"/>
  <c r="O455" i="25"/>
  <c r="O454" i="25"/>
  <c r="O453" i="25"/>
  <c r="O452" i="25"/>
  <c r="O451" i="25"/>
  <c r="O450" i="25"/>
  <c r="O449" i="25"/>
  <c r="O448" i="25"/>
  <c r="O447" i="25"/>
  <c r="O446" i="25"/>
  <c r="O445" i="25"/>
  <c r="O444" i="25"/>
  <c r="O443" i="25"/>
  <c r="O442" i="25"/>
  <c r="O441" i="25"/>
  <c r="O440" i="25"/>
  <c r="O439" i="25"/>
  <c r="O438" i="25"/>
  <c r="O437" i="25"/>
  <c r="O436" i="25"/>
  <c r="O435" i="25"/>
  <c r="O434" i="25"/>
  <c r="O433" i="25"/>
  <c r="O432" i="25"/>
  <c r="O431" i="25"/>
  <c r="O430" i="25"/>
  <c r="O429" i="25"/>
  <c r="O428" i="25"/>
  <c r="O427" i="25"/>
  <c r="O426" i="25"/>
  <c r="O425" i="25"/>
  <c r="O424" i="25"/>
  <c r="O423" i="25"/>
  <c r="O422" i="25"/>
  <c r="O421" i="25"/>
  <c r="O420" i="25"/>
  <c r="O419" i="25"/>
  <c r="O418" i="25"/>
  <c r="O417" i="25"/>
  <c r="O416" i="25"/>
  <c r="O415" i="25"/>
  <c r="O414" i="25"/>
  <c r="O413" i="25"/>
  <c r="O412" i="25"/>
  <c r="O411" i="25"/>
  <c r="O410" i="25"/>
  <c r="O409" i="25"/>
  <c r="O408" i="25"/>
  <c r="O407" i="25"/>
  <c r="O406" i="25"/>
  <c r="O405" i="25"/>
  <c r="O404" i="25"/>
  <c r="O403" i="25"/>
  <c r="O402" i="25"/>
  <c r="O401" i="25"/>
  <c r="O400" i="25"/>
  <c r="O399" i="25"/>
  <c r="O398" i="25"/>
  <c r="O397" i="25"/>
  <c r="O396" i="25"/>
  <c r="O395" i="25"/>
  <c r="O394" i="25"/>
  <c r="O393" i="25"/>
  <c r="O392" i="25"/>
  <c r="O391" i="25"/>
  <c r="O390" i="25"/>
  <c r="O389" i="25"/>
  <c r="O388" i="25"/>
  <c r="O387" i="25"/>
  <c r="O386" i="25"/>
  <c r="O385" i="25"/>
  <c r="O384" i="25"/>
  <c r="O383" i="25"/>
  <c r="O382" i="25"/>
  <c r="O381" i="25"/>
  <c r="O380" i="25"/>
  <c r="O379" i="25"/>
  <c r="O378" i="25"/>
  <c r="O377" i="25"/>
  <c r="O376" i="25"/>
  <c r="O375" i="25"/>
  <c r="O374" i="25"/>
  <c r="O373" i="25"/>
  <c r="O372" i="25"/>
  <c r="O371" i="25"/>
  <c r="O370" i="25"/>
  <c r="O369" i="25"/>
  <c r="O368" i="25"/>
  <c r="O367" i="25"/>
  <c r="O366" i="25"/>
  <c r="O365" i="25"/>
  <c r="O364" i="25"/>
  <c r="O363" i="25"/>
  <c r="O362" i="25"/>
  <c r="O361" i="25"/>
  <c r="O360" i="25"/>
  <c r="O359" i="25"/>
  <c r="O358" i="25"/>
  <c r="O357" i="25"/>
  <c r="O356" i="25"/>
  <c r="O355" i="25"/>
  <c r="O354" i="25"/>
  <c r="O353" i="25"/>
  <c r="O352" i="25"/>
  <c r="O351" i="25"/>
  <c r="O350" i="25"/>
  <c r="O349" i="25"/>
  <c r="O348" i="25"/>
  <c r="O347" i="25"/>
  <c r="O346" i="25"/>
  <c r="O345" i="25"/>
  <c r="O344" i="25"/>
  <c r="O343" i="25"/>
  <c r="O342" i="25"/>
  <c r="O341" i="25"/>
  <c r="O340" i="25"/>
  <c r="O339" i="25"/>
  <c r="O338" i="25"/>
  <c r="O337" i="25"/>
  <c r="O336" i="25"/>
  <c r="O335" i="25"/>
  <c r="O334" i="25"/>
  <c r="O333" i="25"/>
  <c r="O332" i="25"/>
  <c r="O331" i="25"/>
  <c r="O330" i="25"/>
  <c r="O329" i="25"/>
  <c r="O328" i="25"/>
  <c r="O327" i="25"/>
  <c r="O326" i="25"/>
  <c r="O325" i="25"/>
  <c r="O324" i="25"/>
  <c r="O323" i="25"/>
  <c r="O322" i="25"/>
  <c r="O321" i="25"/>
  <c r="O320" i="25"/>
  <c r="O319" i="25"/>
  <c r="O318" i="25"/>
  <c r="O317" i="25"/>
  <c r="O316" i="25"/>
  <c r="O315" i="25"/>
  <c r="O314" i="25"/>
  <c r="O313" i="25"/>
  <c r="O312" i="25"/>
  <c r="O311" i="25"/>
  <c r="O310" i="25"/>
  <c r="O309" i="25"/>
  <c r="O308" i="25"/>
  <c r="O307" i="25"/>
  <c r="O306" i="25"/>
  <c r="O305" i="25"/>
  <c r="O304" i="25"/>
  <c r="O303" i="25"/>
  <c r="O302" i="25"/>
  <c r="O301" i="25"/>
  <c r="O300" i="25"/>
  <c r="O299" i="25"/>
  <c r="O298" i="25"/>
  <c r="O297" i="25"/>
  <c r="O296" i="25"/>
  <c r="O295" i="25"/>
  <c r="O294" i="25"/>
  <c r="O293" i="25"/>
  <c r="O292" i="25"/>
  <c r="O291" i="25"/>
  <c r="O290" i="25"/>
  <c r="O289" i="25"/>
  <c r="O288" i="25"/>
  <c r="O287" i="25"/>
  <c r="O286" i="25"/>
  <c r="O285" i="25"/>
  <c r="O284" i="25"/>
  <c r="O283" i="25"/>
  <c r="O282" i="25"/>
  <c r="O281" i="25"/>
  <c r="O280" i="25"/>
  <c r="O279" i="25"/>
  <c r="O278" i="25"/>
  <c r="O277" i="25"/>
  <c r="O276" i="25"/>
  <c r="O275" i="25"/>
  <c r="O274" i="25"/>
  <c r="O273" i="25"/>
  <c r="O272" i="25"/>
  <c r="O271" i="25"/>
  <c r="O270" i="25"/>
  <c r="O269" i="25"/>
  <c r="O268" i="25"/>
  <c r="O267" i="25"/>
  <c r="O266" i="25"/>
  <c r="O265" i="25"/>
  <c r="O264" i="25"/>
  <c r="O263" i="25"/>
  <c r="O262" i="25"/>
  <c r="O261" i="25"/>
  <c r="O260" i="25"/>
  <c r="O259" i="25"/>
  <c r="O258" i="25"/>
  <c r="O257" i="25"/>
  <c r="O256" i="25"/>
  <c r="O255" i="25"/>
  <c r="O254" i="25"/>
  <c r="O253" i="25"/>
  <c r="O252" i="25"/>
  <c r="O251" i="25"/>
  <c r="O250" i="25"/>
  <c r="O249" i="25"/>
  <c r="O248" i="25"/>
  <c r="O247" i="25"/>
  <c r="O246" i="25"/>
  <c r="O245" i="25"/>
  <c r="O244" i="25"/>
  <c r="O243" i="25"/>
  <c r="O242" i="25"/>
  <c r="O241" i="25"/>
  <c r="O240" i="25"/>
  <c r="O239" i="25"/>
  <c r="O238" i="25"/>
  <c r="O237" i="25"/>
  <c r="O236" i="25"/>
  <c r="O235" i="25"/>
  <c r="O234" i="25"/>
  <c r="O233" i="25"/>
  <c r="O232" i="25"/>
  <c r="O231" i="25"/>
  <c r="O230" i="25"/>
  <c r="O229" i="25"/>
  <c r="O228" i="25"/>
  <c r="O227" i="25"/>
  <c r="O226" i="25"/>
  <c r="O225" i="25"/>
  <c r="O224" i="25"/>
  <c r="O223" i="25"/>
  <c r="O222" i="25"/>
  <c r="O221" i="25"/>
  <c r="O220" i="25"/>
  <c r="O219" i="25"/>
  <c r="O218" i="25"/>
  <c r="O217" i="25"/>
  <c r="O216" i="25"/>
  <c r="O215" i="25"/>
  <c r="O214" i="25"/>
  <c r="O213" i="25"/>
  <c r="O212" i="25"/>
  <c r="O211" i="25"/>
  <c r="O210" i="25"/>
  <c r="O209" i="25"/>
  <c r="O208" i="25"/>
  <c r="O207" i="25"/>
  <c r="O206" i="25"/>
  <c r="O205" i="25"/>
  <c r="O204" i="25"/>
  <c r="O203" i="25"/>
  <c r="O202" i="25"/>
  <c r="O201" i="25"/>
  <c r="O200" i="25"/>
  <c r="O199" i="25"/>
  <c r="O198" i="25"/>
  <c r="O197" i="25"/>
  <c r="O196" i="25"/>
  <c r="O195" i="25"/>
  <c r="O194" i="25"/>
  <c r="O193" i="25"/>
  <c r="O192" i="25"/>
  <c r="O191" i="25"/>
  <c r="O190" i="25"/>
  <c r="O189" i="25"/>
  <c r="O188" i="25"/>
  <c r="O187" i="25"/>
  <c r="O186" i="25"/>
  <c r="O185" i="25"/>
  <c r="O184" i="25"/>
  <c r="O183" i="25"/>
  <c r="O182" i="25"/>
  <c r="O181" i="25"/>
  <c r="O180" i="25"/>
  <c r="O179" i="25"/>
  <c r="O178" i="25"/>
  <c r="O177" i="25"/>
  <c r="O176" i="25"/>
  <c r="O175" i="25"/>
  <c r="O174" i="25"/>
  <c r="O173" i="25"/>
  <c r="O172" i="25"/>
  <c r="O171" i="25"/>
  <c r="O170" i="25"/>
  <c r="O169" i="25"/>
  <c r="O168" i="25"/>
  <c r="O167" i="25"/>
  <c r="O166" i="25"/>
  <c r="O165" i="25"/>
  <c r="O164" i="25"/>
  <c r="O163" i="25"/>
  <c r="O162" i="25"/>
  <c r="O161" i="25"/>
  <c r="O160" i="25"/>
  <c r="O159" i="25"/>
  <c r="O158" i="25"/>
  <c r="O157" i="25"/>
  <c r="O156" i="25"/>
  <c r="O155" i="25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O112" i="25"/>
  <c r="O111" i="25"/>
  <c r="O110" i="25"/>
  <c r="O109" i="25"/>
  <c r="O108" i="25"/>
  <c r="O107" i="25"/>
  <c r="O106" i="25"/>
  <c r="O105" i="25"/>
  <c r="O104" i="25"/>
  <c r="O103" i="25"/>
  <c r="O102" i="25"/>
  <c r="O101" i="25"/>
  <c r="O100" i="25"/>
  <c r="O99" i="25"/>
  <c r="O98" i="25"/>
  <c r="O97" i="25"/>
  <c r="O96" i="25"/>
  <c r="O95" i="25"/>
  <c r="O94" i="25"/>
  <c r="O93" i="25"/>
  <c r="O92" i="25"/>
  <c r="O91" i="25"/>
  <c r="O90" i="25"/>
  <c r="O89" i="25"/>
  <c r="O88" i="25"/>
  <c r="O87" i="25"/>
  <c r="O86" i="25"/>
  <c r="O85" i="25"/>
  <c r="O84" i="25"/>
  <c r="O83" i="25"/>
  <c r="O82" i="25"/>
  <c r="O81" i="25"/>
  <c r="O80" i="25"/>
  <c r="O79" i="25"/>
  <c r="O78" i="25"/>
  <c r="O77" i="25"/>
  <c r="O76" i="25"/>
  <c r="O75" i="25"/>
  <c r="O74" i="25"/>
  <c r="O73" i="25"/>
  <c r="O72" i="25"/>
  <c r="O71" i="25"/>
  <c r="O70" i="25"/>
  <c r="O69" i="25"/>
  <c r="O68" i="25"/>
  <c r="O67" i="25"/>
  <c r="O66" i="25"/>
  <c r="O65" i="25"/>
  <c r="O64" i="25"/>
  <c r="O63" i="25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003" i="24"/>
  <c r="O1002" i="24"/>
  <c r="O1001" i="24"/>
  <c r="O1000" i="24"/>
  <c r="O999" i="24"/>
  <c r="O998" i="24"/>
  <c r="O997" i="24"/>
  <c r="O996" i="24"/>
  <c r="O995" i="24"/>
  <c r="O994" i="24"/>
  <c r="O993" i="24"/>
  <c r="O992" i="24"/>
  <c r="O991" i="24"/>
  <c r="O990" i="24"/>
  <c r="O989" i="24"/>
  <c r="O988" i="24"/>
  <c r="O987" i="24"/>
  <c r="O986" i="24"/>
  <c r="O985" i="24"/>
  <c r="O984" i="24"/>
  <c r="O983" i="24"/>
  <c r="O982" i="24"/>
  <c r="O981" i="24"/>
  <c r="O980" i="24"/>
  <c r="O979" i="24"/>
  <c r="O978" i="24"/>
  <c r="O977" i="24"/>
  <c r="O976" i="24"/>
  <c r="O975" i="24"/>
  <c r="O974" i="24"/>
  <c r="O973" i="24"/>
  <c r="O972" i="24"/>
  <c r="O971" i="24"/>
  <c r="O970" i="24"/>
  <c r="O969" i="24"/>
  <c r="O968" i="24"/>
  <c r="O967" i="24"/>
  <c r="O966" i="24"/>
  <c r="O965" i="24"/>
  <c r="O964" i="24"/>
  <c r="O963" i="24"/>
  <c r="O962" i="24"/>
  <c r="O961" i="24"/>
  <c r="O960" i="24"/>
  <c r="O959" i="24"/>
  <c r="O958" i="24"/>
  <c r="O957" i="24"/>
  <c r="O956" i="24"/>
  <c r="O955" i="24"/>
  <c r="O954" i="24"/>
  <c r="O953" i="24"/>
  <c r="O952" i="24"/>
  <c r="O951" i="24"/>
  <c r="O950" i="24"/>
  <c r="O949" i="24"/>
  <c r="O948" i="24"/>
  <c r="O947" i="24"/>
  <c r="O946" i="24"/>
  <c r="O945" i="24"/>
  <c r="O944" i="24"/>
  <c r="O943" i="24"/>
  <c r="O942" i="24"/>
  <c r="O941" i="24"/>
  <c r="O940" i="24"/>
  <c r="O939" i="24"/>
  <c r="O938" i="24"/>
  <c r="O937" i="24"/>
  <c r="O936" i="24"/>
  <c r="O935" i="24"/>
  <c r="O934" i="24"/>
  <c r="O933" i="24"/>
  <c r="O932" i="24"/>
  <c r="O931" i="24"/>
  <c r="O930" i="24"/>
  <c r="O929" i="24"/>
  <c r="O928" i="24"/>
  <c r="O927" i="24"/>
  <c r="O926" i="24"/>
  <c r="O925" i="24"/>
  <c r="O924" i="24"/>
  <c r="O923" i="24"/>
  <c r="O922" i="24"/>
  <c r="O921" i="24"/>
  <c r="O920" i="24"/>
  <c r="O919" i="24"/>
  <c r="O918" i="24"/>
  <c r="O917" i="24"/>
  <c r="O916" i="24"/>
  <c r="O915" i="24"/>
  <c r="O914" i="24"/>
  <c r="O913" i="24"/>
  <c r="O912" i="24"/>
  <c r="O911" i="24"/>
  <c r="O910" i="24"/>
  <c r="O909" i="24"/>
  <c r="O908" i="24"/>
  <c r="O907" i="24"/>
  <c r="O906" i="24"/>
  <c r="O905" i="24"/>
  <c r="O904" i="24"/>
  <c r="O903" i="24"/>
  <c r="O902" i="24"/>
  <c r="O901" i="24"/>
  <c r="O900" i="24"/>
  <c r="O899" i="24"/>
  <c r="O898" i="24"/>
  <c r="O897" i="24"/>
  <c r="O896" i="24"/>
  <c r="O895" i="24"/>
  <c r="O894" i="24"/>
  <c r="O893" i="24"/>
  <c r="O892" i="24"/>
  <c r="O891" i="24"/>
  <c r="O890" i="24"/>
  <c r="O889" i="24"/>
  <c r="O888" i="24"/>
  <c r="O887" i="24"/>
  <c r="O886" i="24"/>
  <c r="O885" i="24"/>
  <c r="O884" i="24"/>
  <c r="O883" i="24"/>
  <c r="O882" i="24"/>
  <c r="O881" i="24"/>
  <c r="O880" i="24"/>
  <c r="O879" i="24"/>
  <c r="O878" i="24"/>
  <c r="O877" i="24"/>
  <c r="O876" i="24"/>
  <c r="O875" i="24"/>
  <c r="O874" i="24"/>
  <c r="O873" i="24"/>
  <c r="O872" i="24"/>
  <c r="O871" i="24"/>
  <c r="O870" i="24"/>
  <c r="O869" i="24"/>
  <c r="O868" i="24"/>
  <c r="O867" i="24"/>
  <c r="O866" i="24"/>
  <c r="O865" i="24"/>
  <c r="O864" i="24"/>
  <c r="O863" i="24"/>
  <c r="O862" i="24"/>
  <c r="O861" i="24"/>
  <c r="O860" i="24"/>
  <c r="O859" i="24"/>
  <c r="O858" i="24"/>
  <c r="O857" i="24"/>
  <c r="O856" i="24"/>
  <c r="O855" i="24"/>
  <c r="O854" i="24"/>
  <c r="O853" i="24"/>
  <c r="O852" i="24"/>
  <c r="O851" i="24"/>
  <c r="O850" i="24"/>
  <c r="O849" i="24"/>
  <c r="O848" i="24"/>
  <c r="O847" i="24"/>
  <c r="O846" i="24"/>
  <c r="O845" i="24"/>
  <c r="O844" i="24"/>
  <c r="O843" i="24"/>
  <c r="O842" i="24"/>
  <c r="O841" i="24"/>
  <c r="O840" i="24"/>
  <c r="O839" i="24"/>
  <c r="O838" i="24"/>
  <c r="O837" i="24"/>
  <c r="O836" i="24"/>
  <c r="O835" i="24"/>
  <c r="O834" i="24"/>
  <c r="O833" i="24"/>
  <c r="O832" i="24"/>
  <c r="O831" i="24"/>
  <c r="O830" i="24"/>
  <c r="O829" i="24"/>
  <c r="O828" i="24"/>
  <c r="O827" i="24"/>
  <c r="O826" i="24"/>
  <c r="O825" i="24"/>
  <c r="O824" i="24"/>
  <c r="O823" i="24"/>
  <c r="O822" i="24"/>
  <c r="O821" i="24"/>
  <c r="O820" i="24"/>
  <c r="O819" i="24"/>
  <c r="O818" i="24"/>
  <c r="O817" i="24"/>
  <c r="O816" i="24"/>
  <c r="O815" i="24"/>
  <c r="O814" i="24"/>
  <c r="O813" i="24"/>
  <c r="O812" i="24"/>
  <c r="O811" i="24"/>
  <c r="O810" i="24"/>
  <c r="O809" i="24"/>
  <c r="O808" i="24"/>
  <c r="O807" i="24"/>
  <c r="O806" i="24"/>
  <c r="O805" i="24"/>
  <c r="O804" i="24"/>
  <c r="O803" i="24"/>
  <c r="O802" i="24"/>
  <c r="O801" i="24"/>
  <c r="O800" i="24"/>
  <c r="O799" i="24"/>
  <c r="O798" i="24"/>
  <c r="O797" i="24"/>
  <c r="O796" i="24"/>
  <c r="O795" i="24"/>
  <c r="O794" i="24"/>
  <c r="O793" i="24"/>
  <c r="O792" i="24"/>
  <c r="O791" i="24"/>
  <c r="O790" i="24"/>
  <c r="O789" i="24"/>
  <c r="O788" i="24"/>
  <c r="O787" i="24"/>
  <c r="O786" i="24"/>
  <c r="O785" i="24"/>
  <c r="O784" i="24"/>
  <c r="O783" i="24"/>
  <c r="O782" i="24"/>
  <c r="O781" i="24"/>
  <c r="O780" i="24"/>
  <c r="O779" i="24"/>
  <c r="O778" i="24"/>
  <c r="O777" i="24"/>
  <c r="O776" i="24"/>
  <c r="O775" i="24"/>
  <c r="O774" i="24"/>
  <c r="O773" i="24"/>
  <c r="O772" i="24"/>
  <c r="O771" i="24"/>
  <c r="O770" i="24"/>
  <c r="O769" i="24"/>
  <c r="O768" i="24"/>
  <c r="O767" i="24"/>
  <c r="O766" i="24"/>
  <c r="O765" i="24"/>
  <c r="O764" i="24"/>
  <c r="O763" i="24"/>
  <c r="O762" i="24"/>
  <c r="O761" i="24"/>
  <c r="O760" i="24"/>
  <c r="O759" i="24"/>
  <c r="O758" i="24"/>
  <c r="O757" i="24"/>
  <c r="O756" i="24"/>
  <c r="O755" i="24"/>
  <c r="O754" i="24"/>
  <c r="O753" i="24"/>
  <c r="O752" i="24"/>
  <c r="O751" i="24"/>
  <c r="O750" i="24"/>
  <c r="O749" i="24"/>
  <c r="O748" i="24"/>
  <c r="O747" i="24"/>
  <c r="O746" i="24"/>
  <c r="O745" i="24"/>
  <c r="O744" i="24"/>
  <c r="O743" i="24"/>
  <c r="O742" i="24"/>
  <c r="O741" i="24"/>
  <c r="O740" i="24"/>
  <c r="O739" i="24"/>
  <c r="O738" i="24"/>
  <c r="O737" i="24"/>
  <c r="O736" i="24"/>
  <c r="O735" i="24"/>
  <c r="O734" i="24"/>
  <c r="O733" i="24"/>
  <c r="O732" i="24"/>
  <c r="O731" i="24"/>
  <c r="O730" i="24"/>
  <c r="O729" i="24"/>
  <c r="O728" i="24"/>
  <c r="O727" i="24"/>
  <c r="O726" i="24"/>
  <c r="O725" i="24"/>
  <c r="O724" i="24"/>
  <c r="O723" i="24"/>
  <c r="O722" i="24"/>
  <c r="O721" i="24"/>
  <c r="O720" i="24"/>
  <c r="O719" i="24"/>
  <c r="O718" i="24"/>
  <c r="O717" i="24"/>
  <c r="O716" i="24"/>
  <c r="O715" i="24"/>
  <c r="O714" i="24"/>
  <c r="O713" i="24"/>
  <c r="O712" i="24"/>
  <c r="O711" i="24"/>
  <c r="O710" i="24"/>
  <c r="O709" i="24"/>
  <c r="O708" i="24"/>
  <c r="O707" i="24"/>
  <c r="O706" i="24"/>
  <c r="O705" i="24"/>
  <c r="O704" i="24"/>
  <c r="O703" i="24"/>
  <c r="O702" i="24"/>
  <c r="O701" i="24"/>
  <c r="O700" i="24"/>
  <c r="O699" i="24"/>
  <c r="O698" i="24"/>
  <c r="O697" i="24"/>
  <c r="O696" i="24"/>
  <c r="O695" i="24"/>
  <c r="O694" i="24"/>
  <c r="O693" i="24"/>
  <c r="O692" i="24"/>
  <c r="O691" i="24"/>
  <c r="O690" i="24"/>
  <c r="O689" i="24"/>
  <c r="O688" i="24"/>
  <c r="O687" i="24"/>
  <c r="O686" i="24"/>
  <c r="O685" i="24"/>
  <c r="O684" i="24"/>
  <c r="O683" i="24"/>
  <c r="O682" i="24"/>
  <c r="O681" i="24"/>
  <c r="O680" i="24"/>
  <c r="O679" i="24"/>
  <c r="O678" i="24"/>
  <c r="O677" i="24"/>
  <c r="O676" i="24"/>
  <c r="O675" i="24"/>
  <c r="O674" i="24"/>
  <c r="O673" i="24"/>
  <c r="O672" i="24"/>
  <c r="O671" i="24"/>
  <c r="O670" i="24"/>
  <c r="O669" i="24"/>
  <c r="O668" i="24"/>
  <c r="O667" i="24"/>
  <c r="O666" i="24"/>
  <c r="O665" i="24"/>
  <c r="O664" i="24"/>
  <c r="O663" i="24"/>
  <c r="O662" i="24"/>
  <c r="O661" i="24"/>
  <c r="O660" i="24"/>
  <c r="O659" i="24"/>
  <c r="O658" i="24"/>
  <c r="O657" i="24"/>
  <c r="O656" i="24"/>
  <c r="O655" i="24"/>
  <c r="O654" i="24"/>
  <c r="O653" i="24"/>
  <c r="O652" i="24"/>
  <c r="O651" i="24"/>
  <c r="O650" i="24"/>
  <c r="O649" i="24"/>
  <c r="O648" i="24"/>
  <c r="O647" i="24"/>
  <c r="O646" i="24"/>
  <c r="O645" i="24"/>
  <c r="O644" i="24"/>
  <c r="O643" i="24"/>
  <c r="O642" i="24"/>
  <c r="O641" i="24"/>
  <c r="O640" i="24"/>
  <c r="O639" i="24"/>
  <c r="O638" i="24"/>
  <c r="O637" i="24"/>
  <c r="O636" i="24"/>
  <c r="O635" i="24"/>
  <c r="O634" i="24"/>
  <c r="O633" i="24"/>
  <c r="O632" i="24"/>
  <c r="O631" i="24"/>
  <c r="O630" i="24"/>
  <c r="O629" i="24"/>
  <c r="O628" i="24"/>
  <c r="O627" i="24"/>
  <c r="O626" i="24"/>
  <c r="O625" i="24"/>
  <c r="O624" i="24"/>
  <c r="O623" i="24"/>
  <c r="O622" i="24"/>
  <c r="O621" i="24"/>
  <c r="O620" i="24"/>
  <c r="O619" i="24"/>
  <c r="O618" i="24"/>
  <c r="O617" i="24"/>
  <c r="O616" i="24"/>
  <c r="O615" i="24"/>
  <c r="O614" i="24"/>
  <c r="O613" i="24"/>
  <c r="O612" i="24"/>
  <c r="O611" i="24"/>
  <c r="O610" i="24"/>
  <c r="O609" i="24"/>
  <c r="O608" i="24"/>
  <c r="O607" i="24"/>
  <c r="O606" i="24"/>
  <c r="O605" i="24"/>
  <c r="O604" i="24"/>
  <c r="O603" i="24"/>
  <c r="O602" i="24"/>
  <c r="O601" i="24"/>
  <c r="O600" i="24"/>
  <c r="O599" i="24"/>
  <c r="O598" i="24"/>
  <c r="O597" i="24"/>
  <c r="O596" i="24"/>
  <c r="O595" i="24"/>
  <c r="O594" i="24"/>
  <c r="O593" i="24"/>
  <c r="O592" i="24"/>
  <c r="O591" i="24"/>
  <c r="O590" i="24"/>
  <c r="O589" i="24"/>
  <c r="O588" i="24"/>
  <c r="O587" i="24"/>
  <c r="O586" i="24"/>
  <c r="O585" i="24"/>
  <c r="O584" i="24"/>
  <c r="O583" i="24"/>
  <c r="O582" i="24"/>
  <c r="O581" i="24"/>
  <c r="O580" i="24"/>
  <c r="O579" i="24"/>
  <c r="O578" i="24"/>
  <c r="O577" i="24"/>
  <c r="O576" i="24"/>
  <c r="O575" i="24"/>
  <c r="O574" i="24"/>
  <c r="O573" i="24"/>
  <c r="O572" i="24"/>
  <c r="O571" i="24"/>
  <c r="O570" i="24"/>
  <c r="O569" i="24"/>
  <c r="O568" i="24"/>
  <c r="O567" i="24"/>
  <c r="O566" i="24"/>
  <c r="O565" i="24"/>
  <c r="O564" i="24"/>
  <c r="O563" i="24"/>
  <c r="O562" i="24"/>
  <c r="O561" i="24"/>
  <c r="O560" i="24"/>
  <c r="O559" i="24"/>
  <c r="O558" i="24"/>
  <c r="O557" i="24"/>
  <c r="O556" i="24"/>
  <c r="O555" i="24"/>
  <c r="O554" i="24"/>
  <c r="O553" i="24"/>
  <c r="O552" i="24"/>
  <c r="O551" i="24"/>
  <c r="O550" i="24"/>
  <c r="O549" i="24"/>
  <c r="O548" i="24"/>
  <c r="O547" i="24"/>
  <c r="O546" i="24"/>
  <c r="O545" i="24"/>
  <c r="O544" i="24"/>
  <c r="O543" i="24"/>
  <c r="O542" i="24"/>
  <c r="O541" i="24"/>
  <c r="O540" i="24"/>
  <c r="O539" i="24"/>
  <c r="O538" i="24"/>
  <c r="O537" i="24"/>
  <c r="O536" i="24"/>
  <c r="O535" i="24"/>
  <c r="O534" i="24"/>
  <c r="O533" i="24"/>
  <c r="O532" i="24"/>
  <c r="O531" i="24"/>
  <c r="O530" i="24"/>
  <c r="O529" i="24"/>
  <c r="O528" i="24"/>
  <c r="O527" i="24"/>
  <c r="O526" i="24"/>
  <c r="O525" i="24"/>
  <c r="O524" i="24"/>
  <c r="O523" i="24"/>
  <c r="O522" i="24"/>
  <c r="O521" i="24"/>
  <c r="O520" i="24"/>
  <c r="O519" i="24"/>
  <c r="O518" i="24"/>
  <c r="O517" i="24"/>
  <c r="O516" i="24"/>
  <c r="O515" i="24"/>
  <c r="O514" i="24"/>
  <c r="O513" i="24"/>
  <c r="O512" i="24"/>
  <c r="O511" i="24"/>
  <c r="O510" i="24"/>
  <c r="O509" i="24"/>
  <c r="O508" i="24"/>
  <c r="O507" i="24"/>
  <c r="O506" i="24"/>
  <c r="O505" i="24"/>
  <c r="O504" i="24"/>
  <c r="O503" i="24"/>
  <c r="O502" i="24"/>
  <c r="O501" i="24"/>
  <c r="O500" i="24"/>
  <c r="O499" i="24"/>
  <c r="O498" i="24"/>
  <c r="O497" i="24"/>
  <c r="O496" i="24"/>
  <c r="O495" i="24"/>
  <c r="O494" i="24"/>
  <c r="O493" i="24"/>
  <c r="O492" i="24"/>
  <c r="O491" i="24"/>
  <c r="O490" i="24"/>
  <c r="O489" i="24"/>
  <c r="O488" i="24"/>
  <c r="O487" i="24"/>
  <c r="O486" i="24"/>
  <c r="O485" i="24"/>
  <c r="O484" i="24"/>
  <c r="O483" i="24"/>
  <c r="O482" i="24"/>
  <c r="O481" i="24"/>
  <c r="O480" i="24"/>
  <c r="O479" i="24"/>
  <c r="O478" i="24"/>
  <c r="O477" i="24"/>
  <c r="O476" i="24"/>
  <c r="O475" i="24"/>
  <c r="O474" i="24"/>
  <c r="O473" i="24"/>
  <c r="O472" i="24"/>
  <c r="O471" i="24"/>
  <c r="O470" i="24"/>
  <c r="O469" i="24"/>
  <c r="O468" i="24"/>
  <c r="O467" i="24"/>
  <c r="O466" i="24"/>
  <c r="O465" i="24"/>
  <c r="O464" i="24"/>
  <c r="O463" i="24"/>
  <c r="O462" i="24"/>
  <c r="O461" i="24"/>
  <c r="O460" i="24"/>
  <c r="O459" i="24"/>
  <c r="O458" i="24"/>
  <c r="O457" i="24"/>
  <c r="O456" i="24"/>
  <c r="O455" i="24"/>
  <c r="O454" i="24"/>
  <c r="O453" i="24"/>
  <c r="O452" i="24"/>
  <c r="O451" i="24"/>
  <c r="O450" i="24"/>
  <c r="O449" i="24"/>
  <c r="O448" i="24"/>
  <c r="O447" i="24"/>
  <c r="O446" i="24"/>
  <c r="O445" i="24"/>
  <c r="O444" i="24"/>
  <c r="O443" i="24"/>
  <c r="O442" i="24"/>
  <c r="O441" i="24"/>
  <c r="O440" i="24"/>
  <c r="O439" i="24"/>
  <c r="O438" i="24"/>
  <c r="O437" i="24"/>
  <c r="O436" i="24"/>
  <c r="O435" i="24"/>
  <c r="O434" i="24"/>
  <c r="O433" i="24"/>
  <c r="O432" i="24"/>
  <c r="O431" i="24"/>
  <c r="O430" i="24"/>
  <c r="O429" i="24"/>
  <c r="O428" i="24"/>
  <c r="O427" i="24"/>
  <c r="O426" i="24"/>
  <c r="O425" i="24"/>
  <c r="O424" i="24"/>
  <c r="O423" i="24"/>
  <c r="O422" i="24"/>
  <c r="O421" i="24"/>
  <c r="O420" i="24"/>
  <c r="O419" i="24"/>
  <c r="O418" i="24"/>
  <c r="O417" i="24"/>
  <c r="O416" i="24"/>
  <c r="O415" i="24"/>
  <c r="O414" i="24"/>
  <c r="O413" i="24"/>
  <c r="O412" i="24"/>
  <c r="O411" i="24"/>
  <c r="O410" i="24"/>
  <c r="O409" i="24"/>
  <c r="O408" i="24"/>
  <c r="O407" i="24"/>
  <c r="O406" i="24"/>
  <c r="O405" i="24"/>
  <c r="O404" i="24"/>
  <c r="O403" i="24"/>
  <c r="O402" i="24"/>
  <c r="O401" i="24"/>
  <c r="O400" i="24"/>
  <c r="O399" i="24"/>
  <c r="O398" i="24"/>
  <c r="O397" i="24"/>
  <c r="O396" i="24"/>
  <c r="O395" i="24"/>
  <c r="O394" i="24"/>
  <c r="O393" i="24"/>
  <c r="O392" i="24"/>
  <c r="O391" i="24"/>
  <c r="O390" i="24"/>
  <c r="O389" i="24"/>
  <c r="O388" i="24"/>
  <c r="O387" i="24"/>
  <c r="O386" i="24"/>
  <c r="O385" i="24"/>
  <c r="O384" i="24"/>
  <c r="O383" i="24"/>
  <c r="O382" i="24"/>
  <c r="O381" i="24"/>
  <c r="O380" i="24"/>
  <c r="O379" i="24"/>
  <c r="O378" i="24"/>
  <c r="O377" i="24"/>
  <c r="O376" i="24"/>
  <c r="O375" i="24"/>
  <c r="O374" i="24"/>
  <c r="O373" i="24"/>
  <c r="O372" i="24"/>
  <c r="O371" i="24"/>
  <c r="O370" i="24"/>
  <c r="O369" i="24"/>
  <c r="O368" i="24"/>
  <c r="O367" i="24"/>
  <c r="O366" i="24"/>
  <c r="O365" i="24"/>
  <c r="O364" i="24"/>
  <c r="O363" i="24"/>
  <c r="O362" i="24"/>
  <c r="O361" i="24"/>
  <c r="O360" i="24"/>
  <c r="O359" i="24"/>
  <c r="O358" i="24"/>
  <c r="O357" i="24"/>
  <c r="O356" i="24"/>
  <c r="O355" i="24"/>
  <c r="O354" i="24"/>
  <c r="O353" i="24"/>
  <c r="O352" i="24"/>
  <c r="O351" i="24"/>
  <c r="O350" i="24"/>
  <c r="O349" i="24"/>
  <c r="O348" i="24"/>
  <c r="O347" i="24"/>
  <c r="O346" i="24"/>
  <c r="O345" i="24"/>
  <c r="O344" i="24"/>
  <c r="O343" i="24"/>
  <c r="O342" i="24"/>
  <c r="O341" i="24"/>
  <c r="O340" i="24"/>
  <c r="O339" i="24"/>
  <c r="O338" i="24"/>
  <c r="O337" i="24"/>
  <c r="O336" i="24"/>
  <c r="O335" i="24"/>
  <c r="O334" i="24"/>
  <c r="O333" i="24"/>
  <c r="O332" i="24"/>
  <c r="O331" i="24"/>
  <c r="O330" i="24"/>
  <c r="O329" i="24"/>
  <c r="O328" i="24"/>
  <c r="O327" i="24"/>
  <c r="O326" i="24"/>
  <c r="O325" i="24"/>
  <c r="O324" i="24"/>
  <c r="O323" i="24"/>
  <c r="O322" i="24"/>
  <c r="O321" i="24"/>
  <c r="O320" i="24"/>
  <c r="O319" i="24"/>
  <c r="O318" i="24"/>
  <c r="O317" i="24"/>
  <c r="O316" i="24"/>
  <c r="O315" i="24"/>
  <c r="O314" i="24"/>
  <c r="O313" i="24"/>
  <c r="O312" i="24"/>
  <c r="O311" i="24"/>
  <c r="O310" i="24"/>
  <c r="O309" i="24"/>
  <c r="O308" i="24"/>
  <c r="O307" i="24"/>
  <c r="O306" i="24"/>
  <c r="O305" i="24"/>
  <c r="O304" i="24"/>
  <c r="O303" i="24"/>
  <c r="O302" i="24"/>
  <c r="O301" i="24"/>
  <c r="O300" i="24"/>
  <c r="O299" i="24"/>
  <c r="O298" i="24"/>
  <c r="O297" i="24"/>
  <c r="O296" i="24"/>
  <c r="O295" i="24"/>
  <c r="O294" i="24"/>
  <c r="O293" i="24"/>
  <c r="O292" i="24"/>
  <c r="O291" i="24"/>
  <c r="O290" i="24"/>
  <c r="O289" i="24"/>
  <c r="O288" i="24"/>
  <c r="O287" i="24"/>
  <c r="O286" i="24"/>
  <c r="O285" i="24"/>
  <c r="O284" i="24"/>
  <c r="O283" i="24"/>
  <c r="O282" i="24"/>
  <c r="O281" i="24"/>
  <c r="O280" i="24"/>
  <c r="O279" i="24"/>
  <c r="O278" i="24"/>
  <c r="O277" i="24"/>
  <c r="O276" i="24"/>
  <c r="O275" i="24"/>
  <c r="O274" i="24"/>
  <c r="O273" i="24"/>
  <c r="O272" i="24"/>
  <c r="O271" i="24"/>
  <c r="O270" i="24"/>
  <c r="O269" i="24"/>
  <c r="O268" i="24"/>
  <c r="O267" i="24"/>
  <c r="O266" i="24"/>
  <c r="O265" i="24"/>
  <c r="O264" i="24"/>
  <c r="O263" i="24"/>
  <c r="O262" i="24"/>
  <c r="O261" i="24"/>
  <c r="O260" i="24"/>
  <c r="O259" i="24"/>
  <c r="O258" i="24"/>
  <c r="O257" i="24"/>
  <c r="O256" i="24"/>
  <c r="O255" i="24"/>
  <c r="O254" i="24"/>
  <c r="O253" i="24"/>
  <c r="O252" i="24"/>
  <c r="O251" i="24"/>
  <c r="O250" i="24"/>
  <c r="O249" i="24"/>
  <c r="O248" i="24"/>
  <c r="O247" i="24"/>
  <c r="O246" i="24"/>
  <c r="O245" i="24"/>
  <c r="O244" i="24"/>
  <c r="O243" i="24"/>
  <c r="O242" i="24"/>
  <c r="O241" i="24"/>
  <c r="O240" i="24"/>
  <c r="O239" i="24"/>
  <c r="O238" i="24"/>
  <c r="O237" i="24"/>
  <c r="O236" i="24"/>
  <c r="O235" i="24"/>
  <c r="O234" i="24"/>
  <c r="O233" i="24"/>
  <c r="O232" i="24"/>
  <c r="O231" i="24"/>
  <c r="O230" i="24"/>
  <c r="O229" i="24"/>
  <c r="O228" i="24"/>
  <c r="O227" i="24"/>
  <c r="O226" i="24"/>
  <c r="O225" i="24"/>
  <c r="O224" i="24"/>
  <c r="O223" i="24"/>
  <c r="O222" i="24"/>
  <c r="O221" i="24"/>
  <c r="O220" i="24"/>
  <c r="O219" i="24"/>
  <c r="O218" i="24"/>
  <c r="O217" i="24"/>
  <c r="O216" i="24"/>
  <c r="O215" i="24"/>
  <c r="O214" i="24"/>
  <c r="O213" i="24"/>
  <c r="O212" i="24"/>
  <c r="O211" i="24"/>
  <c r="O210" i="24"/>
  <c r="O209" i="24"/>
  <c r="O208" i="24"/>
  <c r="O207" i="24"/>
  <c r="O206" i="24"/>
  <c r="O205" i="24"/>
  <c r="O204" i="24"/>
  <c r="O203" i="24"/>
  <c r="O202" i="24"/>
  <c r="O201" i="24"/>
  <c r="O200" i="24"/>
  <c r="O199" i="24"/>
  <c r="O198" i="24"/>
  <c r="O197" i="24"/>
  <c r="O196" i="24"/>
  <c r="O195" i="24"/>
  <c r="O194" i="24"/>
  <c r="O193" i="24"/>
  <c r="O192" i="24"/>
  <c r="O191" i="24"/>
  <c r="O190" i="24"/>
  <c r="O189" i="24"/>
  <c r="O188" i="24"/>
  <c r="O187" i="24"/>
  <c r="O186" i="24"/>
  <c r="O185" i="24"/>
  <c r="O184" i="24"/>
  <c r="O183" i="24"/>
  <c r="O182" i="24"/>
  <c r="O181" i="24"/>
  <c r="O180" i="24"/>
  <c r="O179" i="24"/>
  <c r="O178" i="24"/>
  <c r="O177" i="24"/>
  <c r="O176" i="24"/>
  <c r="O175" i="24"/>
  <c r="O174" i="24"/>
  <c r="O173" i="24"/>
  <c r="O172" i="24"/>
  <c r="O171" i="24"/>
  <c r="O170" i="24"/>
  <c r="O169" i="24"/>
  <c r="O168" i="24"/>
  <c r="O167" i="24"/>
  <c r="O166" i="24"/>
  <c r="O165" i="24"/>
  <c r="O164" i="24"/>
  <c r="O163" i="24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144" i="24"/>
  <c r="O143" i="24"/>
  <c r="O142" i="24"/>
  <c r="O141" i="24"/>
  <c r="O140" i="24"/>
  <c r="O139" i="24"/>
  <c r="O138" i="24"/>
  <c r="O137" i="24"/>
  <c r="O136" i="24"/>
  <c r="O135" i="24"/>
  <c r="O134" i="24"/>
  <c r="O133" i="24"/>
  <c r="O132" i="24"/>
  <c r="O131" i="24"/>
  <c r="O130" i="24"/>
  <c r="O129" i="24"/>
  <c r="O128" i="24"/>
  <c r="O127" i="24"/>
  <c r="O126" i="24"/>
  <c r="O125" i="24"/>
  <c r="O124" i="24"/>
  <c r="O123" i="24"/>
  <c r="O122" i="24"/>
  <c r="O121" i="24"/>
  <c r="O120" i="24"/>
  <c r="O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O91" i="24"/>
  <c r="O90" i="24"/>
  <c r="O89" i="24"/>
  <c r="O88" i="24"/>
  <c r="O87" i="24"/>
  <c r="O86" i="24"/>
  <c r="O85" i="24"/>
  <c r="O84" i="24"/>
  <c r="O83" i="24"/>
  <c r="O82" i="24"/>
  <c r="O81" i="24"/>
  <c r="O80" i="24"/>
  <c r="O79" i="24"/>
  <c r="O78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003" i="23"/>
  <c r="O1002" i="23"/>
  <c r="O1001" i="23"/>
  <c r="O1000" i="23"/>
  <c r="O999" i="23"/>
  <c r="O998" i="23"/>
  <c r="O997" i="23"/>
  <c r="O996" i="23"/>
  <c r="O995" i="23"/>
  <c r="O994" i="23"/>
  <c r="O993" i="23"/>
  <c r="O992" i="23"/>
  <c r="O991" i="23"/>
  <c r="O990" i="23"/>
  <c r="O989" i="23"/>
  <c r="O988" i="23"/>
  <c r="O987" i="23"/>
  <c r="O986" i="23"/>
  <c r="O985" i="23"/>
  <c r="O984" i="23"/>
  <c r="O983" i="23"/>
  <c r="O982" i="23"/>
  <c r="O981" i="23"/>
  <c r="O980" i="23"/>
  <c r="O979" i="23"/>
  <c r="O978" i="23"/>
  <c r="O977" i="23"/>
  <c r="O976" i="23"/>
  <c r="O975" i="23"/>
  <c r="O974" i="23"/>
  <c r="O973" i="23"/>
  <c r="O972" i="23"/>
  <c r="O971" i="23"/>
  <c r="O970" i="23"/>
  <c r="O969" i="23"/>
  <c r="O968" i="23"/>
  <c r="O967" i="23"/>
  <c r="O966" i="23"/>
  <c r="O965" i="23"/>
  <c r="O964" i="23"/>
  <c r="O963" i="23"/>
  <c r="O962" i="23"/>
  <c r="O961" i="23"/>
  <c r="O960" i="23"/>
  <c r="O959" i="23"/>
  <c r="O958" i="23"/>
  <c r="O957" i="23"/>
  <c r="O956" i="23"/>
  <c r="O955" i="23"/>
  <c r="O954" i="23"/>
  <c r="O953" i="23"/>
  <c r="O952" i="23"/>
  <c r="O951" i="23"/>
  <c r="O950" i="23"/>
  <c r="O949" i="23"/>
  <c r="O948" i="23"/>
  <c r="O947" i="23"/>
  <c r="O946" i="23"/>
  <c r="O945" i="23"/>
  <c r="O944" i="23"/>
  <c r="O943" i="23"/>
  <c r="O942" i="23"/>
  <c r="O941" i="23"/>
  <c r="O940" i="23"/>
  <c r="O939" i="23"/>
  <c r="O938" i="23"/>
  <c r="O937" i="23"/>
  <c r="O936" i="23"/>
  <c r="O935" i="23"/>
  <c r="O934" i="23"/>
  <c r="O933" i="23"/>
  <c r="O932" i="23"/>
  <c r="O931" i="23"/>
  <c r="O930" i="23"/>
  <c r="O929" i="23"/>
  <c r="O928" i="23"/>
  <c r="O927" i="23"/>
  <c r="O926" i="23"/>
  <c r="O925" i="23"/>
  <c r="O924" i="23"/>
  <c r="O923" i="23"/>
  <c r="O922" i="23"/>
  <c r="O921" i="23"/>
  <c r="O920" i="23"/>
  <c r="O919" i="23"/>
  <c r="O918" i="23"/>
  <c r="O917" i="23"/>
  <c r="O916" i="23"/>
  <c r="O915" i="23"/>
  <c r="O914" i="23"/>
  <c r="O913" i="23"/>
  <c r="O912" i="23"/>
  <c r="O911" i="23"/>
  <c r="O910" i="23"/>
  <c r="O909" i="23"/>
  <c r="O908" i="23"/>
  <c r="O907" i="23"/>
  <c r="O906" i="23"/>
  <c r="O905" i="23"/>
  <c r="O904" i="23"/>
  <c r="O903" i="23"/>
  <c r="O902" i="23"/>
  <c r="O901" i="23"/>
  <c r="O900" i="23"/>
  <c r="O899" i="23"/>
  <c r="O898" i="23"/>
  <c r="O897" i="23"/>
  <c r="O896" i="23"/>
  <c r="O895" i="23"/>
  <c r="O894" i="23"/>
  <c r="O893" i="23"/>
  <c r="O892" i="23"/>
  <c r="O891" i="23"/>
  <c r="O890" i="23"/>
  <c r="O889" i="23"/>
  <c r="O888" i="23"/>
  <c r="O887" i="23"/>
  <c r="O886" i="23"/>
  <c r="O885" i="23"/>
  <c r="O884" i="23"/>
  <c r="O883" i="23"/>
  <c r="O882" i="23"/>
  <c r="O881" i="23"/>
  <c r="O880" i="23"/>
  <c r="O879" i="23"/>
  <c r="O878" i="23"/>
  <c r="O877" i="23"/>
  <c r="O876" i="23"/>
  <c r="O875" i="23"/>
  <c r="O874" i="23"/>
  <c r="O873" i="23"/>
  <c r="O872" i="23"/>
  <c r="O871" i="23"/>
  <c r="O870" i="23"/>
  <c r="O869" i="23"/>
  <c r="O868" i="23"/>
  <c r="O867" i="23"/>
  <c r="O866" i="23"/>
  <c r="O865" i="23"/>
  <c r="O864" i="23"/>
  <c r="O863" i="23"/>
  <c r="O862" i="23"/>
  <c r="O861" i="23"/>
  <c r="O860" i="23"/>
  <c r="O859" i="23"/>
  <c r="O858" i="23"/>
  <c r="O857" i="23"/>
  <c r="O856" i="23"/>
  <c r="O855" i="23"/>
  <c r="O854" i="23"/>
  <c r="O853" i="23"/>
  <c r="O852" i="23"/>
  <c r="O851" i="23"/>
  <c r="O850" i="23"/>
  <c r="O849" i="23"/>
  <c r="O848" i="23"/>
  <c r="O847" i="23"/>
  <c r="O846" i="23"/>
  <c r="O845" i="23"/>
  <c r="O844" i="23"/>
  <c r="O843" i="23"/>
  <c r="O842" i="23"/>
  <c r="O841" i="23"/>
  <c r="O840" i="23"/>
  <c r="O839" i="23"/>
  <c r="O838" i="23"/>
  <c r="O837" i="23"/>
  <c r="O836" i="23"/>
  <c r="O835" i="23"/>
  <c r="O834" i="23"/>
  <c r="O833" i="23"/>
  <c r="O832" i="23"/>
  <c r="O831" i="23"/>
  <c r="O830" i="23"/>
  <c r="O829" i="23"/>
  <c r="O828" i="23"/>
  <c r="O827" i="23"/>
  <c r="O826" i="23"/>
  <c r="O825" i="23"/>
  <c r="O824" i="23"/>
  <c r="O823" i="23"/>
  <c r="O822" i="23"/>
  <c r="O821" i="23"/>
  <c r="O820" i="23"/>
  <c r="O819" i="23"/>
  <c r="O818" i="23"/>
  <c r="O817" i="23"/>
  <c r="O816" i="23"/>
  <c r="O815" i="23"/>
  <c r="O814" i="23"/>
  <c r="O813" i="23"/>
  <c r="O812" i="23"/>
  <c r="O811" i="23"/>
  <c r="O810" i="23"/>
  <c r="O809" i="23"/>
  <c r="O808" i="23"/>
  <c r="O807" i="23"/>
  <c r="O806" i="23"/>
  <c r="O805" i="23"/>
  <c r="O804" i="23"/>
  <c r="O803" i="23"/>
  <c r="O802" i="23"/>
  <c r="O801" i="23"/>
  <c r="O800" i="23"/>
  <c r="O799" i="23"/>
  <c r="O798" i="23"/>
  <c r="O797" i="23"/>
  <c r="O796" i="23"/>
  <c r="O795" i="23"/>
  <c r="O794" i="23"/>
  <c r="O793" i="23"/>
  <c r="O792" i="23"/>
  <c r="O791" i="23"/>
  <c r="O790" i="23"/>
  <c r="O789" i="23"/>
  <c r="O788" i="23"/>
  <c r="O787" i="23"/>
  <c r="O786" i="23"/>
  <c r="O785" i="23"/>
  <c r="O784" i="23"/>
  <c r="O783" i="23"/>
  <c r="O782" i="23"/>
  <c r="O781" i="23"/>
  <c r="O780" i="23"/>
  <c r="O779" i="23"/>
  <c r="O778" i="23"/>
  <c r="O777" i="23"/>
  <c r="O776" i="23"/>
  <c r="O775" i="23"/>
  <c r="O774" i="23"/>
  <c r="O773" i="23"/>
  <c r="O772" i="23"/>
  <c r="O771" i="23"/>
  <c r="O770" i="23"/>
  <c r="O769" i="23"/>
  <c r="O768" i="23"/>
  <c r="O767" i="23"/>
  <c r="O766" i="23"/>
  <c r="O765" i="23"/>
  <c r="O764" i="23"/>
  <c r="O763" i="23"/>
  <c r="O762" i="23"/>
  <c r="O761" i="23"/>
  <c r="O760" i="23"/>
  <c r="O759" i="23"/>
  <c r="O758" i="23"/>
  <c r="O757" i="23"/>
  <c r="O756" i="23"/>
  <c r="O755" i="23"/>
  <c r="O754" i="23"/>
  <c r="O753" i="23"/>
  <c r="O752" i="23"/>
  <c r="O751" i="23"/>
  <c r="O750" i="23"/>
  <c r="O749" i="23"/>
  <c r="O748" i="23"/>
  <c r="O747" i="23"/>
  <c r="O746" i="23"/>
  <c r="O745" i="23"/>
  <c r="O744" i="23"/>
  <c r="O743" i="23"/>
  <c r="O742" i="23"/>
  <c r="O741" i="23"/>
  <c r="O740" i="23"/>
  <c r="O739" i="23"/>
  <c r="O738" i="23"/>
  <c r="O737" i="23"/>
  <c r="O736" i="23"/>
  <c r="O735" i="23"/>
  <c r="O734" i="23"/>
  <c r="O733" i="23"/>
  <c r="O732" i="23"/>
  <c r="O731" i="23"/>
  <c r="O730" i="23"/>
  <c r="O729" i="23"/>
  <c r="O728" i="23"/>
  <c r="O727" i="23"/>
  <c r="O726" i="23"/>
  <c r="O725" i="23"/>
  <c r="O724" i="23"/>
  <c r="O723" i="23"/>
  <c r="O722" i="23"/>
  <c r="O721" i="23"/>
  <c r="O720" i="23"/>
  <c r="O719" i="23"/>
  <c r="O718" i="23"/>
  <c r="O717" i="23"/>
  <c r="O716" i="23"/>
  <c r="O715" i="23"/>
  <c r="O714" i="23"/>
  <c r="O713" i="23"/>
  <c r="O712" i="23"/>
  <c r="O711" i="23"/>
  <c r="O710" i="23"/>
  <c r="O709" i="23"/>
  <c r="O708" i="23"/>
  <c r="O707" i="23"/>
  <c r="O706" i="23"/>
  <c r="O705" i="23"/>
  <c r="O704" i="23"/>
  <c r="O703" i="23"/>
  <c r="O702" i="23"/>
  <c r="O701" i="23"/>
  <c r="O700" i="23"/>
  <c r="O699" i="23"/>
  <c r="O698" i="23"/>
  <c r="O697" i="23"/>
  <c r="O696" i="23"/>
  <c r="O695" i="23"/>
  <c r="O694" i="23"/>
  <c r="O693" i="23"/>
  <c r="O692" i="23"/>
  <c r="O691" i="23"/>
  <c r="O690" i="23"/>
  <c r="O689" i="23"/>
  <c r="O688" i="23"/>
  <c r="O687" i="23"/>
  <c r="O686" i="23"/>
  <c r="O685" i="23"/>
  <c r="O684" i="23"/>
  <c r="O683" i="23"/>
  <c r="O682" i="23"/>
  <c r="O681" i="23"/>
  <c r="O680" i="23"/>
  <c r="O679" i="23"/>
  <c r="O678" i="23"/>
  <c r="O677" i="23"/>
  <c r="O676" i="23"/>
  <c r="O675" i="23"/>
  <c r="O674" i="23"/>
  <c r="O673" i="23"/>
  <c r="O672" i="23"/>
  <c r="O671" i="23"/>
  <c r="O670" i="23"/>
  <c r="O669" i="23"/>
  <c r="O668" i="23"/>
  <c r="O667" i="23"/>
  <c r="O666" i="23"/>
  <c r="O665" i="23"/>
  <c r="O664" i="23"/>
  <c r="O663" i="23"/>
  <c r="O662" i="23"/>
  <c r="O661" i="23"/>
  <c r="O660" i="23"/>
  <c r="O659" i="23"/>
  <c r="O658" i="23"/>
  <c r="O657" i="23"/>
  <c r="O656" i="23"/>
  <c r="O655" i="23"/>
  <c r="O654" i="23"/>
  <c r="O653" i="23"/>
  <c r="O652" i="23"/>
  <c r="O651" i="23"/>
  <c r="O650" i="23"/>
  <c r="O649" i="23"/>
  <c r="O648" i="23"/>
  <c r="O647" i="23"/>
  <c r="O646" i="23"/>
  <c r="O645" i="23"/>
  <c r="O644" i="23"/>
  <c r="O643" i="23"/>
  <c r="O642" i="23"/>
  <c r="O641" i="23"/>
  <c r="O640" i="23"/>
  <c r="O639" i="23"/>
  <c r="O638" i="23"/>
  <c r="O637" i="23"/>
  <c r="O636" i="23"/>
  <c r="O635" i="23"/>
  <c r="O634" i="23"/>
  <c r="O633" i="23"/>
  <c r="O632" i="23"/>
  <c r="O631" i="23"/>
  <c r="O630" i="23"/>
  <c r="O629" i="23"/>
  <c r="O628" i="23"/>
  <c r="O627" i="23"/>
  <c r="O626" i="23"/>
  <c r="O625" i="23"/>
  <c r="O624" i="23"/>
  <c r="O623" i="23"/>
  <c r="O622" i="23"/>
  <c r="O621" i="23"/>
  <c r="O620" i="23"/>
  <c r="O619" i="23"/>
  <c r="O618" i="23"/>
  <c r="O617" i="23"/>
  <c r="O616" i="23"/>
  <c r="O615" i="23"/>
  <c r="O614" i="23"/>
  <c r="O613" i="23"/>
  <c r="O612" i="23"/>
  <c r="O611" i="23"/>
  <c r="O610" i="23"/>
  <c r="O609" i="23"/>
  <c r="O608" i="23"/>
  <c r="O607" i="23"/>
  <c r="O606" i="23"/>
  <c r="O605" i="23"/>
  <c r="O604" i="23"/>
  <c r="O603" i="23"/>
  <c r="O602" i="23"/>
  <c r="O601" i="23"/>
  <c r="O600" i="23"/>
  <c r="O599" i="23"/>
  <c r="O598" i="23"/>
  <c r="O597" i="23"/>
  <c r="O596" i="23"/>
  <c r="O595" i="23"/>
  <c r="O594" i="23"/>
  <c r="O593" i="23"/>
  <c r="O592" i="23"/>
  <c r="O591" i="23"/>
  <c r="O590" i="23"/>
  <c r="O589" i="23"/>
  <c r="O588" i="23"/>
  <c r="O587" i="23"/>
  <c r="O586" i="23"/>
  <c r="O585" i="23"/>
  <c r="O584" i="23"/>
  <c r="O583" i="23"/>
  <c r="O582" i="23"/>
  <c r="O581" i="23"/>
  <c r="O580" i="23"/>
  <c r="O579" i="23"/>
  <c r="O578" i="23"/>
  <c r="O577" i="23"/>
  <c r="O576" i="23"/>
  <c r="O575" i="23"/>
  <c r="O574" i="23"/>
  <c r="O573" i="23"/>
  <c r="O572" i="23"/>
  <c r="O571" i="23"/>
  <c r="O570" i="23"/>
  <c r="O569" i="23"/>
  <c r="O568" i="23"/>
  <c r="O567" i="23"/>
  <c r="O566" i="23"/>
  <c r="O565" i="23"/>
  <c r="O564" i="23"/>
  <c r="O563" i="23"/>
  <c r="O562" i="23"/>
  <c r="O561" i="23"/>
  <c r="O560" i="23"/>
  <c r="O559" i="23"/>
  <c r="O558" i="23"/>
  <c r="O557" i="23"/>
  <c r="O556" i="23"/>
  <c r="O555" i="23"/>
  <c r="O554" i="23"/>
  <c r="O553" i="23"/>
  <c r="O552" i="23"/>
  <c r="O551" i="23"/>
  <c r="O550" i="23"/>
  <c r="O549" i="23"/>
  <c r="O548" i="23"/>
  <c r="O547" i="23"/>
  <c r="O546" i="23"/>
  <c r="O545" i="23"/>
  <c r="O544" i="23"/>
  <c r="O543" i="23"/>
  <c r="O542" i="23"/>
  <c r="O541" i="23"/>
  <c r="O540" i="23"/>
  <c r="O539" i="23"/>
  <c r="O538" i="23"/>
  <c r="O537" i="23"/>
  <c r="O536" i="23"/>
  <c r="O535" i="23"/>
  <c r="O534" i="23"/>
  <c r="O533" i="23"/>
  <c r="O532" i="23"/>
  <c r="O531" i="23"/>
  <c r="O530" i="23"/>
  <c r="O529" i="23"/>
  <c r="O528" i="23"/>
  <c r="O527" i="23"/>
  <c r="O526" i="23"/>
  <c r="O525" i="23"/>
  <c r="O524" i="23"/>
  <c r="O523" i="23"/>
  <c r="O522" i="23"/>
  <c r="O521" i="23"/>
  <c r="O520" i="23"/>
  <c r="O519" i="23"/>
  <c r="O518" i="23"/>
  <c r="O517" i="23"/>
  <c r="O516" i="23"/>
  <c r="O515" i="23"/>
  <c r="O514" i="23"/>
  <c r="O513" i="23"/>
  <c r="O512" i="23"/>
  <c r="O511" i="23"/>
  <c r="O510" i="23"/>
  <c r="O509" i="23"/>
  <c r="O508" i="23"/>
  <c r="O507" i="23"/>
  <c r="O506" i="23"/>
  <c r="O505" i="23"/>
  <c r="O504" i="23"/>
  <c r="O503" i="23"/>
  <c r="O502" i="23"/>
  <c r="O501" i="23"/>
  <c r="O500" i="23"/>
  <c r="O499" i="23"/>
  <c r="O498" i="23"/>
  <c r="O497" i="23"/>
  <c r="O496" i="23"/>
  <c r="O495" i="23"/>
  <c r="O494" i="23"/>
  <c r="O493" i="23"/>
  <c r="O492" i="23"/>
  <c r="O491" i="23"/>
  <c r="O490" i="23"/>
  <c r="O489" i="23"/>
  <c r="O488" i="23"/>
  <c r="O487" i="23"/>
  <c r="O486" i="23"/>
  <c r="O485" i="23"/>
  <c r="O484" i="23"/>
  <c r="O483" i="23"/>
  <c r="O482" i="23"/>
  <c r="O481" i="23"/>
  <c r="O480" i="23"/>
  <c r="O479" i="23"/>
  <c r="O478" i="23"/>
  <c r="O477" i="23"/>
  <c r="O476" i="23"/>
  <c r="O475" i="23"/>
  <c r="O474" i="23"/>
  <c r="O473" i="23"/>
  <c r="O472" i="23"/>
  <c r="O471" i="23"/>
  <c r="O470" i="23"/>
  <c r="O469" i="23"/>
  <c r="O468" i="23"/>
  <c r="O467" i="23"/>
  <c r="O466" i="23"/>
  <c r="O465" i="23"/>
  <c r="O464" i="23"/>
  <c r="O463" i="23"/>
  <c r="O462" i="23"/>
  <c r="O461" i="23"/>
  <c r="O460" i="23"/>
  <c r="O459" i="23"/>
  <c r="O458" i="23"/>
  <c r="O457" i="23"/>
  <c r="O456" i="23"/>
  <c r="O455" i="23"/>
  <c r="O454" i="23"/>
  <c r="O453" i="23"/>
  <c r="O452" i="23"/>
  <c r="O451" i="23"/>
  <c r="O450" i="23"/>
  <c r="O449" i="23"/>
  <c r="O448" i="23"/>
  <c r="O447" i="23"/>
  <c r="O446" i="23"/>
  <c r="O445" i="23"/>
  <c r="O444" i="23"/>
  <c r="O443" i="23"/>
  <c r="O442" i="23"/>
  <c r="O441" i="23"/>
  <c r="O440" i="23"/>
  <c r="O439" i="23"/>
  <c r="O438" i="23"/>
  <c r="O437" i="23"/>
  <c r="O436" i="23"/>
  <c r="O435" i="23"/>
  <c r="O434" i="23"/>
  <c r="O433" i="23"/>
  <c r="O432" i="23"/>
  <c r="O431" i="23"/>
  <c r="O430" i="23"/>
  <c r="O429" i="23"/>
  <c r="O428" i="23"/>
  <c r="O427" i="23"/>
  <c r="O426" i="23"/>
  <c r="O425" i="23"/>
  <c r="O424" i="23"/>
  <c r="O423" i="23"/>
  <c r="O422" i="23"/>
  <c r="O421" i="23"/>
  <c r="O420" i="23"/>
  <c r="O419" i="23"/>
  <c r="O418" i="23"/>
  <c r="O417" i="23"/>
  <c r="O416" i="23"/>
  <c r="O415" i="23"/>
  <c r="O414" i="23"/>
  <c r="O413" i="23"/>
  <c r="O412" i="23"/>
  <c r="O411" i="23"/>
  <c r="O410" i="23"/>
  <c r="O409" i="23"/>
  <c r="O408" i="23"/>
  <c r="O407" i="23"/>
  <c r="O406" i="23"/>
  <c r="O405" i="23"/>
  <c r="O404" i="23"/>
  <c r="O403" i="23"/>
  <c r="O402" i="23"/>
  <c r="O401" i="23"/>
  <c r="O400" i="23"/>
  <c r="O399" i="23"/>
  <c r="O398" i="23"/>
  <c r="O397" i="23"/>
  <c r="O396" i="23"/>
  <c r="O395" i="23"/>
  <c r="O394" i="23"/>
  <c r="O393" i="23"/>
  <c r="O392" i="23"/>
  <c r="O391" i="23"/>
  <c r="O390" i="23"/>
  <c r="O389" i="23"/>
  <c r="O388" i="23"/>
  <c r="O387" i="23"/>
  <c r="O386" i="23"/>
  <c r="O385" i="23"/>
  <c r="O384" i="23"/>
  <c r="O383" i="23"/>
  <c r="O382" i="23"/>
  <c r="O381" i="23"/>
  <c r="O380" i="23"/>
  <c r="O379" i="23"/>
  <c r="O378" i="23"/>
  <c r="O377" i="23"/>
  <c r="O376" i="23"/>
  <c r="O375" i="23"/>
  <c r="O374" i="23"/>
  <c r="O373" i="23"/>
  <c r="O372" i="23"/>
  <c r="O371" i="23"/>
  <c r="O370" i="23"/>
  <c r="O369" i="23"/>
  <c r="O368" i="23"/>
  <c r="O367" i="23"/>
  <c r="O366" i="23"/>
  <c r="O365" i="23"/>
  <c r="O364" i="23"/>
  <c r="O363" i="23"/>
  <c r="O362" i="23"/>
  <c r="O361" i="23"/>
  <c r="O360" i="23"/>
  <c r="O359" i="23"/>
  <c r="O358" i="23"/>
  <c r="O357" i="23"/>
  <c r="O356" i="23"/>
  <c r="O355" i="23"/>
  <c r="O354" i="23"/>
  <c r="O353" i="23"/>
  <c r="O352" i="23"/>
  <c r="O351" i="23"/>
  <c r="O350" i="23"/>
  <c r="O349" i="23"/>
  <c r="O348" i="23"/>
  <c r="O347" i="23"/>
  <c r="O346" i="23"/>
  <c r="O345" i="23"/>
  <c r="O344" i="23"/>
  <c r="O343" i="23"/>
  <c r="O342" i="23"/>
  <c r="O341" i="23"/>
  <c r="O340" i="23"/>
  <c r="O339" i="23"/>
  <c r="O338" i="23"/>
  <c r="O337" i="23"/>
  <c r="O336" i="23"/>
  <c r="O335" i="23"/>
  <c r="O334" i="23"/>
  <c r="O333" i="23"/>
  <c r="O332" i="23"/>
  <c r="O331" i="23"/>
  <c r="O330" i="23"/>
  <c r="O329" i="23"/>
  <c r="O328" i="23"/>
  <c r="O327" i="23"/>
  <c r="O326" i="23"/>
  <c r="O325" i="23"/>
  <c r="O324" i="23"/>
  <c r="O323" i="23"/>
  <c r="O322" i="23"/>
  <c r="O321" i="23"/>
  <c r="O320" i="23"/>
  <c r="O319" i="23"/>
  <c r="O318" i="23"/>
  <c r="O317" i="23"/>
  <c r="O316" i="23"/>
  <c r="O315" i="23"/>
  <c r="O314" i="23"/>
  <c r="O313" i="23"/>
  <c r="O312" i="23"/>
  <c r="O311" i="23"/>
  <c r="O310" i="23"/>
  <c r="O309" i="23"/>
  <c r="O308" i="23"/>
  <c r="O307" i="23"/>
  <c r="O306" i="23"/>
  <c r="O305" i="23"/>
  <c r="O304" i="23"/>
  <c r="O303" i="23"/>
  <c r="O302" i="23"/>
  <c r="O301" i="23"/>
  <c r="O300" i="23"/>
  <c r="O299" i="23"/>
  <c r="O298" i="23"/>
  <c r="O297" i="23"/>
  <c r="O296" i="23"/>
  <c r="O295" i="23"/>
  <c r="O294" i="23"/>
  <c r="O293" i="23"/>
  <c r="O292" i="23"/>
  <c r="O291" i="23"/>
  <c r="O290" i="23"/>
  <c r="O289" i="23"/>
  <c r="O288" i="23"/>
  <c r="O287" i="23"/>
  <c r="O286" i="23"/>
  <c r="O285" i="23"/>
  <c r="O284" i="23"/>
  <c r="O283" i="23"/>
  <c r="O282" i="23"/>
  <c r="O281" i="23"/>
  <c r="O280" i="23"/>
  <c r="O279" i="23"/>
  <c r="O278" i="23"/>
  <c r="O277" i="23"/>
  <c r="O276" i="23"/>
  <c r="O275" i="23"/>
  <c r="O274" i="23"/>
  <c r="O273" i="23"/>
  <c r="O272" i="23"/>
  <c r="O271" i="23"/>
  <c r="O270" i="23"/>
  <c r="O269" i="23"/>
  <c r="O268" i="23"/>
  <c r="O267" i="23"/>
  <c r="O266" i="23"/>
  <c r="O265" i="23"/>
  <c r="O264" i="23"/>
  <c r="O263" i="23"/>
  <c r="O262" i="23"/>
  <c r="O261" i="23"/>
  <c r="O260" i="23"/>
  <c r="O259" i="23"/>
  <c r="O258" i="23"/>
  <c r="O257" i="23"/>
  <c r="O256" i="23"/>
  <c r="O255" i="23"/>
  <c r="O254" i="23"/>
  <c r="O253" i="23"/>
  <c r="O252" i="23"/>
  <c r="O251" i="23"/>
  <c r="O250" i="23"/>
  <c r="O249" i="23"/>
  <c r="O248" i="23"/>
  <c r="O247" i="23"/>
  <c r="O246" i="23"/>
  <c r="O245" i="23"/>
  <c r="O244" i="23"/>
  <c r="O243" i="23"/>
  <c r="O242" i="23"/>
  <c r="O241" i="23"/>
  <c r="O240" i="23"/>
  <c r="O239" i="23"/>
  <c r="O238" i="23"/>
  <c r="O237" i="23"/>
  <c r="O236" i="23"/>
  <c r="O235" i="23"/>
  <c r="O234" i="23"/>
  <c r="O233" i="23"/>
  <c r="O232" i="23"/>
  <c r="O231" i="23"/>
  <c r="O230" i="23"/>
  <c r="O229" i="23"/>
  <c r="O228" i="23"/>
  <c r="O227" i="23"/>
  <c r="O226" i="23"/>
  <c r="O225" i="23"/>
  <c r="O224" i="23"/>
  <c r="O223" i="23"/>
  <c r="O222" i="23"/>
  <c r="O221" i="23"/>
  <c r="O220" i="23"/>
  <c r="O219" i="23"/>
  <c r="O218" i="23"/>
  <c r="O217" i="23"/>
  <c r="O216" i="23"/>
  <c r="O215" i="23"/>
  <c r="O214" i="23"/>
  <c r="O213" i="23"/>
  <c r="O212" i="23"/>
  <c r="O211" i="23"/>
  <c r="O210" i="23"/>
  <c r="O209" i="23"/>
  <c r="O208" i="23"/>
  <c r="O207" i="23"/>
  <c r="O206" i="23"/>
  <c r="O205" i="23"/>
  <c r="O204" i="23"/>
  <c r="O203" i="23"/>
  <c r="O202" i="23"/>
  <c r="O201" i="23"/>
  <c r="O200" i="23"/>
  <c r="O199" i="23"/>
  <c r="O198" i="23"/>
  <c r="O197" i="23"/>
  <c r="O196" i="23"/>
  <c r="O195" i="23"/>
  <c r="O194" i="23"/>
  <c r="O193" i="23"/>
  <c r="O192" i="23"/>
  <c r="O191" i="23"/>
  <c r="O190" i="23"/>
  <c r="O189" i="23"/>
  <c r="O188" i="23"/>
  <c r="O187" i="23"/>
  <c r="O186" i="23"/>
  <c r="O185" i="23"/>
  <c r="O184" i="23"/>
  <c r="O183" i="23"/>
  <c r="O182" i="23"/>
  <c r="O181" i="23"/>
  <c r="O180" i="23"/>
  <c r="O179" i="23"/>
  <c r="O178" i="23"/>
  <c r="O177" i="23"/>
  <c r="O176" i="23"/>
  <c r="O175" i="23"/>
  <c r="O174" i="23"/>
  <c r="O173" i="23"/>
  <c r="O172" i="23"/>
  <c r="O171" i="23"/>
  <c r="O170" i="23"/>
  <c r="O169" i="23"/>
  <c r="O168" i="23"/>
  <c r="O167" i="23"/>
  <c r="O166" i="23"/>
  <c r="O165" i="23"/>
  <c r="O164" i="23"/>
  <c r="O163" i="23"/>
  <c r="O162" i="23"/>
  <c r="O161" i="23"/>
  <c r="O160" i="23"/>
  <c r="O159" i="23"/>
  <c r="O158" i="23"/>
  <c r="O157" i="23"/>
  <c r="O156" i="23"/>
  <c r="O155" i="23"/>
  <c r="O154" i="23"/>
  <c r="O153" i="23"/>
  <c r="O152" i="23"/>
  <c r="O151" i="23"/>
  <c r="O150" i="23"/>
  <c r="O149" i="23"/>
  <c r="O148" i="23"/>
  <c r="O147" i="23"/>
  <c r="O146" i="23"/>
  <c r="O145" i="23"/>
  <c r="O144" i="23"/>
  <c r="O143" i="23"/>
  <c r="O142" i="23"/>
  <c r="O141" i="23"/>
  <c r="O140" i="23"/>
  <c r="O139" i="23"/>
  <c r="O138" i="23"/>
  <c r="O137" i="23"/>
  <c r="O136" i="23"/>
  <c r="O135" i="23"/>
  <c r="O134" i="23"/>
  <c r="O133" i="23"/>
  <c r="O132" i="23"/>
  <c r="O131" i="23"/>
  <c r="O130" i="23"/>
  <c r="O129" i="23"/>
  <c r="O128" i="23"/>
  <c r="O127" i="23"/>
  <c r="O126" i="23"/>
  <c r="O125" i="23"/>
  <c r="O124" i="23"/>
  <c r="O123" i="23"/>
  <c r="O122" i="23"/>
  <c r="O121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82" i="23"/>
  <c r="O81" i="23"/>
  <c r="O80" i="23"/>
  <c r="O79" i="23"/>
  <c r="O78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003" i="22"/>
  <c r="O1002" i="22"/>
  <c r="O1001" i="22"/>
  <c r="O1000" i="22"/>
  <c r="O999" i="22"/>
  <c r="O998" i="22"/>
  <c r="O997" i="22"/>
  <c r="O996" i="22"/>
  <c r="O995" i="22"/>
  <c r="O994" i="22"/>
  <c r="O993" i="22"/>
  <c r="O992" i="22"/>
  <c r="O991" i="22"/>
  <c r="O990" i="22"/>
  <c r="O989" i="22"/>
  <c r="O988" i="22"/>
  <c r="O987" i="22"/>
  <c r="O986" i="22"/>
  <c r="O985" i="22"/>
  <c r="O984" i="22"/>
  <c r="O983" i="22"/>
  <c r="O982" i="22"/>
  <c r="O981" i="22"/>
  <c r="O980" i="22"/>
  <c r="O979" i="22"/>
  <c r="O978" i="22"/>
  <c r="O977" i="22"/>
  <c r="O976" i="22"/>
  <c r="O975" i="22"/>
  <c r="O974" i="22"/>
  <c r="O973" i="22"/>
  <c r="O972" i="22"/>
  <c r="O971" i="22"/>
  <c r="O970" i="22"/>
  <c r="O969" i="22"/>
  <c r="O968" i="22"/>
  <c r="O967" i="22"/>
  <c r="O966" i="22"/>
  <c r="O965" i="22"/>
  <c r="O964" i="22"/>
  <c r="O963" i="22"/>
  <c r="O962" i="22"/>
  <c r="O961" i="22"/>
  <c r="O960" i="22"/>
  <c r="O959" i="22"/>
  <c r="O958" i="22"/>
  <c r="O957" i="22"/>
  <c r="O956" i="22"/>
  <c r="O955" i="22"/>
  <c r="O954" i="22"/>
  <c r="O953" i="22"/>
  <c r="O952" i="22"/>
  <c r="O951" i="22"/>
  <c r="O950" i="22"/>
  <c r="O949" i="22"/>
  <c r="O948" i="22"/>
  <c r="O947" i="22"/>
  <c r="O946" i="22"/>
  <c r="O945" i="22"/>
  <c r="O944" i="22"/>
  <c r="O943" i="22"/>
  <c r="O942" i="22"/>
  <c r="O941" i="22"/>
  <c r="O940" i="22"/>
  <c r="O939" i="22"/>
  <c r="O938" i="22"/>
  <c r="O937" i="22"/>
  <c r="O936" i="22"/>
  <c r="O935" i="22"/>
  <c r="O934" i="22"/>
  <c r="O933" i="22"/>
  <c r="O932" i="22"/>
  <c r="O931" i="22"/>
  <c r="O930" i="22"/>
  <c r="O929" i="22"/>
  <c r="O928" i="22"/>
  <c r="O927" i="22"/>
  <c r="O926" i="22"/>
  <c r="O925" i="22"/>
  <c r="O924" i="22"/>
  <c r="O923" i="22"/>
  <c r="O922" i="22"/>
  <c r="O921" i="22"/>
  <c r="O920" i="22"/>
  <c r="O919" i="22"/>
  <c r="O918" i="22"/>
  <c r="O917" i="22"/>
  <c r="O916" i="22"/>
  <c r="O915" i="22"/>
  <c r="O914" i="22"/>
  <c r="O913" i="22"/>
  <c r="O912" i="22"/>
  <c r="O911" i="22"/>
  <c r="O910" i="22"/>
  <c r="O909" i="22"/>
  <c r="O908" i="22"/>
  <c r="O907" i="22"/>
  <c r="O906" i="22"/>
  <c r="O905" i="22"/>
  <c r="O904" i="22"/>
  <c r="O903" i="22"/>
  <c r="O902" i="22"/>
  <c r="O901" i="22"/>
  <c r="O900" i="22"/>
  <c r="O899" i="22"/>
  <c r="O898" i="22"/>
  <c r="O897" i="22"/>
  <c r="O896" i="22"/>
  <c r="O895" i="22"/>
  <c r="O894" i="22"/>
  <c r="O893" i="22"/>
  <c r="O892" i="22"/>
  <c r="O891" i="22"/>
  <c r="O890" i="22"/>
  <c r="O889" i="22"/>
  <c r="O888" i="22"/>
  <c r="O887" i="22"/>
  <c r="O886" i="22"/>
  <c r="O885" i="22"/>
  <c r="O884" i="22"/>
  <c r="O883" i="22"/>
  <c r="O882" i="22"/>
  <c r="O881" i="22"/>
  <c r="O880" i="22"/>
  <c r="O879" i="22"/>
  <c r="O878" i="22"/>
  <c r="O877" i="22"/>
  <c r="O876" i="22"/>
  <c r="O875" i="22"/>
  <c r="O874" i="22"/>
  <c r="O873" i="22"/>
  <c r="O872" i="22"/>
  <c r="O871" i="22"/>
  <c r="O870" i="22"/>
  <c r="O869" i="22"/>
  <c r="O868" i="22"/>
  <c r="O867" i="22"/>
  <c r="O866" i="22"/>
  <c r="O865" i="22"/>
  <c r="O864" i="22"/>
  <c r="O863" i="22"/>
  <c r="O862" i="22"/>
  <c r="O861" i="22"/>
  <c r="O860" i="22"/>
  <c r="O859" i="22"/>
  <c r="O858" i="22"/>
  <c r="O857" i="22"/>
  <c r="O856" i="22"/>
  <c r="O855" i="22"/>
  <c r="O854" i="22"/>
  <c r="O853" i="22"/>
  <c r="O852" i="22"/>
  <c r="O851" i="22"/>
  <c r="O850" i="22"/>
  <c r="O849" i="22"/>
  <c r="O848" i="22"/>
  <c r="O847" i="22"/>
  <c r="O846" i="22"/>
  <c r="O845" i="22"/>
  <c r="O844" i="22"/>
  <c r="O843" i="22"/>
  <c r="O842" i="22"/>
  <c r="O841" i="22"/>
  <c r="O840" i="22"/>
  <c r="O839" i="22"/>
  <c r="O838" i="22"/>
  <c r="O837" i="22"/>
  <c r="O836" i="22"/>
  <c r="O835" i="22"/>
  <c r="O834" i="22"/>
  <c r="O833" i="22"/>
  <c r="O832" i="22"/>
  <c r="O831" i="22"/>
  <c r="O830" i="22"/>
  <c r="O829" i="22"/>
  <c r="O828" i="22"/>
  <c r="O827" i="22"/>
  <c r="O826" i="22"/>
  <c r="O825" i="22"/>
  <c r="O824" i="22"/>
  <c r="O823" i="22"/>
  <c r="O822" i="22"/>
  <c r="O821" i="22"/>
  <c r="O820" i="22"/>
  <c r="O819" i="22"/>
  <c r="O818" i="22"/>
  <c r="O817" i="22"/>
  <c r="O816" i="22"/>
  <c r="O815" i="22"/>
  <c r="O814" i="22"/>
  <c r="O813" i="22"/>
  <c r="O812" i="22"/>
  <c r="O811" i="22"/>
  <c r="O810" i="22"/>
  <c r="O809" i="22"/>
  <c r="O808" i="22"/>
  <c r="O807" i="22"/>
  <c r="O806" i="22"/>
  <c r="O805" i="22"/>
  <c r="O804" i="22"/>
  <c r="O803" i="22"/>
  <c r="O802" i="22"/>
  <c r="O801" i="22"/>
  <c r="O800" i="22"/>
  <c r="O799" i="22"/>
  <c r="O798" i="22"/>
  <c r="O797" i="22"/>
  <c r="O796" i="22"/>
  <c r="O795" i="22"/>
  <c r="O794" i="22"/>
  <c r="O793" i="22"/>
  <c r="O792" i="22"/>
  <c r="O791" i="22"/>
  <c r="O790" i="22"/>
  <c r="O789" i="22"/>
  <c r="O788" i="22"/>
  <c r="O787" i="22"/>
  <c r="O786" i="22"/>
  <c r="O785" i="22"/>
  <c r="O784" i="22"/>
  <c r="O783" i="22"/>
  <c r="O782" i="22"/>
  <c r="O781" i="22"/>
  <c r="O780" i="22"/>
  <c r="O779" i="22"/>
  <c r="O778" i="22"/>
  <c r="O777" i="22"/>
  <c r="O776" i="22"/>
  <c r="O775" i="22"/>
  <c r="O774" i="22"/>
  <c r="O773" i="22"/>
  <c r="O772" i="22"/>
  <c r="O771" i="22"/>
  <c r="O770" i="22"/>
  <c r="O769" i="22"/>
  <c r="O768" i="22"/>
  <c r="O767" i="22"/>
  <c r="O766" i="22"/>
  <c r="O765" i="22"/>
  <c r="O764" i="22"/>
  <c r="O763" i="22"/>
  <c r="O762" i="22"/>
  <c r="O761" i="22"/>
  <c r="O760" i="22"/>
  <c r="O759" i="22"/>
  <c r="O758" i="22"/>
  <c r="O757" i="22"/>
  <c r="O756" i="22"/>
  <c r="O755" i="22"/>
  <c r="O754" i="22"/>
  <c r="O753" i="22"/>
  <c r="O752" i="22"/>
  <c r="O751" i="22"/>
  <c r="O750" i="22"/>
  <c r="O749" i="22"/>
  <c r="O748" i="22"/>
  <c r="O747" i="22"/>
  <c r="O746" i="22"/>
  <c r="O745" i="22"/>
  <c r="O744" i="22"/>
  <c r="O743" i="22"/>
  <c r="O742" i="22"/>
  <c r="O741" i="22"/>
  <c r="O740" i="22"/>
  <c r="O739" i="22"/>
  <c r="O738" i="22"/>
  <c r="O737" i="22"/>
  <c r="O736" i="22"/>
  <c r="O735" i="22"/>
  <c r="O734" i="22"/>
  <c r="O733" i="22"/>
  <c r="O732" i="22"/>
  <c r="O731" i="22"/>
  <c r="O730" i="22"/>
  <c r="O729" i="22"/>
  <c r="O728" i="22"/>
  <c r="O727" i="22"/>
  <c r="O726" i="22"/>
  <c r="O725" i="22"/>
  <c r="O724" i="22"/>
  <c r="O723" i="22"/>
  <c r="O722" i="22"/>
  <c r="O721" i="22"/>
  <c r="O720" i="22"/>
  <c r="O719" i="22"/>
  <c r="O718" i="22"/>
  <c r="O717" i="22"/>
  <c r="O716" i="22"/>
  <c r="O715" i="22"/>
  <c r="O714" i="22"/>
  <c r="O713" i="22"/>
  <c r="O712" i="22"/>
  <c r="O711" i="22"/>
  <c r="O710" i="22"/>
  <c r="O709" i="22"/>
  <c r="O708" i="22"/>
  <c r="O707" i="22"/>
  <c r="O706" i="22"/>
  <c r="O705" i="22"/>
  <c r="O704" i="22"/>
  <c r="O703" i="22"/>
  <c r="O702" i="22"/>
  <c r="O701" i="22"/>
  <c r="O700" i="22"/>
  <c r="O699" i="22"/>
  <c r="O698" i="22"/>
  <c r="O697" i="22"/>
  <c r="O696" i="22"/>
  <c r="O695" i="22"/>
  <c r="O694" i="22"/>
  <c r="O693" i="22"/>
  <c r="O692" i="22"/>
  <c r="O691" i="22"/>
  <c r="O690" i="22"/>
  <c r="O689" i="22"/>
  <c r="O688" i="22"/>
  <c r="O687" i="22"/>
  <c r="O686" i="22"/>
  <c r="O685" i="22"/>
  <c r="O684" i="22"/>
  <c r="O683" i="22"/>
  <c r="O682" i="22"/>
  <c r="O681" i="22"/>
  <c r="O680" i="22"/>
  <c r="O679" i="22"/>
  <c r="O678" i="22"/>
  <c r="O677" i="22"/>
  <c r="O676" i="22"/>
  <c r="O675" i="22"/>
  <c r="O674" i="22"/>
  <c r="O673" i="22"/>
  <c r="O672" i="22"/>
  <c r="O671" i="22"/>
  <c r="O670" i="22"/>
  <c r="O669" i="22"/>
  <c r="O668" i="22"/>
  <c r="O667" i="22"/>
  <c r="O666" i="22"/>
  <c r="O665" i="22"/>
  <c r="O664" i="22"/>
  <c r="O663" i="22"/>
  <c r="O662" i="22"/>
  <c r="O661" i="22"/>
  <c r="O660" i="22"/>
  <c r="O659" i="22"/>
  <c r="O658" i="22"/>
  <c r="O657" i="22"/>
  <c r="O656" i="22"/>
  <c r="O655" i="22"/>
  <c r="O654" i="22"/>
  <c r="O653" i="22"/>
  <c r="O652" i="22"/>
  <c r="O651" i="22"/>
  <c r="O650" i="22"/>
  <c r="O649" i="22"/>
  <c r="O648" i="22"/>
  <c r="O647" i="22"/>
  <c r="O646" i="22"/>
  <c r="O645" i="22"/>
  <c r="O644" i="22"/>
  <c r="O643" i="22"/>
  <c r="O642" i="22"/>
  <c r="O641" i="22"/>
  <c r="O640" i="22"/>
  <c r="O639" i="22"/>
  <c r="O638" i="22"/>
  <c r="O637" i="22"/>
  <c r="O636" i="22"/>
  <c r="O635" i="22"/>
  <c r="O634" i="22"/>
  <c r="O633" i="22"/>
  <c r="O632" i="22"/>
  <c r="O631" i="22"/>
  <c r="O630" i="22"/>
  <c r="O629" i="22"/>
  <c r="O628" i="22"/>
  <c r="O627" i="22"/>
  <c r="O626" i="22"/>
  <c r="O625" i="22"/>
  <c r="O624" i="22"/>
  <c r="O623" i="22"/>
  <c r="O622" i="22"/>
  <c r="O621" i="22"/>
  <c r="O620" i="22"/>
  <c r="O619" i="22"/>
  <c r="O618" i="22"/>
  <c r="O617" i="22"/>
  <c r="O616" i="22"/>
  <c r="O615" i="22"/>
  <c r="O614" i="22"/>
  <c r="O613" i="22"/>
  <c r="O612" i="22"/>
  <c r="O611" i="22"/>
  <c r="O610" i="22"/>
  <c r="O609" i="22"/>
  <c r="O608" i="22"/>
  <c r="O607" i="22"/>
  <c r="O606" i="22"/>
  <c r="O605" i="22"/>
  <c r="O604" i="22"/>
  <c r="O603" i="22"/>
  <c r="O602" i="22"/>
  <c r="O601" i="22"/>
  <c r="O600" i="22"/>
  <c r="O599" i="22"/>
  <c r="O598" i="22"/>
  <c r="O597" i="22"/>
  <c r="O596" i="22"/>
  <c r="O595" i="22"/>
  <c r="O594" i="22"/>
  <c r="O593" i="22"/>
  <c r="O592" i="22"/>
  <c r="O591" i="22"/>
  <c r="O590" i="22"/>
  <c r="O589" i="22"/>
  <c r="O588" i="22"/>
  <c r="O587" i="22"/>
  <c r="O586" i="22"/>
  <c r="O585" i="22"/>
  <c r="O584" i="22"/>
  <c r="O583" i="22"/>
  <c r="O582" i="22"/>
  <c r="O581" i="22"/>
  <c r="O580" i="22"/>
  <c r="O579" i="22"/>
  <c r="O578" i="22"/>
  <c r="O577" i="22"/>
  <c r="O576" i="22"/>
  <c r="O575" i="22"/>
  <c r="O574" i="22"/>
  <c r="O573" i="22"/>
  <c r="O572" i="22"/>
  <c r="O571" i="22"/>
  <c r="O570" i="22"/>
  <c r="O569" i="22"/>
  <c r="O568" i="22"/>
  <c r="O567" i="22"/>
  <c r="O566" i="22"/>
  <c r="O565" i="22"/>
  <c r="O564" i="22"/>
  <c r="O563" i="22"/>
  <c r="O562" i="22"/>
  <c r="O561" i="22"/>
  <c r="O560" i="22"/>
  <c r="O559" i="22"/>
  <c r="O558" i="22"/>
  <c r="O557" i="22"/>
  <c r="O556" i="22"/>
  <c r="O555" i="22"/>
  <c r="O554" i="22"/>
  <c r="O553" i="22"/>
  <c r="O552" i="22"/>
  <c r="O551" i="22"/>
  <c r="O550" i="22"/>
  <c r="O549" i="22"/>
  <c r="O548" i="22"/>
  <c r="O547" i="22"/>
  <c r="O546" i="22"/>
  <c r="O545" i="22"/>
  <c r="O544" i="22"/>
  <c r="O543" i="22"/>
  <c r="O542" i="22"/>
  <c r="O541" i="22"/>
  <c r="O540" i="22"/>
  <c r="O539" i="22"/>
  <c r="O538" i="22"/>
  <c r="O537" i="22"/>
  <c r="O536" i="22"/>
  <c r="O535" i="22"/>
  <c r="O534" i="22"/>
  <c r="O533" i="22"/>
  <c r="O532" i="22"/>
  <c r="O531" i="22"/>
  <c r="O530" i="22"/>
  <c r="O529" i="22"/>
  <c r="O528" i="22"/>
  <c r="O527" i="22"/>
  <c r="O526" i="22"/>
  <c r="O525" i="22"/>
  <c r="O524" i="22"/>
  <c r="O523" i="22"/>
  <c r="O522" i="22"/>
  <c r="O521" i="22"/>
  <c r="O520" i="22"/>
  <c r="O519" i="22"/>
  <c r="O518" i="22"/>
  <c r="O517" i="22"/>
  <c r="O516" i="22"/>
  <c r="O515" i="22"/>
  <c r="O514" i="22"/>
  <c r="O513" i="22"/>
  <c r="O512" i="22"/>
  <c r="O511" i="22"/>
  <c r="O510" i="22"/>
  <c r="O509" i="22"/>
  <c r="O508" i="22"/>
  <c r="O507" i="22"/>
  <c r="O506" i="22"/>
  <c r="O505" i="22"/>
  <c r="O504" i="22"/>
  <c r="O503" i="22"/>
  <c r="O502" i="22"/>
  <c r="O501" i="22"/>
  <c r="O500" i="22"/>
  <c r="O499" i="22"/>
  <c r="O498" i="22"/>
  <c r="O497" i="22"/>
  <c r="O496" i="22"/>
  <c r="O495" i="22"/>
  <c r="O494" i="22"/>
  <c r="O493" i="22"/>
  <c r="O492" i="22"/>
  <c r="O491" i="22"/>
  <c r="O490" i="22"/>
  <c r="O489" i="22"/>
  <c r="O488" i="22"/>
  <c r="O487" i="22"/>
  <c r="O486" i="22"/>
  <c r="O485" i="22"/>
  <c r="O484" i="22"/>
  <c r="O483" i="22"/>
  <c r="O482" i="22"/>
  <c r="O481" i="22"/>
  <c r="O480" i="22"/>
  <c r="O479" i="22"/>
  <c r="O478" i="22"/>
  <c r="O477" i="22"/>
  <c r="O476" i="22"/>
  <c r="O475" i="22"/>
  <c r="O474" i="22"/>
  <c r="O473" i="22"/>
  <c r="O472" i="22"/>
  <c r="O471" i="22"/>
  <c r="O470" i="22"/>
  <c r="O469" i="22"/>
  <c r="O468" i="22"/>
  <c r="O467" i="22"/>
  <c r="O466" i="22"/>
  <c r="O465" i="22"/>
  <c r="O464" i="22"/>
  <c r="O463" i="22"/>
  <c r="O462" i="22"/>
  <c r="O461" i="22"/>
  <c r="O460" i="22"/>
  <c r="O459" i="22"/>
  <c r="O458" i="22"/>
  <c r="O457" i="22"/>
  <c r="O456" i="22"/>
  <c r="O455" i="22"/>
  <c r="O454" i="22"/>
  <c r="O453" i="22"/>
  <c r="O452" i="22"/>
  <c r="O451" i="22"/>
  <c r="O450" i="22"/>
  <c r="O449" i="22"/>
  <c r="O448" i="22"/>
  <c r="O447" i="22"/>
  <c r="O446" i="22"/>
  <c r="O445" i="22"/>
  <c r="O444" i="22"/>
  <c r="O443" i="22"/>
  <c r="O442" i="22"/>
  <c r="O441" i="22"/>
  <c r="O440" i="22"/>
  <c r="O439" i="22"/>
  <c r="O438" i="22"/>
  <c r="O437" i="22"/>
  <c r="O436" i="22"/>
  <c r="O435" i="22"/>
  <c r="O434" i="22"/>
  <c r="O433" i="22"/>
  <c r="O432" i="22"/>
  <c r="O431" i="22"/>
  <c r="O430" i="22"/>
  <c r="O429" i="22"/>
  <c r="O428" i="22"/>
  <c r="O427" i="22"/>
  <c r="O426" i="22"/>
  <c r="O425" i="22"/>
  <c r="O424" i="22"/>
  <c r="O423" i="22"/>
  <c r="O422" i="22"/>
  <c r="O421" i="22"/>
  <c r="O420" i="22"/>
  <c r="O419" i="22"/>
  <c r="O418" i="22"/>
  <c r="O417" i="22"/>
  <c r="O416" i="22"/>
  <c r="O415" i="22"/>
  <c r="O414" i="22"/>
  <c r="O413" i="22"/>
  <c r="O412" i="22"/>
  <c r="O411" i="22"/>
  <c r="O410" i="22"/>
  <c r="O409" i="22"/>
  <c r="O408" i="22"/>
  <c r="O407" i="22"/>
  <c r="O406" i="22"/>
  <c r="O405" i="22"/>
  <c r="O404" i="22"/>
  <c r="O403" i="22"/>
  <c r="O402" i="22"/>
  <c r="O401" i="22"/>
  <c r="O400" i="22"/>
  <c r="O399" i="22"/>
  <c r="O398" i="22"/>
  <c r="O397" i="22"/>
  <c r="O396" i="22"/>
  <c r="O395" i="22"/>
  <c r="O394" i="22"/>
  <c r="O393" i="22"/>
  <c r="O392" i="22"/>
  <c r="O391" i="22"/>
  <c r="O390" i="22"/>
  <c r="O389" i="22"/>
  <c r="O388" i="22"/>
  <c r="O387" i="22"/>
  <c r="O386" i="22"/>
  <c r="O385" i="22"/>
  <c r="O384" i="22"/>
  <c r="O383" i="22"/>
  <c r="O382" i="22"/>
  <c r="O381" i="22"/>
  <c r="O380" i="22"/>
  <c r="O379" i="22"/>
  <c r="O378" i="22"/>
  <c r="O377" i="22"/>
  <c r="O376" i="22"/>
  <c r="O375" i="22"/>
  <c r="O374" i="22"/>
  <c r="O373" i="22"/>
  <c r="O372" i="22"/>
  <c r="O371" i="22"/>
  <c r="O370" i="22"/>
  <c r="O369" i="22"/>
  <c r="O368" i="22"/>
  <c r="O367" i="22"/>
  <c r="O366" i="22"/>
  <c r="O365" i="22"/>
  <c r="O364" i="22"/>
  <c r="O363" i="22"/>
  <c r="O362" i="22"/>
  <c r="O361" i="22"/>
  <c r="O360" i="22"/>
  <c r="O359" i="22"/>
  <c r="O358" i="22"/>
  <c r="O357" i="22"/>
  <c r="O356" i="22"/>
  <c r="O355" i="22"/>
  <c r="O354" i="22"/>
  <c r="O353" i="22"/>
  <c r="O352" i="22"/>
  <c r="O351" i="22"/>
  <c r="O350" i="22"/>
  <c r="O349" i="22"/>
  <c r="O348" i="22"/>
  <c r="O347" i="22"/>
  <c r="O346" i="22"/>
  <c r="O345" i="22"/>
  <c r="O344" i="22"/>
  <c r="O343" i="22"/>
  <c r="O342" i="22"/>
  <c r="O341" i="22"/>
  <c r="O340" i="22"/>
  <c r="O339" i="22"/>
  <c r="O338" i="22"/>
  <c r="O337" i="22"/>
  <c r="O336" i="22"/>
  <c r="O335" i="22"/>
  <c r="O334" i="22"/>
  <c r="O333" i="22"/>
  <c r="O332" i="22"/>
  <c r="O331" i="22"/>
  <c r="O330" i="22"/>
  <c r="O329" i="22"/>
  <c r="O328" i="22"/>
  <c r="O327" i="22"/>
  <c r="O326" i="22"/>
  <c r="O325" i="22"/>
  <c r="O324" i="22"/>
  <c r="O323" i="22"/>
  <c r="O322" i="22"/>
  <c r="O321" i="22"/>
  <c r="O320" i="22"/>
  <c r="O319" i="22"/>
  <c r="O318" i="22"/>
  <c r="O317" i="22"/>
  <c r="O316" i="22"/>
  <c r="O315" i="22"/>
  <c r="O314" i="22"/>
  <c r="O313" i="22"/>
  <c r="O312" i="22"/>
  <c r="O311" i="22"/>
  <c r="O310" i="22"/>
  <c r="O309" i="22"/>
  <c r="O308" i="22"/>
  <c r="O307" i="22"/>
  <c r="O306" i="22"/>
  <c r="O305" i="22"/>
  <c r="O304" i="22"/>
  <c r="O303" i="22"/>
  <c r="O302" i="22"/>
  <c r="O301" i="22"/>
  <c r="O300" i="22"/>
  <c r="O299" i="22"/>
  <c r="O298" i="22"/>
  <c r="O297" i="22"/>
  <c r="O296" i="22"/>
  <c r="O295" i="22"/>
  <c r="O294" i="22"/>
  <c r="O293" i="22"/>
  <c r="O292" i="22"/>
  <c r="O291" i="22"/>
  <c r="O290" i="22"/>
  <c r="O289" i="22"/>
  <c r="O288" i="22"/>
  <c r="O287" i="22"/>
  <c r="O286" i="22"/>
  <c r="O285" i="22"/>
  <c r="O284" i="22"/>
  <c r="O283" i="22"/>
  <c r="O282" i="22"/>
  <c r="O281" i="22"/>
  <c r="O280" i="22"/>
  <c r="O279" i="22"/>
  <c r="O278" i="22"/>
  <c r="O277" i="22"/>
  <c r="O276" i="22"/>
  <c r="O275" i="22"/>
  <c r="O274" i="22"/>
  <c r="O273" i="22"/>
  <c r="O272" i="22"/>
  <c r="O271" i="22"/>
  <c r="O270" i="22"/>
  <c r="O269" i="22"/>
  <c r="O268" i="22"/>
  <c r="O267" i="22"/>
  <c r="O266" i="22"/>
  <c r="O265" i="22"/>
  <c r="O264" i="22"/>
  <c r="O263" i="22"/>
  <c r="O262" i="22"/>
  <c r="O261" i="22"/>
  <c r="O260" i="22"/>
  <c r="O259" i="22"/>
  <c r="O258" i="22"/>
  <c r="O257" i="22"/>
  <c r="O256" i="22"/>
  <c r="O255" i="22"/>
  <c r="O254" i="22"/>
  <c r="O253" i="22"/>
  <c r="O252" i="22"/>
  <c r="O251" i="22"/>
  <c r="O250" i="22"/>
  <c r="O249" i="22"/>
  <c r="O248" i="22"/>
  <c r="O247" i="22"/>
  <c r="O246" i="22"/>
  <c r="O245" i="22"/>
  <c r="O244" i="22"/>
  <c r="O243" i="22"/>
  <c r="O242" i="22"/>
  <c r="O241" i="22"/>
  <c r="O240" i="22"/>
  <c r="O239" i="22"/>
  <c r="O238" i="22"/>
  <c r="O237" i="22"/>
  <c r="O236" i="22"/>
  <c r="O235" i="22"/>
  <c r="O234" i="22"/>
  <c r="O233" i="22"/>
  <c r="O232" i="22"/>
  <c r="O231" i="22"/>
  <c r="O230" i="22"/>
  <c r="O229" i="22"/>
  <c r="O228" i="22"/>
  <c r="O227" i="22"/>
  <c r="O226" i="22"/>
  <c r="O225" i="22"/>
  <c r="O224" i="22"/>
  <c r="O223" i="22"/>
  <c r="O222" i="22"/>
  <c r="O221" i="22"/>
  <c r="O220" i="22"/>
  <c r="O219" i="22"/>
  <c r="O218" i="22"/>
  <c r="O217" i="22"/>
  <c r="O216" i="22"/>
  <c r="O215" i="22"/>
  <c r="O214" i="22"/>
  <c r="O213" i="22"/>
  <c r="O212" i="22"/>
  <c r="O211" i="22"/>
  <c r="O210" i="22"/>
  <c r="O209" i="22"/>
  <c r="O208" i="22"/>
  <c r="O207" i="22"/>
  <c r="O206" i="22"/>
  <c r="O205" i="22"/>
  <c r="O204" i="22"/>
  <c r="O203" i="22"/>
  <c r="O202" i="22"/>
  <c r="O201" i="22"/>
  <c r="O200" i="22"/>
  <c r="O199" i="22"/>
  <c r="O198" i="22"/>
  <c r="O197" i="22"/>
  <c r="O196" i="22"/>
  <c r="O195" i="22"/>
  <c r="O194" i="22"/>
  <c r="O193" i="22"/>
  <c r="O192" i="22"/>
  <c r="O191" i="22"/>
  <c r="O190" i="22"/>
  <c r="O189" i="22"/>
  <c r="O188" i="22"/>
  <c r="O187" i="22"/>
  <c r="O186" i="22"/>
  <c r="O185" i="22"/>
  <c r="O184" i="22"/>
  <c r="O183" i="22"/>
  <c r="O182" i="22"/>
  <c r="O181" i="22"/>
  <c r="O180" i="22"/>
  <c r="O179" i="22"/>
  <c r="O178" i="22"/>
  <c r="O177" i="22"/>
  <c r="O176" i="22"/>
  <c r="O175" i="22"/>
  <c r="O174" i="22"/>
  <c r="O173" i="22"/>
  <c r="O172" i="22"/>
  <c r="O171" i="22"/>
  <c r="O170" i="22"/>
  <c r="O169" i="22"/>
  <c r="O168" i="22"/>
  <c r="O167" i="22"/>
  <c r="O166" i="22"/>
  <c r="O165" i="22"/>
  <c r="O164" i="22"/>
  <c r="O163" i="22"/>
  <c r="O162" i="22"/>
  <c r="O161" i="22"/>
  <c r="O160" i="22"/>
  <c r="O159" i="22"/>
  <c r="O158" i="22"/>
  <c r="O157" i="22"/>
  <c r="O156" i="22"/>
  <c r="O155" i="22"/>
  <c r="O154" i="22"/>
  <c r="O153" i="22"/>
  <c r="O152" i="22"/>
  <c r="O151" i="22"/>
  <c r="O150" i="22"/>
  <c r="O149" i="22"/>
  <c r="O148" i="22"/>
  <c r="O147" i="22"/>
  <c r="O146" i="22"/>
  <c r="O145" i="22"/>
  <c r="O144" i="22"/>
  <c r="O143" i="22"/>
  <c r="O142" i="22"/>
  <c r="O141" i="22"/>
  <c r="O140" i="22"/>
  <c r="O139" i="22"/>
  <c r="O138" i="22"/>
  <c r="O137" i="22"/>
  <c r="O136" i="22"/>
  <c r="O135" i="22"/>
  <c r="O134" i="22"/>
  <c r="O133" i="22"/>
  <c r="O132" i="22"/>
  <c r="O131" i="22"/>
  <c r="O130" i="22"/>
  <c r="O129" i="22"/>
  <c r="O128" i="22"/>
  <c r="O127" i="22"/>
  <c r="O126" i="22"/>
  <c r="O125" i="22"/>
  <c r="O124" i="22"/>
  <c r="O123" i="22"/>
  <c r="O122" i="22"/>
  <c r="O121" i="22"/>
  <c r="O120" i="22"/>
  <c r="O119" i="22"/>
  <c r="O118" i="22"/>
  <c r="O117" i="22"/>
  <c r="O116" i="22"/>
  <c r="O115" i="22"/>
  <c r="O114" i="22"/>
  <c r="O113" i="22"/>
  <c r="O112" i="22"/>
  <c r="O111" i="22"/>
  <c r="O110" i="22"/>
  <c r="O109" i="22"/>
  <c r="O108" i="22"/>
  <c r="O107" i="22"/>
  <c r="O106" i="22"/>
  <c r="O105" i="22"/>
  <c r="O104" i="22"/>
  <c r="O103" i="22"/>
  <c r="O102" i="22"/>
  <c r="O101" i="22"/>
  <c r="O100" i="22"/>
  <c r="O99" i="22"/>
  <c r="O98" i="22"/>
  <c r="O97" i="22"/>
  <c r="O96" i="22"/>
  <c r="O95" i="22"/>
  <c r="O94" i="22"/>
  <c r="O93" i="22"/>
  <c r="O92" i="22"/>
  <c r="O91" i="22"/>
  <c r="O90" i="22"/>
  <c r="O89" i="22"/>
  <c r="O88" i="22"/>
  <c r="O87" i="22"/>
  <c r="O86" i="22"/>
  <c r="O85" i="22"/>
  <c r="O84" i="22"/>
  <c r="O83" i="22"/>
  <c r="O82" i="22"/>
  <c r="O81" i="22"/>
  <c r="O80" i="22"/>
  <c r="O79" i="22"/>
  <c r="O78" i="22"/>
  <c r="O77" i="22"/>
  <c r="O76" i="22"/>
  <c r="O75" i="22"/>
  <c r="O74" i="22"/>
  <c r="O73" i="22"/>
  <c r="O72" i="22"/>
  <c r="O71" i="22"/>
  <c r="O70" i="22"/>
  <c r="O69" i="22"/>
  <c r="O68" i="22"/>
  <c r="O67" i="22"/>
  <c r="O66" i="22"/>
  <c r="O65" i="22"/>
  <c r="O64" i="22"/>
  <c r="O63" i="22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I1003" i="32"/>
  <c r="N1003" i="32" s="1"/>
  <c r="I1002" i="32"/>
  <c r="N1002" i="32" s="1"/>
  <c r="I1001" i="32"/>
  <c r="N1001" i="32" s="1"/>
  <c r="I1000" i="32"/>
  <c r="N1000" i="32" s="1"/>
  <c r="I999" i="32"/>
  <c r="N999" i="32" s="1"/>
  <c r="I998" i="32"/>
  <c r="N998" i="32" s="1"/>
  <c r="I997" i="32"/>
  <c r="N997" i="32" s="1"/>
  <c r="I996" i="32"/>
  <c r="N996" i="32" s="1"/>
  <c r="I995" i="32"/>
  <c r="N995" i="32" s="1"/>
  <c r="I994" i="32"/>
  <c r="N994" i="32" s="1"/>
  <c r="I993" i="32"/>
  <c r="N993" i="32" s="1"/>
  <c r="I992" i="32"/>
  <c r="N992" i="32" s="1"/>
  <c r="I991" i="32"/>
  <c r="N991" i="32" s="1"/>
  <c r="I990" i="32"/>
  <c r="N990" i="32" s="1"/>
  <c r="I989" i="32"/>
  <c r="N989" i="32" s="1"/>
  <c r="I988" i="32"/>
  <c r="N988" i="32" s="1"/>
  <c r="I987" i="32"/>
  <c r="N987" i="32" s="1"/>
  <c r="I986" i="32"/>
  <c r="N986" i="32" s="1"/>
  <c r="I985" i="32"/>
  <c r="N985" i="32" s="1"/>
  <c r="I984" i="32"/>
  <c r="N984" i="32" s="1"/>
  <c r="I983" i="32"/>
  <c r="N983" i="32" s="1"/>
  <c r="I982" i="32"/>
  <c r="N982" i="32" s="1"/>
  <c r="I981" i="32"/>
  <c r="N981" i="32" s="1"/>
  <c r="I980" i="32"/>
  <c r="N980" i="32" s="1"/>
  <c r="I979" i="32"/>
  <c r="N979" i="32" s="1"/>
  <c r="I978" i="32"/>
  <c r="N978" i="32" s="1"/>
  <c r="I977" i="32"/>
  <c r="N977" i="32" s="1"/>
  <c r="I976" i="32"/>
  <c r="N976" i="32" s="1"/>
  <c r="I975" i="32"/>
  <c r="N975" i="32" s="1"/>
  <c r="I974" i="32"/>
  <c r="N974" i="32" s="1"/>
  <c r="I973" i="32"/>
  <c r="N973" i="32" s="1"/>
  <c r="I972" i="32"/>
  <c r="N972" i="32" s="1"/>
  <c r="I971" i="32"/>
  <c r="N971" i="32" s="1"/>
  <c r="I970" i="32"/>
  <c r="N970" i="32" s="1"/>
  <c r="I969" i="32"/>
  <c r="N969" i="32" s="1"/>
  <c r="I968" i="32"/>
  <c r="N968" i="32" s="1"/>
  <c r="I967" i="32"/>
  <c r="N967" i="32" s="1"/>
  <c r="I966" i="32"/>
  <c r="N966" i="32" s="1"/>
  <c r="I965" i="32"/>
  <c r="N965" i="32" s="1"/>
  <c r="I964" i="32"/>
  <c r="N964" i="32" s="1"/>
  <c r="I963" i="32"/>
  <c r="N963" i="32" s="1"/>
  <c r="I962" i="32"/>
  <c r="N962" i="32" s="1"/>
  <c r="I961" i="32"/>
  <c r="N961" i="32" s="1"/>
  <c r="I960" i="32"/>
  <c r="N960" i="32" s="1"/>
  <c r="I959" i="32"/>
  <c r="N959" i="32" s="1"/>
  <c r="I958" i="32"/>
  <c r="N958" i="32" s="1"/>
  <c r="I957" i="32"/>
  <c r="N957" i="32" s="1"/>
  <c r="I956" i="32"/>
  <c r="N956" i="32" s="1"/>
  <c r="I955" i="32"/>
  <c r="N955" i="32" s="1"/>
  <c r="I954" i="32"/>
  <c r="N954" i="32" s="1"/>
  <c r="I953" i="32"/>
  <c r="N953" i="32" s="1"/>
  <c r="I952" i="32"/>
  <c r="N952" i="32" s="1"/>
  <c r="I951" i="32"/>
  <c r="N951" i="32" s="1"/>
  <c r="I950" i="32"/>
  <c r="N950" i="32" s="1"/>
  <c r="I949" i="32"/>
  <c r="N949" i="32" s="1"/>
  <c r="I948" i="32"/>
  <c r="N948" i="32" s="1"/>
  <c r="I947" i="32"/>
  <c r="N947" i="32" s="1"/>
  <c r="I946" i="32"/>
  <c r="N946" i="32" s="1"/>
  <c r="I945" i="32"/>
  <c r="N945" i="32" s="1"/>
  <c r="I944" i="32"/>
  <c r="N944" i="32" s="1"/>
  <c r="I943" i="32"/>
  <c r="N943" i="32" s="1"/>
  <c r="I942" i="32"/>
  <c r="N942" i="32" s="1"/>
  <c r="I941" i="32"/>
  <c r="N941" i="32" s="1"/>
  <c r="I940" i="32"/>
  <c r="N940" i="32" s="1"/>
  <c r="I939" i="32"/>
  <c r="N939" i="32" s="1"/>
  <c r="I938" i="32"/>
  <c r="N938" i="32" s="1"/>
  <c r="I937" i="32"/>
  <c r="N937" i="32" s="1"/>
  <c r="I936" i="32"/>
  <c r="N936" i="32" s="1"/>
  <c r="I935" i="32"/>
  <c r="N935" i="32" s="1"/>
  <c r="I934" i="32"/>
  <c r="N934" i="32" s="1"/>
  <c r="I933" i="32"/>
  <c r="N933" i="32" s="1"/>
  <c r="I932" i="32"/>
  <c r="N932" i="32" s="1"/>
  <c r="I931" i="32"/>
  <c r="N931" i="32" s="1"/>
  <c r="I930" i="32"/>
  <c r="N930" i="32" s="1"/>
  <c r="I929" i="32"/>
  <c r="N929" i="32" s="1"/>
  <c r="I928" i="32"/>
  <c r="N928" i="32" s="1"/>
  <c r="I927" i="32"/>
  <c r="N927" i="32" s="1"/>
  <c r="I926" i="32"/>
  <c r="N926" i="32" s="1"/>
  <c r="I925" i="32"/>
  <c r="N925" i="32" s="1"/>
  <c r="I924" i="32"/>
  <c r="N924" i="32" s="1"/>
  <c r="I923" i="32"/>
  <c r="N923" i="32" s="1"/>
  <c r="I922" i="32"/>
  <c r="N922" i="32" s="1"/>
  <c r="I921" i="32"/>
  <c r="N921" i="32" s="1"/>
  <c r="I920" i="32"/>
  <c r="N920" i="32" s="1"/>
  <c r="I919" i="32"/>
  <c r="N919" i="32" s="1"/>
  <c r="I918" i="32"/>
  <c r="N918" i="32" s="1"/>
  <c r="I917" i="32"/>
  <c r="N917" i="32" s="1"/>
  <c r="I916" i="32"/>
  <c r="N916" i="32" s="1"/>
  <c r="I915" i="32"/>
  <c r="N915" i="32" s="1"/>
  <c r="I914" i="32"/>
  <c r="N914" i="32" s="1"/>
  <c r="I913" i="32"/>
  <c r="N913" i="32" s="1"/>
  <c r="I912" i="32"/>
  <c r="N912" i="32" s="1"/>
  <c r="I911" i="32"/>
  <c r="N911" i="32" s="1"/>
  <c r="I910" i="32"/>
  <c r="N910" i="32" s="1"/>
  <c r="I909" i="32"/>
  <c r="N909" i="32" s="1"/>
  <c r="I908" i="32"/>
  <c r="N908" i="32" s="1"/>
  <c r="I907" i="32"/>
  <c r="N907" i="32" s="1"/>
  <c r="I906" i="32"/>
  <c r="N906" i="32" s="1"/>
  <c r="I905" i="32"/>
  <c r="N905" i="32" s="1"/>
  <c r="I904" i="32"/>
  <c r="N904" i="32" s="1"/>
  <c r="I903" i="32"/>
  <c r="N903" i="32" s="1"/>
  <c r="I902" i="32"/>
  <c r="N902" i="32" s="1"/>
  <c r="I901" i="32"/>
  <c r="N901" i="32" s="1"/>
  <c r="I900" i="32"/>
  <c r="N900" i="32" s="1"/>
  <c r="I899" i="32"/>
  <c r="N899" i="32" s="1"/>
  <c r="I898" i="32"/>
  <c r="N898" i="32" s="1"/>
  <c r="I897" i="32"/>
  <c r="N897" i="32" s="1"/>
  <c r="I896" i="32"/>
  <c r="N896" i="32" s="1"/>
  <c r="I895" i="32"/>
  <c r="N895" i="32" s="1"/>
  <c r="I894" i="32"/>
  <c r="N894" i="32" s="1"/>
  <c r="I893" i="32"/>
  <c r="N893" i="32" s="1"/>
  <c r="I892" i="32"/>
  <c r="N892" i="32" s="1"/>
  <c r="I891" i="32"/>
  <c r="N891" i="32" s="1"/>
  <c r="I890" i="32"/>
  <c r="N890" i="32" s="1"/>
  <c r="I889" i="32"/>
  <c r="N889" i="32" s="1"/>
  <c r="I888" i="32"/>
  <c r="N888" i="32" s="1"/>
  <c r="I887" i="32"/>
  <c r="N887" i="32" s="1"/>
  <c r="I886" i="32"/>
  <c r="N886" i="32" s="1"/>
  <c r="I885" i="32"/>
  <c r="N885" i="32" s="1"/>
  <c r="I884" i="32"/>
  <c r="N884" i="32" s="1"/>
  <c r="I883" i="32"/>
  <c r="N883" i="32" s="1"/>
  <c r="I882" i="32"/>
  <c r="N882" i="32" s="1"/>
  <c r="I881" i="32"/>
  <c r="N881" i="32" s="1"/>
  <c r="I880" i="32"/>
  <c r="N880" i="32" s="1"/>
  <c r="I879" i="32"/>
  <c r="N879" i="32" s="1"/>
  <c r="I878" i="32"/>
  <c r="N878" i="32" s="1"/>
  <c r="I877" i="32"/>
  <c r="N877" i="32" s="1"/>
  <c r="I876" i="32"/>
  <c r="N876" i="32" s="1"/>
  <c r="I875" i="32"/>
  <c r="N875" i="32" s="1"/>
  <c r="I874" i="32"/>
  <c r="N874" i="32" s="1"/>
  <c r="I873" i="32"/>
  <c r="N873" i="32" s="1"/>
  <c r="I872" i="32"/>
  <c r="N872" i="32" s="1"/>
  <c r="I871" i="32"/>
  <c r="N871" i="32" s="1"/>
  <c r="I870" i="32"/>
  <c r="N870" i="32" s="1"/>
  <c r="I869" i="32"/>
  <c r="N869" i="32" s="1"/>
  <c r="I868" i="32"/>
  <c r="N868" i="32" s="1"/>
  <c r="I867" i="32"/>
  <c r="N867" i="32" s="1"/>
  <c r="I866" i="32"/>
  <c r="N866" i="32" s="1"/>
  <c r="I865" i="32"/>
  <c r="N865" i="32" s="1"/>
  <c r="I864" i="32"/>
  <c r="N864" i="32" s="1"/>
  <c r="I863" i="32"/>
  <c r="N863" i="32" s="1"/>
  <c r="I862" i="32"/>
  <c r="N862" i="32" s="1"/>
  <c r="I861" i="32"/>
  <c r="N861" i="32" s="1"/>
  <c r="I860" i="32"/>
  <c r="N860" i="32" s="1"/>
  <c r="I859" i="32"/>
  <c r="N859" i="32" s="1"/>
  <c r="I858" i="32"/>
  <c r="N858" i="32" s="1"/>
  <c r="I857" i="32"/>
  <c r="N857" i="32" s="1"/>
  <c r="I856" i="32"/>
  <c r="N856" i="32" s="1"/>
  <c r="I855" i="32"/>
  <c r="N855" i="32" s="1"/>
  <c r="I854" i="32"/>
  <c r="N854" i="32" s="1"/>
  <c r="I853" i="32"/>
  <c r="N853" i="32" s="1"/>
  <c r="I852" i="32"/>
  <c r="N852" i="32" s="1"/>
  <c r="I851" i="32"/>
  <c r="N851" i="32" s="1"/>
  <c r="I850" i="32"/>
  <c r="N850" i="32" s="1"/>
  <c r="I849" i="32"/>
  <c r="N849" i="32" s="1"/>
  <c r="I848" i="32"/>
  <c r="N848" i="32" s="1"/>
  <c r="I847" i="32"/>
  <c r="N847" i="32" s="1"/>
  <c r="I846" i="32"/>
  <c r="N846" i="32" s="1"/>
  <c r="I845" i="32"/>
  <c r="N845" i="32" s="1"/>
  <c r="I844" i="32"/>
  <c r="N844" i="32" s="1"/>
  <c r="I843" i="32"/>
  <c r="N843" i="32" s="1"/>
  <c r="I842" i="32"/>
  <c r="N842" i="32" s="1"/>
  <c r="I841" i="32"/>
  <c r="N841" i="32" s="1"/>
  <c r="I840" i="32"/>
  <c r="N840" i="32" s="1"/>
  <c r="I839" i="32"/>
  <c r="N839" i="32" s="1"/>
  <c r="I838" i="32"/>
  <c r="N838" i="32" s="1"/>
  <c r="I837" i="32"/>
  <c r="N837" i="32" s="1"/>
  <c r="I836" i="32"/>
  <c r="N836" i="32" s="1"/>
  <c r="I835" i="32"/>
  <c r="N835" i="32" s="1"/>
  <c r="I834" i="32"/>
  <c r="N834" i="32" s="1"/>
  <c r="I833" i="32"/>
  <c r="N833" i="32" s="1"/>
  <c r="I832" i="32"/>
  <c r="N832" i="32" s="1"/>
  <c r="I831" i="32"/>
  <c r="N831" i="32" s="1"/>
  <c r="I830" i="32"/>
  <c r="N830" i="32" s="1"/>
  <c r="I829" i="32"/>
  <c r="N829" i="32" s="1"/>
  <c r="I828" i="32"/>
  <c r="N828" i="32" s="1"/>
  <c r="I827" i="32"/>
  <c r="N827" i="32" s="1"/>
  <c r="I826" i="32"/>
  <c r="N826" i="32" s="1"/>
  <c r="I825" i="32"/>
  <c r="N825" i="32" s="1"/>
  <c r="I824" i="32"/>
  <c r="N824" i="32" s="1"/>
  <c r="I823" i="32"/>
  <c r="N823" i="32" s="1"/>
  <c r="I822" i="32"/>
  <c r="N822" i="32" s="1"/>
  <c r="I821" i="32"/>
  <c r="N821" i="32" s="1"/>
  <c r="I820" i="32"/>
  <c r="N820" i="32" s="1"/>
  <c r="I819" i="32"/>
  <c r="N819" i="32" s="1"/>
  <c r="I818" i="32"/>
  <c r="N818" i="32" s="1"/>
  <c r="I817" i="32"/>
  <c r="N817" i="32" s="1"/>
  <c r="I816" i="32"/>
  <c r="N816" i="32" s="1"/>
  <c r="I815" i="32"/>
  <c r="N815" i="32" s="1"/>
  <c r="I814" i="32"/>
  <c r="N814" i="32" s="1"/>
  <c r="I813" i="32"/>
  <c r="N813" i="32" s="1"/>
  <c r="I812" i="32"/>
  <c r="N812" i="32" s="1"/>
  <c r="I811" i="32"/>
  <c r="N811" i="32" s="1"/>
  <c r="I810" i="32"/>
  <c r="N810" i="32" s="1"/>
  <c r="I809" i="32"/>
  <c r="N809" i="32" s="1"/>
  <c r="I808" i="32"/>
  <c r="N808" i="32" s="1"/>
  <c r="I807" i="32"/>
  <c r="N807" i="32" s="1"/>
  <c r="I806" i="32"/>
  <c r="N806" i="32" s="1"/>
  <c r="I805" i="32"/>
  <c r="N805" i="32" s="1"/>
  <c r="I804" i="32"/>
  <c r="N804" i="32" s="1"/>
  <c r="I803" i="32"/>
  <c r="N803" i="32" s="1"/>
  <c r="I802" i="32"/>
  <c r="N802" i="32" s="1"/>
  <c r="I801" i="32"/>
  <c r="N801" i="32" s="1"/>
  <c r="I800" i="32"/>
  <c r="N800" i="32" s="1"/>
  <c r="I799" i="32"/>
  <c r="N799" i="32" s="1"/>
  <c r="I798" i="32"/>
  <c r="N798" i="32" s="1"/>
  <c r="I797" i="32"/>
  <c r="N797" i="32" s="1"/>
  <c r="I796" i="32"/>
  <c r="N796" i="32" s="1"/>
  <c r="I795" i="32"/>
  <c r="N795" i="32" s="1"/>
  <c r="I794" i="32"/>
  <c r="N794" i="32" s="1"/>
  <c r="I793" i="32"/>
  <c r="N793" i="32" s="1"/>
  <c r="I792" i="32"/>
  <c r="N792" i="32" s="1"/>
  <c r="I791" i="32"/>
  <c r="N791" i="32" s="1"/>
  <c r="I790" i="32"/>
  <c r="N790" i="32" s="1"/>
  <c r="I789" i="32"/>
  <c r="N789" i="32" s="1"/>
  <c r="I788" i="32"/>
  <c r="N788" i="32" s="1"/>
  <c r="I787" i="32"/>
  <c r="N787" i="32" s="1"/>
  <c r="I786" i="32"/>
  <c r="N786" i="32" s="1"/>
  <c r="I785" i="32"/>
  <c r="N785" i="32" s="1"/>
  <c r="I784" i="32"/>
  <c r="N784" i="32" s="1"/>
  <c r="I783" i="32"/>
  <c r="N783" i="32" s="1"/>
  <c r="I782" i="32"/>
  <c r="N782" i="32" s="1"/>
  <c r="I781" i="32"/>
  <c r="N781" i="32" s="1"/>
  <c r="I780" i="32"/>
  <c r="N780" i="32" s="1"/>
  <c r="I779" i="32"/>
  <c r="N779" i="32" s="1"/>
  <c r="I778" i="32"/>
  <c r="N778" i="32" s="1"/>
  <c r="I777" i="32"/>
  <c r="N777" i="32" s="1"/>
  <c r="I776" i="32"/>
  <c r="N776" i="32" s="1"/>
  <c r="I775" i="32"/>
  <c r="N775" i="32" s="1"/>
  <c r="I774" i="32"/>
  <c r="N774" i="32" s="1"/>
  <c r="I773" i="32"/>
  <c r="N773" i="32" s="1"/>
  <c r="I772" i="32"/>
  <c r="N772" i="32" s="1"/>
  <c r="I771" i="32"/>
  <c r="N771" i="32" s="1"/>
  <c r="I770" i="32"/>
  <c r="N770" i="32" s="1"/>
  <c r="I769" i="32"/>
  <c r="N769" i="32" s="1"/>
  <c r="I768" i="32"/>
  <c r="N768" i="32" s="1"/>
  <c r="I767" i="32"/>
  <c r="N767" i="32" s="1"/>
  <c r="I766" i="32"/>
  <c r="N766" i="32" s="1"/>
  <c r="I765" i="32"/>
  <c r="N765" i="32" s="1"/>
  <c r="I764" i="32"/>
  <c r="N764" i="32" s="1"/>
  <c r="I763" i="32"/>
  <c r="N763" i="32" s="1"/>
  <c r="I762" i="32"/>
  <c r="N762" i="32" s="1"/>
  <c r="I761" i="32"/>
  <c r="N761" i="32" s="1"/>
  <c r="I760" i="32"/>
  <c r="N760" i="32" s="1"/>
  <c r="I759" i="32"/>
  <c r="N759" i="32" s="1"/>
  <c r="I758" i="32"/>
  <c r="N758" i="32" s="1"/>
  <c r="I757" i="32"/>
  <c r="N757" i="32" s="1"/>
  <c r="I756" i="32"/>
  <c r="N756" i="32" s="1"/>
  <c r="I755" i="32"/>
  <c r="N755" i="32" s="1"/>
  <c r="I754" i="32"/>
  <c r="N754" i="32" s="1"/>
  <c r="I753" i="32"/>
  <c r="N753" i="32" s="1"/>
  <c r="I752" i="32"/>
  <c r="N752" i="32" s="1"/>
  <c r="I751" i="32"/>
  <c r="N751" i="32" s="1"/>
  <c r="I750" i="32"/>
  <c r="N750" i="32" s="1"/>
  <c r="I749" i="32"/>
  <c r="N749" i="32" s="1"/>
  <c r="I748" i="32"/>
  <c r="N748" i="32" s="1"/>
  <c r="I747" i="32"/>
  <c r="N747" i="32" s="1"/>
  <c r="I746" i="32"/>
  <c r="N746" i="32" s="1"/>
  <c r="I745" i="32"/>
  <c r="N745" i="32" s="1"/>
  <c r="I744" i="32"/>
  <c r="N744" i="32" s="1"/>
  <c r="I743" i="32"/>
  <c r="N743" i="32" s="1"/>
  <c r="I742" i="32"/>
  <c r="N742" i="32" s="1"/>
  <c r="I741" i="32"/>
  <c r="N741" i="32" s="1"/>
  <c r="I740" i="32"/>
  <c r="N740" i="32" s="1"/>
  <c r="I739" i="32"/>
  <c r="N739" i="32" s="1"/>
  <c r="I738" i="32"/>
  <c r="N738" i="32" s="1"/>
  <c r="I737" i="32"/>
  <c r="N737" i="32" s="1"/>
  <c r="I736" i="32"/>
  <c r="N736" i="32" s="1"/>
  <c r="I735" i="32"/>
  <c r="N735" i="32" s="1"/>
  <c r="I734" i="32"/>
  <c r="N734" i="32" s="1"/>
  <c r="I733" i="32"/>
  <c r="N733" i="32" s="1"/>
  <c r="I732" i="32"/>
  <c r="N732" i="32" s="1"/>
  <c r="I731" i="32"/>
  <c r="N731" i="32" s="1"/>
  <c r="I730" i="32"/>
  <c r="N730" i="32" s="1"/>
  <c r="I729" i="32"/>
  <c r="N729" i="32" s="1"/>
  <c r="I728" i="32"/>
  <c r="N728" i="32" s="1"/>
  <c r="I727" i="32"/>
  <c r="N727" i="32" s="1"/>
  <c r="I726" i="32"/>
  <c r="N726" i="32" s="1"/>
  <c r="I725" i="32"/>
  <c r="N725" i="32" s="1"/>
  <c r="I724" i="32"/>
  <c r="N724" i="32" s="1"/>
  <c r="I723" i="32"/>
  <c r="N723" i="32" s="1"/>
  <c r="I722" i="32"/>
  <c r="N722" i="32" s="1"/>
  <c r="I721" i="32"/>
  <c r="N721" i="32" s="1"/>
  <c r="I720" i="32"/>
  <c r="N720" i="32" s="1"/>
  <c r="I719" i="32"/>
  <c r="N719" i="32" s="1"/>
  <c r="I718" i="32"/>
  <c r="N718" i="32" s="1"/>
  <c r="I717" i="32"/>
  <c r="N717" i="32" s="1"/>
  <c r="I716" i="32"/>
  <c r="N716" i="32" s="1"/>
  <c r="I715" i="32"/>
  <c r="N715" i="32" s="1"/>
  <c r="I714" i="32"/>
  <c r="N714" i="32" s="1"/>
  <c r="I713" i="32"/>
  <c r="N713" i="32" s="1"/>
  <c r="I712" i="32"/>
  <c r="N712" i="32" s="1"/>
  <c r="I711" i="32"/>
  <c r="N711" i="32" s="1"/>
  <c r="I710" i="32"/>
  <c r="N710" i="32" s="1"/>
  <c r="I709" i="32"/>
  <c r="N709" i="32" s="1"/>
  <c r="I708" i="32"/>
  <c r="N708" i="32" s="1"/>
  <c r="I707" i="32"/>
  <c r="N707" i="32" s="1"/>
  <c r="I706" i="32"/>
  <c r="N706" i="32" s="1"/>
  <c r="I705" i="32"/>
  <c r="N705" i="32" s="1"/>
  <c r="I704" i="32"/>
  <c r="N704" i="32" s="1"/>
  <c r="I703" i="32"/>
  <c r="N703" i="32" s="1"/>
  <c r="I702" i="32"/>
  <c r="N702" i="32" s="1"/>
  <c r="I701" i="32"/>
  <c r="N701" i="32" s="1"/>
  <c r="I700" i="32"/>
  <c r="N700" i="32" s="1"/>
  <c r="I699" i="32"/>
  <c r="N699" i="32" s="1"/>
  <c r="I698" i="32"/>
  <c r="N698" i="32" s="1"/>
  <c r="I697" i="32"/>
  <c r="N697" i="32" s="1"/>
  <c r="I696" i="32"/>
  <c r="N696" i="32" s="1"/>
  <c r="I695" i="32"/>
  <c r="N695" i="32" s="1"/>
  <c r="I694" i="32"/>
  <c r="N694" i="32" s="1"/>
  <c r="I693" i="32"/>
  <c r="N693" i="32" s="1"/>
  <c r="I692" i="32"/>
  <c r="N692" i="32" s="1"/>
  <c r="I691" i="32"/>
  <c r="N691" i="32" s="1"/>
  <c r="I690" i="32"/>
  <c r="N690" i="32" s="1"/>
  <c r="I689" i="32"/>
  <c r="N689" i="32" s="1"/>
  <c r="I688" i="32"/>
  <c r="N688" i="32" s="1"/>
  <c r="I687" i="32"/>
  <c r="N687" i="32" s="1"/>
  <c r="I686" i="32"/>
  <c r="N686" i="32" s="1"/>
  <c r="I685" i="32"/>
  <c r="N685" i="32" s="1"/>
  <c r="I684" i="32"/>
  <c r="N684" i="32" s="1"/>
  <c r="I683" i="32"/>
  <c r="N683" i="32" s="1"/>
  <c r="I682" i="32"/>
  <c r="N682" i="32" s="1"/>
  <c r="I681" i="32"/>
  <c r="N681" i="32" s="1"/>
  <c r="I680" i="32"/>
  <c r="N680" i="32" s="1"/>
  <c r="I679" i="32"/>
  <c r="N679" i="32" s="1"/>
  <c r="I678" i="32"/>
  <c r="N678" i="32" s="1"/>
  <c r="I677" i="32"/>
  <c r="N677" i="32" s="1"/>
  <c r="I676" i="32"/>
  <c r="N676" i="32" s="1"/>
  <c r="I675" i="32"/>
  <c r="N675" i="32" s="1"/>
  <c r="I674" i="32"/>
  <c r="N674" i="32" s="1"/>
  <c r="I673" i="32"/>
  <c r="N673" i="32" s="1"/>
  <c r="I672" i="32"/>
  <c r="N672" i="32" s="1"/>
  <c r="I671" i="32"/>
  <c r="N671" i="32" s="1"/>
  <c r="I670" i="32"/>
  <c r="N670" i="32" s="1"/>
  <c r="I669" i="32"/>
  <c r="N669" i="32" s="1"/>
  <c r="I668" i="32"/>
  <c r="N668" i="32" s="1"/>
  <c r="I667" i="32"/>
  <c r="N667" i="32" s="1"/>
  <c r="I666" i="32"/>
  <c r="N666" i="32" s="1"/>
  <c r="I665" i="32"/>
  <c r="N665" i="32" s="1"/>
  <c r="I664" i="32"/>
  <c r="N664" i="32" s="1"/>
  <c r="I663" i="32"/>
  <c r="N663" i="32" s="1"/>
  <c r="I662" i="32"/>
  <c r="N662" i="32" s="1"/>
  <c r="I661" i="32"/>
  <c r="N661" i="32" s="1"/>
  <c r="I660" i="32"/>
  <c r="N660" i="32" s="1"/>
  <c r="I659" i="32"/>
  <c r="N659" i="32" s="1"/>
  <c r="I658" i="32"/>
  <c r="N658" i="32" s="1"/>
  <c r="I657" i="32"/>
  <c r="N657" i="32" s="1"/>
  <c r="I656" i="32"/>
  <c r="N656" i="32" s="1"/>
  <c r="I655" i="32"/>
  <c r="N655" i="32" s="1"/>
  <c r="I654" i="32"/>
  <c r="N654" i="32" s="1"/>
  <c r="I653" i="32"/>
  <c r="N653" i="32" s="1"/>
  <c r="I652" i="32"/>
  <c r="N652" i="32" s="1"/>
  <c r="I651" i="32"/>
  <c r="N651" i="32" s="1"/>
  <c r="I650" i="32"/>
  <c r="N650" i="32" s="1"/>
  <c r="I649" i="32"/>
  <c r="N649" i="32" s="1"/>
  <c r="I648" i="32"/>
  <c r="N648" i="32" s="1"/>
  <c r="I647" i="32"/>
  <c r="N647" i="32" s="1"/>
  <c r="I646" i="32"/>
  <c r="N646" i="32" s="1"/>
  <c r="I645" i="32"/>
  <c r="N645" i="32" s="1"/>
  <c r="I644" i="32"/>
  <c r="N644" i="32" s="1"/>
  <c r="I643" i="32"/>
  <c r="N643" i="32" s="1"/>
  <c r="I642" i="32"/>
  <c r="N642" i="32" s="1"/>
  <c r="I641" i="32"/>
  <c r="N641" i="32" s="1"/>
  <c r="I640" i="32"/>
  <c r="N640" i="32" s="1"/>
  <c r="I639" i="32"/>
  <c r="N639" i="32" s="1"/>
  <c r="I638" i="32"/>
  <c r="N638" i="32" s="1"/>
  <c r="I637" i="32"/>
  <c r="N637" i="32" s="1"/>
  <c r="I636" i="32"/>
  <c r="N636" i="32" s="1"/>
  <c r="I635" i="32"/>
  <c r="N635" i="32" s="1"/>
  <c r="I634" i="32"/>
  <c r="N634" i="32" s="1"/>
  <c r="I633" i="32"/>
  <c r="N633" i="32" s="1"/>
  <c r="I632" i="32"/>
  <c r="N632" i="32" s="1"/>
  <c r="I631" i="32"/>
  <c r="N631" i="32" s="1"/>
  <c r="I630" i="32"/>
  <c r="N630" i="32" s="1"/>
  <c r="I629" i="32"/>
  <c r="N629" i="32" s="1"/>
  <c r="I628" i="32"/>
  <c r="N628" i="32" s="1"/>
  <c r="I627" i="32"/>
  <c r="N627" i="32" s="1"/>
  <c r="I626" i="32"/>
  <c r="N626" i="32" s="1"/>
  <c r="I625" i="32"/>
  <c r="N625" i="32" s="1"/>
  <c r="I624" i="32"/>
  <c r="N624" i="32" s="1"/>
  <c r="I623" i="32"/>
  <c r="N623" i="32" s="1"/>
  <c r="I622" i="32"/>
  <c r="N622" i="32" s="1"/>
  <c r="I621" i="32"/>
  <c r="N621" i="32" s="1"/>
  <c r="I620" i="32"/>
  <c r="N620" i="32" s="1"/>
  <c r="I619" i="32"/>
  <c r="N619" i="32" s="1"/>
  <c r="I618" i="32"/>
  <c r="N618" i="32" s="1"/>
  <c r="I617" i="32"/>
  <c r="N617" i="32" s="1"/>
  <c r="I616" i="32"/>
  <c r="N616" i="32" s="1"/>
  <c r="I615" i="32"/>
  <c r="N615" i="32" s="1"/>
  <c r="I614" i="32"/>
  <c r="N614" i="32" s="1"/>
  <c r="I613" i="32"/>
  <c r="N613" i="32" s="1"/>
  <c r="I612" i="32"/>
  <c r="N612" i="32" s="1"/>
  <c r="I611" i="32"/>
  <c r="N611" i="32" s="1"/>
  <c r="I610" i="32"/>
  <c r="N610" i="32" s="1"/>
  <c r="I609" i="32"/>
  <c r="N609" i="32" s="1"/>
  <c r="I608" i="32"/>
  <c r="N608" i="32" s="1"/>
  <c r="I607" i="32"/>
  <c r="N607" i="32" s="1"/>
  <c r="I606" i="32"/>
  <c r="N606" i="32" s="1"/>
  <c r="I605" i="32"/>
  <c r="N605" i="32" s="1"/>
  <c r="I604" i="32"/>
  <c r="N604" i="32" s="1"/>
  <c r="I603" i="32"/>
  <c r="N603" i="32" s="1"/>
  <c r="I602" i="32"/>
  <c r="N602" i="32" s="1"/>
  <c r="I601" i="32"/>
  <c r="N601" i="32" s="1"/>
  <c r="I600" i="32"/>
  <c r="N600" i="32" s="1"/>
  <c r="I599" i="32"/>
  <c r="N599" i="32" s="1"/>
  <c r="I598" i="32"/>
  <c r="N598" i="32" s="1"/>
  <c r="I597" i="32"/>
  <c r="N597" i="32" s="1"/>
  <c r="I596" i="32"/>
  <c r="N596" i="32" s="1"/>
  <c r="I595" i="32"/>
  <c r="N595" i="32" s="1"/>
  <c r="I594" i="32"/>
  <c r="N594" i="32" s="1"/>
  <c r="I593" i="32"/>
  <c r="N593" i="32" s="1"/>
  <c r="I592" i="32"/>
  <c r="N592" i="32" s="1"/>
  <c r="I591" i="32"/>
  <c r="N591" i="32" s="1"/>
  <c r="I590" i="32"/>
  <c r="N590" i="32" s="1"/>
  <c r="I589" i="32"/>
  <c r="N589" i="32" s="1"/>
  <c r="I588" i="32"/>
  <c r="N588" i="32" s="1"/>
  <c r="I587" i="32"/>
  <c r="N587" i="32" s="1"/>
  <c r="I586" i="32"/>
  <c r="N586" i="32" s="1"/>
  <c r="I585" i="32"/>
  <c r="N585" i="32" s="1"/>
  <c r="I584" i="32"/>
  <c r="N584" i="32" s="1"/>
  <c r="I583" i="32"/>
  <c r="N583" i="32" s="1"/>
  <c r="I582" i="32"/>
  <c r="N582" i="32" s="1"/>
  <c r="I581" i="32"/>
  <c r="N581" i="32" s="1"/>
  <c r="I580" i="32"/>
  <c r="N580" i="32" s="1"/>
  <c r="I579" i="32"/>
  <c r="N579" i="32" s="1"/>
  <c r="I578" i="32"/>
  <c r="N578" i="32" s="1"/>
  <c r="I577" i="32"/>
  <c r="N577" i="32" s="1"/>
  <c r="I576" i="32"/>
  <c r="N576" i="32" s="1"/>
  <c r="I575" i="32"/>
  <c r="N575" i="32" s="1"/>
  <c r="I574" i="32"/>
  <c r="N574" i="32" s="1"/>
  <c r="I573" i="32"/>
  <c r="N573" i="32" s="1"/>
  <c r="I572" i="32"/>
  <c r="N572" i="32" s="1"/>
  <c r="I571" i="32"/>
  <c r="N571" i="32" s="1"/>
  <c r="I570" i="32"/>
  <c r="N570" i="32" s="1"/>
  <c r="I569" i="32"/>
  <c r="N569" i="32" s="1"/>
  <c r="I568" i="32"/>
  <c r="N568" i="32" s="1"/>
  <c r="I567" i="32"/>
  <c r="N567" i="32" s="1"/>
  <c r="I566" i="32"/>
  <c r="N566" i="32" s="1"/>
  <c r="I565" i="32"/>
  <c r="N565" i="32" s="1"/>
  <c r="I564" i="32"/>
  <c r="N564" i="32" s="1"/>
  <c r="I563" i="32"/>
  <c r="N563" i="32" s="1"/>
  <c r="I562" i="32"/>
  <c r="N562" i="32" s="1"/>
  <c r="I561" i="32"/>
  <c r="N561" i="32" s="1"/>
  <c r="I560" i="32"/>
  <c r="N560" i="32" s="1"/>
  <c r="I559" i="32"/>
  <c r="N559" i="32" s="1"/>
  <c r="I558" i="32"/>
  <c r="N558" i="32" s="1"/>
  <c r="I557" i="32"/>
  <c r="N557" i="32" s="1"/>
  <c r="I556" i="32"/>
  <c r="N556" i="32" s="1"/>
  <c r="I555" i="32"/>
  <c r="N555" i="32" s="1"/>
  <c r="I554" i="32"/>
  <c r="N554" i="32" s="1"/>
  <c r="I553" i="32"/>
  <c r="N553" i="32" s="1"/>
  <c r="I552" i="32"/>
  <c r="N552" i="32" s="1"/>
  <c r="I551" i="32"/>
  <c r="N551" i="32" s="1"/>
  <c r="I550" i="32"/>
  <c r="N550" i="32" s="1"/>
  <c r="I549" i="32"/>
  <c r="N549" i="32" s="1"/>
  <c r="I548" i="32"/>
  <c r="N548" i="32" s="1"/>
  <c r="I547" i="32"/>
  <c r="N547" i="32" s="1"/>
  <c r="I546" i="32"/>
  <c r="N546" i="32" s="1"/>
  <c r="I545" i="32"/>
  <c r="N545" i="32" s="1"/>
  <c r="I544" i="32"/>
  <c r="N544" i="32" s="1"/>
  <c r="I543" i="32"/>
  <c r="N543" i="32" s="1"/>
  <c r="I542" i="32"/>
  <c r="N542" i="32" s="1"/>
  <c r="I541" i="32"/>
  <c r="N541" i="32" s="1"/>
  <c r="I540" i="32"/>
  <c r="N540" i="32" s="1"/>
  <c r="I539" i="32"/>
  <c r="N539" i="32" s="1"/>
  <c r="I538" i="32"/>
  <c r="N538" i="32" s="1"/>
  <c r="I537" i="32"/>
  <c r="N537" i="32" s="1"/>
  <c r="I536" i="32"/>
  <c r="N536" i="32" s="1"/>
  <c r="I535" i="32"/>
  <c r="N535" i="32" s="1"/>
  <c r="I534" i="32"/>
  <c r="N534" i="32" s="1"/>
  <c r="I533" i="32"/>
  <c r="N533" i="32" s="1"/>
  <c r="I532" i="32"/>
  <c r="N532" i="32" s="1"/>
  <c r="I531" i="32"/>
  <c r="N531" i="32" s="1"/>
  <c r="I530" i="32"/>
  <c r="N530" i="32" s="1"/>
  <c r="I529" i="32"/>
  <c r="N529" i="32" s="1"/>
  <c r="I528" i="32"/>
  <c r="N528" i="32" s="1"/>
  <c r="I527" i="32"/>
  <c r="N527" i="32" s="1"/>
  <c r="I526" i="32"/>
  <c r="N526" i="32" s="1"/>
  <c r="I525" i="32"/>
  <c r="N525" i="32" s="1"/>
  <c r="I524" i="32"/>
  <c r="N524" i="32" s="1"/>
  <c r="I523" i="32"/>
  <c r="N523" i="32" s="1"/>
  <c r="I522" i="32"/>
  <c r="N522" i="32" s="1"/>
  <c r="I521" i="32"/>
  <c r="N521" i="32" s="1"/>
  <c r="I520" i="32"/>
  <c r="N520" i="32" s="1"/>
  <c r="I519" i="32"/>
  <c r="N519" i="32" s="1"/>
  <c r="I518" i="32"/>
  <c r="N518" i="32" s="1"/>
  <c r="I517" i="32"/>
  <c r="N517" i="32" s="1"/>
  <c r="I516" i="32"/>
  <c r="N516" i="32" s="1"/>
  <c r="I515" i="32"/>
  <c r="N515" i="32" s="1"/>
  <c r="I514" i="32"/>
  <c r="N514" i="32" s="1"/>
  <c r="I513" i="32"/>
  <c r="N513" i="32" s="1"/>
  <c r="I512" i="32"/>
  <c r="N512" i="32" s="1"/>
  <c r="I511" i="32"/>
  <c r="N511" i="32" s="1"/>
  <c r="I510" i="32"/>
  <c r="N510" i="32" s="1"/>
  <c r="I509" i="32"/>
  <c r="N509" i="32" s="1"/>
  <c r="I508" i="32"/>
  <c r="N508" i="32" s="1"/>
  <c r="I507" i="32"/>
  <c r="N507" i="32" s="1"/>
  <c r="I506" i="32"/>
  <c r="N506" i="32" s="1"/>
  <c r="I505" i="32"/>
  <c r="N505" i="32" s="1"/>
  <c r="I504" i="32"/>
  <c r="N504" i="32" s="1"/>
  <c r="I503" i="32"/>
  <c r="N503" i="32" s="1"/>
  <c r="I502" i="32"/>
  <c r="N502" i="32" s="1"/>
  <c r="I501" i="32"/>
  <c r="N501" i="32" s="1"/>
  <c r="I500" i="32"/>
  <c r="N500" i="32" s="1"/>
  <c r="I499" i="32"/>
  <c r="N499" i="32" s="1"/>
  <c r="I498" i="32"/>
  <c r="N498" i="32" s="1"/>
  <c r="I497" i="32"/>
  <c r="N497" i="32" s="1"/>
  <c r="I496" i="32"/>
  <c r="N496" i="32" s="1"/>
  <c r="I495" i="32"/>
  <c r="N495" i="32" s="1"/>
  <c r="I494" i="32"/>
  <c r="N494" i="32" s="1"/>
  <c r="I493" i="32"/>
  <c r="N493" i="32" s="1"/>
  <c r="I492" i="32"/>
  <c r="N492" i="32" s="1"/>
  <c r="I491" i="32"/>
  <c r="N491" i="32" s="1"/>
  <c r="I490" i="32"/>
  <c r="N490" i="32" s="1"/>
  <c r="I489" i="32"/>
  <c r="N489" i="32" s="1"/>
  <c r="I488" i="32"/>
  <c r="N488" i="32" s="1"/>
  <c r="I487" i="32"/>
  <c r="N487" i="32" s="1"/>
  <c r="I486" i="32"/>
  <c r="N486" i="32" s="1"/>
  <c r="I485" i="32"/>
  <c r="N485" i="32" s="1"/>
  <c r="I484" i="32"/>
  <c r="N484" i="32" s="1"/>
  <c r="I483" i="32"/>
  <c r="N483" i="32" s="1"/>
  <c r="I482" i="32"/>
  <c r="N482" i="32" s="1"/>
  <c r="I481" i="32"/>
  <c r="N481" i="32" s="1"/>
  <c r="I480" i="32"/>
  <c r="N480" i="32" s="1"/>
  <c r="I479" i="32"/>
  <c r="N479" i="32" s="1"/>
  <c r="I478" i="32"/>
  <c r="N478" i="32" s="1"/>
  <c r="I477" i="32"/>
  <c r="N477" i="32" s="1"/>
  <c r="I476" i="32"/>
  <c r="N476" i="32" s="1"/>
  <c r="I475" i="32"/>
  <c r="N475" i="32" s="1"/>
  <c r="I474" i="32"/>
  <c r="N474" i="32" s="1"/>
  <c r="I473" i="32"/>
  <c r="N473" i="32" s="1"/>
  <c r="I472" i="32"/>
  <c r="N472" i="32" s="1"/>
  <c r="I471" i="32"/>
  <c r="N471" i="32" s="1"/>
  <c r="I470" i="32"/>
  <c r="N470" i="32" s="1"/>
  <c r="I469" i="32"/>
  <c r="N469" i="32" s="1"/>
  <c r="I468" i="32"/>
  <c r="N468" i="32" s="1"/>
  <c r="I467" i="32"/>
  <c r="N467" i="32" s="1"/>
  <c r="I466" i="32"/>
  <c r="N466" i="32" s="1"/>
  <c r="I465" i="32"/>
  <c r="N465" i="32" s="1"/>
  <c r="I464" i="32"/>
  <c r="N464" i="32" s="1"/>
  <c r="I463" i="32"/>
  <c r="N463" i="32" s="1"/>
  <c r="I462" i="32"/>
  <c r="N462" i="32" s="1"/>
  <c r="I461" i="32"/>
  <c r="N461" i="32" s="1"/>
  <c r="I460" i="32"/>
  <c r="N460" i="32" s="1"/>
  <c r="I459" i="32"/>
  <c r="N459" i="32" s="1"/>
  <c r="I458" i="32"/>
  <c r="N458" i="32" s="1"/>
  <c r="I457" i="32"/>
  <c r="N457" i="32" s="1"/>
  <c r="I456" i="32"/>
  <c r="N456" i="32" s="1"/>
  <c r="I455" i="32"/>
  <c r="N455" i="32" s="1"/>
  <c r="I454" i="32"/>
  <c r="N454" i="32" s="1"/>
  <c r="I453" i="32"/>
  <c r="N453" i="32" s="1"/>
  <c r="I452" i="32"/>
  <c r="N452" i="32" s="1"/>
  <c r="I451" i="32"/>
  <c r="N451" i="32" s="1"/>
  <c r="I450" i="32"/>
  <c r="N450" i="32" s="1"/>
  <c r="I449" i="32"/>
  <c r="N449" i="32" s="1"/>
  <c r="I448" i="32"/>
  <c r="N448" i="32" s="1"/>
  <c r="I447" i="32"/>
  <c r="N447" i="32" s="1"/>
  <c r="I446" i="32"/>
  <c r="N446" i="32" s="1"/>
  <c r="I445" i="32"/>
  <c r="N445" i="32" s="1"/>
  <c r="I444" i="32"/>
  <c r="N444" i="32" s="1"/>
  <c r="I443" i="32"/>
  <c r="N443" i="32" s="1"/>
  <c r="I442" i="32"/>
  <c r="N442" i="32" s="1"/>
  <c r="I441" i="32"/>
  <c r="N441" i="32" s="1"/>
  <c r="I440" i="32"/>
  <c r="N440" i="32" s="1"/>
  <c r="I439" i="32"/>
  <c r="N439" i="32" s="1"/>
  <c r="I438" i="32"/>
  <c r="N438" i="32" s="1"/>
  <c r="I437" i="32"/>
  <c r="N437" i="32" s="1"/>
  <c r="I436" i="32"/>
  <c r="N436" i="32" s="1"/>
  <c r="I435" i="32"/>
  <c r="N435" i="32" s="1"/>
  <c r="I434" i="32"/>
  <c r="N434" i="32" s="1"/>
  <c r="I433" i="32"/>
  <c r="N433" i="32" s="1"/>
  <c r="I432" i="32"/>
  <c r="N432" i="32" s="1"/>
  <c r="I431" i="32"/>
  <c r="N431" i="32" s="1"/>
  <c r="I430" i="32"/>
  <c r="N430" i="32" s="1"/>
  <c r="I429" i="32"/>
  <c r="N429" i="32" s="1"/>
  <c r="I428" i="32"/>
  <c r="N428" i="32" s="1"/>
  <c r="I427" i="32"/>
  <c r="N427" i="32" s="1"/>
  <c r="I426" i="32"/>
  <c r="N426" i="32" s="1"/>
  <c r="I425" i="32"/>
  <c r="N425" i="32" s="1"/>
  <c r="I424" i="32"/>
  <c r="N424" i="32" s="1"/>
  <c r="I423" i="32"/>
  <c r="N423" i="32" s="1"/>
  <c r="I422" i="32"/>
  <c r="N422" i="32" s="1"/>
  <c r="I421" i="32"/>
  <c r="N421" i="32" s="1"/>
  <c r="I420" i="32"/>
  <c r="N420" i="32" s="1"/>
  <c r="I419" i="32"/>
  <c r="N419" i="32" s="1"/>
  <c r="I418" i="32"/>
  <c r="N418" i="32" s="1"/>
  <c r="I417" i="32"/>
  <c r="N417" i="32" s="1"/>
  <c r="I416" i="32"/>
  <c r="N416" i="32" s="1"/>
  <c r="I415" i="32"/>
  <c r="N415" i="32" s="1"/>
  <c r="I414" i="32"/>
  <c r="N414" i="32" s="1"/>
  <c r="I413" i="32"/>
  <c r="N413" i="32" s="1"/>
  <c r="I412" i="32"/>
  <c r="N412" i="32" s="1"/>
  <c r="I411" i="32"/>
  <c r="N411" i="32" s="1"/>
  <c r="I410" i="32"/>
  <c r="N410" i="32" s="1"/>
  <c r="I409" i="32"/>
  <c r="N409" i="32" s="1"/>
  <c r="I408" i="32"/>
  <c r="N408" i="32" s="1"/>
  <c r="I407" i="32"/>
  <c r="N407" i="32" s="1"/>
  <c r="I406" i="32"/>
  <c r="N406" i="32" s="1"/>
  <c r="I405" i="32"/>
  <c r="N405" i="32" s="1"/>
  <c r="I404" i="32"/>
  <c r="N404" i="32" s="1"/>
  <c r="I403" i="32"/>
  <c r="N403" i="32" s="1"/>
  <c r="I402" i="32"/>
  <c r="N402" i="32" s="1"/>
  <c r="I401" i="32"/>
  <c r="N401" i="32" s="1"/>
  <c r="I400" i="32"/>
  <c r="N400" i="32" s="1"/>
  <c r="I399" i="32"/>
  <c r="N399" i="32" s="1"/>
  <c r="I398" i="32"/>
  <c r="N398" i="32" s="1"/>
  <c r="I397" i="32"/>
  <c r="N397" i="32" s="1"/>
  <c r="I396" i="32"/>
  <c r="N396" i="32" s="1"/>
  <c r="I395" i="32"/>
  <c r="N395" i="32" s="1"/>
  <c r="I394" i="32"/>
  <c r="N394" i="32" s="1"/>
  <c r="I393" i="32"/>
  <c r="N393" i="32" s="1"/>
  <c r="I392" i="32"/>
  <c r="N392" i="32" s="1"/>
  <c r="I391" i="32"/>
  <c r="N391" i="32" s="1"/>
  <c r="I390" i="32"/>
  <c r="N390" i="32" s="1"/>
  <c r="I389" i="32"/>
  <c r="N389" i="32" s="1"/>
  <c r="I388" i="32"/>
  <c r="N388" i="32" s="1"/>
  <c r="I387" i="32"/>
  <c r="N387" i="32" s="1"/>
  <c r="I386" i="32"/>
  <c r="N386" i="32" s="1"/>
  <c r="I385" i="32"/>
  <c r="N385" i="32" s="1"/>
  <c r="I384" i="32"/>
  <c r="N384" i="32" s="1"/>
  <c r="I383" i="32"/>
  <c r="N383" i="32" s="1"/>
  <c r="I382" i="32"/>
  <c r="N382" i="32" s="1"/>
  <c r="I381" i="32"/>
  <c r="N381" i="32" s="1"/>
  <c r="I380" i="32"/>
  <c r="N380" i="32" s="1"/>
  <c r="I379" i="32"/>
  <c r="N379" i="32" s="1"/>
  <c r="I378" i="32"/>
  <c r="N378" i="32" s="1"/>
  <c r="I377" i="32"/>
  <c r="N377" i="32" s="1"/>
  <c r="I376" i="32"/>
  <c r="N376" i="32" s="1"/>
  <c r="I375" i="32"/>
  <c r="N375" i="32" s="1"/>
  <c r="I374" i="32"/>
  <c r="N374" i="32" s="1"/>
  <c r="I373" i="32"/>
  <c r="N373" i="32" s="1"/>
  <c r="I372" i="32"/>
  <c r="N372" i="32" s="1"/>
  <c r="I371" i="32"/>
  <c r="N371" i="32" s="1"/>
  <c r="I370" i="32"/>
  <c r="N370" i="32" s="1"/>
  <c r="I369" i="32"/>
  <c r="N369" i="32" s="1"/>
  <c r="I368" i="32"/>
  <c r="N368" i="32" s="1"/>
  <c r="I367" i="32"/>
  <c r="N367" i="32" s="1"/>
  <c r="I366" i="32"/>
  <c r="N366" i="32" s="1"/>
  <c r="I365" i="32"/>
  <c r="N365" i="32" s="1"/>
  <c r="I364" i="32"/>
  <c r="N364" i="32" s="1"/>
  <c r="I363" i="32"/>
  <c r="N363" i="32" s="1"/>
  <c r="I362" i="32"/>
  <c r="N362" i="32" s="1"/>
  <c r="I361" i="32"/>
  <c r="N361" i="32" s="1"/>
  <c r="I360" i="32"/>
  <c r="N360" i="32" s="1"/>
  <c r="I359" i="32"/>
  <c r="N359" i="32" s="1"/>
  <c r="I358" i="32"/>
  <c r="N358" i="32" s="1"/>
  <c r="I357" i="32"/>
  <c r="N357" i="32" s="1"/>
  <c r="I356" i="32"/>
  <c r="N356" i="32" s="1"/>
  <c r="I355" i="32"/>
  <c r="N355" i="32" s="1"/>
  <c r="I354" i="32"/>
  <c r="N354" i="32" s="1"/>
  <c r="I353" i="32"/>
  <c r="N353" i="32" s="1"/>
  <c r="I352" i="32"/>
  <c r="N352" i="32" s="1"/>
  <c r="I351" i="32"/>
  <c r="N351" i="32" s="1"/>
  <c r="I350" i="32"/>
  <c r="N350" i="32" s="1"/>
  <c r="I349" i="32"/>
  <c r="N349" i="32" s="1"/>
  <c r="I348" i="32"/>
  <c r="N348" i="32" s="1"/>
  <c r="I347" i="32"/>
  <c r="N347" i="32" s="1"/>
  <c r="I346" i="32"/>
  <c r="N346" i="32" s="1"/>
  <c r="I345" i="32"/>
  <c r="N345" i="32" s="1"/>
  <c r="I344" i="32"/>
  <c r="N344" i="32" s="1"/>
  <c r="I343" i="32"/>
  <c r="N343" i="32" s="1"/>
  <c r="I342" i="32"/>
  <c r="N342" i="32" s="1"/>
  <c r="I341" i="32"/>
  <c r="N341" i="32" s="1"/>
  <c r="I340" i="32"/>
  <c r="N340" i="32" s="1"/>
  <c r="I339" i="32"/>
  <c r="N339" i="32" s="1"/>
  <c r="I338" i="32"/>
  <c r="N338" i="32" s="1"/>
  <c r="I337" i="32"/>
  <c r="N337" i="32" s="1"/>
  <c r="I336" i="32"/>
  <c r="N336" i="32" s="1"/>
  <c r="I335" i="32"/>
  <c r="N335" i="32" s="1"/>
  <c r="I334" i="32"/>
  <c r="N334" i="32" s="1"/>
  <c r="I333" i="32"/>
  <c r="N333" i="32" s="1"/>
  <c r="I332" i="32"/>
  <c r="N332" i="32" s="1"/>
  <c r="I331" i="32"/>
  <c r="N331" i="32" s="1"/>
  <c r="I330" i="32"/>
  <c r="N330" i="32" s="1"/>
  <c r="I329" i="32"/>
  <c r="N329" i="32" s="1"/>
  <c r="I328" i="32"/>
  <c r="N328" i="32" s="1"/>
  <c r="I327" i="32"/>
  <c r="N327" i="32" s="1"/>
  <c r="I326" i="32"/>
  <c r="N326" i="32" s="1"/>
  <c r="I325" i="32"/>
  <c r="N325" i="32" s="1"/>
  <c r="I324" i="32"/>
  <c r="N324" i="32" s="1"/>
  <c r="I323" i="32"/>
  <c r="N323" i="32" s="1"/>
  <c r="I322" i="32"/>
  <c r="N322" i="32" s="1"/>
  <c r="I321" i="32"/>
  <c r="N321" i="32" s="1"/>
  <c r="I320" i="32"/>
  <c r="N320" i="32" s="1"/>
  <c r="I319" i="32"/>
  <c r="N319" i="32" s="1"/>
  <c r="I318" i="32"/>
  <c r="N318" i="32" s="1"/>
  <c r="I317" i="32"/>
  <c r="N317" i="32" s="1"/>
  <c r="I316" i="32"/>
  <c r="N316" i="32" s="1"/>
  <c r="I315" i="32"/>
  <c r="N315" i="32" s="1"/>
  <c r="I314" i="32"/>
  <c r="N314" i="32" s="1"/>
  <c r="I313" i="32"/>
  <c r="N313" i="32" s="1"/>
  <c r="I312" i="32"/>
  <c r="N312" i="32" s="1"/>
  <c r="I311" i="32"/>
  <c r="N311" i="32" s="1"/>
  <c r="I310" i="32"/>
  <c r="N310" i="32" s="1"/>
  <c r="I309" i="32"/>
  <c r="N309" i="32" s="1"/>
  <c r="I308" i="32"/>
  <c r="N308" i="32" s="1"/>
  <c r="I307" i="32"/>
  <c r="N307" i="32" s="1"/>
  <c r="I306" i="32"/>
  <c r="N306" i="32" s="1"/>
  <c r="I305" i="32"/>
  <c r="N305" i="32" s="1"/>
  <c r="I304" i="32"/>
  <c r="N304" i="32" s="1"/>
  <c r="I303" i="32"/>
  <c r="N303" i="32" s="1"/>
  <c r="I302" i="32"/>
  <c r="N302" i="32" s="1"/>
  <c r="I301" i="32"/>
  <c r="N301" i="32" s="1"/>
  <c r="I300" i="32"/>
  <c r="N300" i="32" s="1"/>
  <c r="I299" i="32"/>
  <c r="N299" i="32" s="1"/>
  <c r="I298" i="32"/>
  <c r="N298" i="32" s="1"/>
  <c r="I297" i="32"/>
  <c r="N297" i="32" s="1"/>
  <c r="I296" i="32"/>
  <c r="N296" i="32" s="1"/>
  <c r="I295" i="32"/>
  <c r="N295" i="32" s="1"/>
  <c r="I294" i="32"/>
  <c r="N294" i="32" s="1"/>
  <c r="I293" i="32"/>
  <c r="N293" i="32" s="1"/>
  <c r="I292" i="32"/>
  <c r="N292" i="32" s="1"/>
  <c r="I291" i="32"/>
  <c r="N291" i="32" s="1"/>
  <c r="I290" i="32"/>
  <c r="N290" i="32" s="1"/>
  <c r="I289" i="32"/>
  <c r="N289" i="32" s="1"/>
  <c r="I288" i="32"/>
  <c r="N288" i="32" s="1"/>
  <c r="I287" i="32"/>
  <c r="N287" i="32" s="1"/>
  <c r="I286" i="32"/>
  <c r="N286" i="32" s="1"/>
  <c r="I285" i="32"/>
  <c r="N285" i="32" s="1"/>
  <c r="I284" i="32"/>
  <c r="N284" i="32" s="1"/>
  <c r="I283" i="32"/>
  <c r="N283" i="32" s="1"/>
  <c r="I282" i="32"/>
  <c r="N282" i="32" s="1"/>
  <c r="I281" i="32"/>
  <c r="N281" i="32" s="1"/>
  <c r="I280" i="32"/>
  <c r="N280" i="32" s="1"/>
  <c r="I279" i="32"/>
  <c r="N279" i="32" s="1"/>
  <c r="I278" i="32"/>
  <c r="N278" i="32" s="1"/>
  <c r="I277" i="32"/>
  <c r="N277" i="32" s="1"/>
  <c r="I276" i="32"/>
  <c r="N276" i="32" s="1"/>
  <c r="I275" i="32"/>
  <c r="N275" i="32" s="1"/>
  <c r="I274" i="32"/>
  <c r="N274" i="32" s="1"/>
  <c r="I273" i="32"/>
  <c r="N273" i="32" s="1"/>
  <c r="I272" i="32"/>
  <c r="N272" i="32" s="1"/>
  <c r="I271" i="32"/>
  <c r="N271" i="32" s="1"/>
  <c r="I270" i="32"/>
  <c r="N270" i="32" s="1"/>
  <c r="I269" i="32"/>
  <c r="N269" i="32" s="1"/>
  <c r="I268" i="32"/>
  <c r="N268" i="32" s="1"/>
  <c r="I267" i="32"/>
  <c r="N267" i="32" s="1"/>
  <c r="I266" i="32"/>
  <c r="N266" i="32" s="1"/>
  <c r="I265" i="32"/>
  <c r="N265" i="32" s="1"/>
  <c r="I264" i="32"/>
  <c r="N264" i="32" s="1"/>
  <c r="I263" i="32"/>
  <c r="N263" i="32" s="1"/>
  <c r="I262" i="32"/>
  <c r="N262" i="32" s="1"/>
  <c r="I261" i="32"/>
  <c r="N261" i="32" s="1"/>
  <c r="I260" i="32"/>
  <c r="N260" i="32" s="1"/>
  <c r="I259" i="32"/>
  <c r="N259" i="32" s="1"/>
  <c r="I258" i="32"/>
  <c r="N258" i="32" s="1"/>
  <c r="I257" i="32"/>
  <c r="N257" i="32" s="1"/>
  <c r="I256" i="32"/>
  <c r="N256" i="32" s="1"/>
  <c r="I255" i="32"/>
  <c r="N255" i="32" s="1"/>
  <c r="I254" i="32"/>
  <c r="N254" i="32" s="1"/>
  <c r="I253" i="32"/>
  <c r="N253" i="32" s="1"/>
  <c r="I252" i="32"/>
  <c r="N252" i="32" s="1"/>
  <c r="I251" i="32"/>
  <c r="N251" i="32" s="1"/>
  <c r="I250" i="32"/>
  <c r="N250" i="32" s="1"/>
  <c r="I249" i="32"/>
  <c r="N249" i="32" s="1"/>
  <c r="I248" i="32"/>
  <c r="N248" i="32" s="1"/>
  <c r="I247" i="32"/>
  <c r="N247" i="32" s="1"/>
  <c r="I246" i="32"/>
  <c r="N246" i="32" s="1"/>
  <c r="I245" i="32"/>
  <c r="N245" i="32" s="1"/>
  <c r="I244" i="32"/>
  <c r="N244" i="32" s="1"/>
  <c r="I243" i="32"/>
  <c r="N243" i="32" s="1"/>
  <c r="I242" i="32"/>
  <c r="N242" i="32" s="1"/>
  <c r="I241" i="32"/>
  <c r="N241" i="32" s="1"/>
  <c r="I240" i="32"/>
  <c r="N240" i="32" s="1"/>
  <c r="I239" i="32"/>
  <c r="N239" i="32" s="1"/>
  <c r="I238" i="32"/>
  <c r="N238" i="32" s="1"/>
  <c r="I237" i="32"/>
  <c r="N237" i="32" s="1"/>
  <c r="I236" i="32"/>
  <c r="N236" i="32" s="1"/>
  <c r="I235" i="32"/>
  <c r="N235" i="32" s="1"/>
  <c r="I234" i="32"/>
  <c r="N234" i="32" s="1"/>
  <c r="I233" i="32"/>
  <c r="N233" i="32" s="1"/>
  <c r="I232" i="32"/>
  <c r="N232" i="32" s="1"/>
  <c r="I231" i="32"/>
  <c r="N231" i="32" s="1"/>
  <c r="I230" i="32"/>
  <c r="N230" i="32" s="1"/>
  <c r="I229" i="32"/>
  <c r="N229" i="32" s="1"/>
  <c r="I228" i="32"/>
  <c r="N228" i="32" s="1"/>
  <c r="I227" i="32"/>
  <c r="N227" i="32" s="1"/>
  <c r="I226" i="32"/>
  <c r="N226" i="32" s="1"/>
  <c r="I225" i="32"/>
  <c r="N225" i="32" s="1"/>
  <c r="I224" i="32"/>
  <c r="N224" i="32" s="1"/>
  <c r="I223" i="32"/>
  <c r="N223" i="32" s="1"/>
  <c r="I222" i="32"/>
  <c r="N222" i="32" s="1"/>
  <c r="I221" i="32"/>
  <c r="N221" i="32" s="1"/>
  <c r="I220" i="32"/>
  <c r="N220" i="32" s="1"/>
  <c r="I219" i="32"/>
  <c r="N219" i="32" s="1"/>
  <c r="I218" i="32"/>
  <c r="N218" i="32" s="1"/>
  <c r="I217" i="32"/>
  <c r="N217" i="32" s="1"/>
  <c r="I216" i="32"/>
  <c r="N216" i="32" s="1"/>
  <c r="I215" i="32"/>
  <c r="N215" i="32" s="1"/>
  <c r="I214" i="32"/>
  <c r="N214" i="32" s="1"/>
  <c r="I213" i="32"/>
  <c r="N213" i="32" s="1"/>
  <c r="I212" i="32"/>
  <c r="N212" i="32" s="1"/>
  <c r="I211" i="32"/>
  <c r="N211" i="32" s="1"/>
  <c r="I210" i="32"/>
  <c r="N210" i="32" s="1"/>
  <c r="I209" i="32"/>
  <c r="N209" i="32" s="1"/>
  <c r="I208" i="32"/>
  <c r="N208" i="32" s="1"/>
  <c r="I207" i="32"/>
  <c r="N207" i="32" s="1"/>
  <c r="I206" i="32"/>
  <c r="N206" i="32" s="1"/>
  <c r="I205" i="32"/>
  <c r="N205" i="32" s="1"/>
  <c r="I204" i="32"/>
  <c r="N204" i="32" s="1"/>
  <c r="I203" i="32"/>
  <c r="N203" i="32" s="1"/>
  <c r="I202" i="32"/>
  <c r="N202" i="32" s="1"/>
  <c r="I201" i="32"/>
  <c r="N201" i="32" s="1"/>
  <c r="I200" i="32"/>
  <c r="N200" i="32" s="1"/>
  <c r="I199" i="32"/>
  <c r="N199" i="32" s="1"/>
  <c r="I198" i="32"/>
  <c r="N198" i="32" s="1"/>
  <c r="I197" i="32"/>
  <c r="N197" i="32" s="1"/>
  <c r="I196" i="32"/>
  <c r="N196" i="32" s="1"/>
  <c r="I195" i="32"/>
  <c r="N195" i="32" s="1"/>
  <c r="I194" i="32"/>
  <c r="N194" i="32" s="1"/>
  <c r="I193" i="32"/>
  <c r="N193" i="32" s="1"/>
  <c r="I192" i="32"/>
  <c r="N192" i="32" s="1"/>
  <c r="I191" i="32"/>
  <c r="N191" i="32" s="1"/>
  <c r="I190" i="32"/>
  <c r="N190" i="32" s="1"/>
  <c r="I189" i="32"/>
  <c r="N189" i="32" s="1"/>
  <c r="I188" i="32"/>
  <c r="N188" i="32" s="1"/>
  <c r="I187" i="32"/>
  <c r="N187" i="32" s="1"/>
  <c r="I186" i="32"/>
  <c r="N186" i="32" s="1"/>
  <c r="I185" i="32"/>
  <c r="N185" i="32" s="1"/>
  <c r="I184" i="32"/>
  <c r="N184" i="32" s="1"/>
  <c r="I183" i="32"/>
  <c r="N183" i="32" s="1"/>
  <c r="I182" i="32"/>
  <c r="N182" i="32" s="1"/>
  <c r="I181" i="32"/>
  <c r="N181" i="32" s="1"/>
  <c r="I180" i="32"/>
  <c r="N180" i="32" s="1"/>
  <c r="I179" i="32"/>
  <c r="N179" i="32" s="1"/>
  <c r="I178" i="32"/>
  <c r="N178" i="32" s="1"/>
  <c r="I177" i="32"/>
  <c r="N177" i="32" s="1"/>
  <c r="I176" i="32"/>
  <c r="N176" i="32" s="1"/>
  <c r="I175" i="32"/>
  <c r="N175" i="32" s="1"/>
  <c r="I174" i="32"/>
  <c r="N174" i="32" s="1"/>
  <c r="I173" i="32"/>
  <c r="N173" i="32" s="1"/>
  <c r="I172" i="32"/>
  <c r="N172" i="32" s="1"/>
  <c r="I171" i="32"/>
  <c r="N171" i="32" s="1"/>
  <c r="I170" i="32"/>
  <c r="N170" i="32" s="1"/>
  <c r="I169" i="32"/>
  <c r="N169" i="32" s="1"/>
  <c r="I168" i="32"/>
  <c r="N168" i="32" s="1"/>
  <c r="I167" i="32"/>
  <c r="N167" i="32" s="1"/>
  <c r="I166" i="32"/>
  <c r="N166" i="32" s="1"/>
  <c r="I165" i="32"/>
  <c r="N165" i="32" s="1"/>
  <c r="I164" i="32"/>
  <c r="N164" i="32" s="1"/>
  <c r="I163" i="32"/>
  <c r="N163" i="32" s="1"/>
  <c r="I162" i="32"/>
  <c r="N162" i="32" s="1"/>
  <c r="I161" i="32"/>
  <c r="N161" i="32" s="1"/>
  <c r="I160" i="32"/>
  <c r="N160" i="32" s="1"/>
  <c r="I159" i="32"/>
  <c r="N159" i="32" s="1"/>
  <c r="I158" i="32"/>
  <c r="N158" i="32" s="1"/>
  <c r="I157" i="32"/>
  <c r="N157" i="32" s="1"/>
  <c r="I156" i="32"/>
  <c r="N156" i="32" s="1"/>
  <c r="I155" i="32"/>
  <c r="N155" i="32" s="1"/>
  <c r="I154" i="32"/>
  <c r="N154" i="32" s="1"/>
  <c r="I153" i="32"/>
  <c r="N153" i="32" s="1"/>
  <c r="I152" i="32"/>
  <c r="N152" i="32" s="1"/>
  <c r="I151" i="32"/>
  <c r="N151" i="32" s="1"/>
  <c r="I150" i="32"/>
  <c r="N150" i="32" s="1"/>
  <c r="I149" i="32"/>
  <c r="N149" i="32" s="1"/>
  <c r="I148" i="32"/>
  <c r="N148" i="32" s="1"/>
  <c r="I147" i="32"/>
  <c r="N147" i="32" s="1"/>
  <c r="I146" i="32"/>
  <c r="N146" i="32" s="1"/>
  <c r="I145" i="32"/>
  <c r="N145" i="32" s="1"/>
  <c r="I144" i="32"/>
  <c r="N144" i="32" s="1"/>
  <c r="I143" i="32"/>
  <c r="N143" i="32" s="1"/>
  <c r="I142" i="32"/>
  <c r="N142" i="32" s="1"/>
  <c r="I141" i="32"/>
  <c r="N141" i="32" s="1"/>
  <c r="I140" i="32"/>
  <c r="N140" i="32" s="1"/>
  <c r="I139" i="32"/>
  <c r="N139" i="32" s="1"/>
  <c r="I138" i="32"/>
  <c r="N138" i="32" s="1"/>
  <c r="I137" i="32"/>
  <c r="N137" i="32" s="1"/>
  <c r="I136" i="32"/>
  <c r="N136" i="32" s="1"/>
  <c r="I135" i="32"/>
  <c r="N135" i="32" s="1"/>
  <c r="I134" i="32"/>
  <c r="N134" i="32" s="1"/>
  <c r="I133" i="32"/>
  <c r="N133" i="32" s="1"/>
  <c r="I132" i="32"/>
  <c r="N132" i="32" s="1"/>
  <c r="I131" i="32"/>
  <c r="N131" i="32" s="1"/>
  <c r="I130" i="32"/>
  <c r="N130" i="32" s="1"/>
  <c r="I129" i="32"/>
  <c r="N129" i="32" s="1"/>
  <c r="I128" i="32"/>
  <c r="N128" i="32" s="1"/>
  <c r="I127" i="32"/>
  <c r="N127" i="32" s="1"/>
  <c r="I126" i="32"/>
  <c r="N126" i="32" s="1"/>
  <c r="I125" i="32"/>
  <c r="N125" i="32" s="1"/>
  <c r="I124" i="32"/>
  <c r="N124" i="32" s="1"/>
  <c r="I123" i="32"/>
  <c r="N123" i="32" s="1"/>
  <c r="I122" i="32"/>
  <c r="N122" i="32" s="1"/>
  <c r="I121" i="32"/>
  <c r="N121" i="32" s="1"/>
  <c r="I120" i="32"/>
  <c r="N120" i="32" s="1"/>
  <c r="I119" i="32"/>
  <c r="N119" i="32" s="1"/>
  <c r="I118" i="32"/>
  <c r="N118" i="32" s="1"/>
  <c r="I117" i="32"/>
  <c r="N117" i="32" s="1"/>
  <c r="I116" i="32"/>
  <c r="N116" i="32" s="1"/>
  <c r="I115" i="32"/>
  <c r="N115" i="32" s="1"/>
  <c r="I114" i="32"/>
  <c r="N114" i="32" s="1"/>
  <c r="I113" i="32"/>
  <c r="N113" i="32" s="1"/>
  <c r="I112" i="32"/>
  <c r="N112" i="32" s="1"/>
  <c r="I111" i="32"/>
  <c r="N111" i="32" s="1"/>
  <c r="I110" i="32"/>
  <c r="N110" i="32" s="1"/>
  <c r="I109" i="32"/>
  <c r="N109" i="32" s="1"/>
  <c r="I108" i="32"/>
  <c r="N108" i="32" s="1"/>
  <c r="I107" i="32"/>
  <c r="N107" i="32" s="1"/>
  <c r="I106" i="32"/>
  <c r="N106" i="32" s="1"/>
  <c r="I105" i="32"/>
  <c r="N105" i="32" s="1"/>
  <c r="I104" i="32"/>
  <c r="N104" i="32" s="1"/>
  <c r="I103" i="32"/>
  <c r="N103" i="32" s="1"/>
  <c r="I102" i="32"/>
  <c r="N102" i="32" s="1"/>
  <c r="I101" i="32"/>
  <c r="N101" i="32" s="1"/>
  <c r="I100" i="32"/>
  <c r="N100" i="32" s="1"/>
  <c r="I99" i="32"/>
  <c r="N99" i="32" s="1"/>
  <c r="I98" i="32"/>
  <c r="N98" i="32" s="1"/>
  <c r="I97" i="32"/>
  <c r="N97" i="32" s="1"/>
  <c r="I96" i="32"/>
  <c r="N96" i="32" s="1"/>
  <c r="I95" i="32"/>
  <c r="N95" i="32" s="1"/>
  <c r="I94" i="32"/>
  <c r="N94" i="32" s="1"/>
  <c r="I93" i="32"/>
  <c r="N93" i="32" s="1"/>
  <c r="I92" i="32"/>
  <c r="N92" i="32" s="1"/>
  <c r="I91" i="32"/>
  <c r="N91" i="32" s="1"/>
  <c r="I90" i="32"/>
  <c r="N90" i="32" s="1"/>
  <c r="I89" i="32"/>
  <c r="N89" i="32" s="1"/>
  <c r="I88" i="32"/>
  <c r="N88" i="32" s="1"/>
  <c r="I87" i="32"/>
  <c r="N87" i="32" s="1"/>
  <c r="I86" i="32"/>
  <c r="N86" i="32" s="1"/>
  <c r="I85" i="32"/>
  <c r="N85" i="32" s="1"/>
  <c r="I84" i="32"/>
  <c r="N84" i="32" s="1"/>
  <c r="I83" i="32"/>
  <c r="N83" i="32" s="1"/>
  <c r="I82" i="32"/>
  <c r="N82" i="32" s="1"/>
  <c r="I81" i="32"/>
  <c r="N81" i="32" s="1"/>
  <c r="I80" i="32"/>
  <c r="N80" i="32" s="1"/>
  <c r="I79" i="32"/>
  <c r="N79" i="32" s="1"/>
  <c r="I78" i="32"/>
  <c r="N78" i="32" s="1"/>
  <c r="I77" i="32"/>
  <c r="N77" i="32" s="1"/>
  <c r="I76" i="32"/>
  <c r="N76" i="32" s="1"/>
  <c r="I75" i="32"/>
  <c r="N75" i="32" s="1"/>
  <c r="I74" i="32"/>
  <c r="N74" i="32" s="1"/>
  <c r="I73" i="32"/>
  <c r="N73" i="32" s="1"/>
  <c r="I72" i="32"/>
  <c r="N72" i="32" s="1"/>
  <c r="I71" i="32"/>
  <c r="N71" i="32" s="1"/>
  <c r="I70" i="32"/>
  <c r="N70" i="32" s="1"/>
  <c r="I69" i="32"/>
  <c r="N69" i="32" s="1"/>
  <c r="I68" i="32"/>
  <c r="N68" i="32" s="1"/>
  <c r="I67" i="32"/>
  <c r="N67" i="32" s="1"/>
  <c r="I66" i="32"/>
  <c r="N66" i="32" s="1"/>
  <c r="I65" i="32"/>
  <c r="N65" i="32" s="1"/>
  <c r="I64" i="32"/>
  <c r="N64" i="32" s="1"/>
  <c r="I63" i="32"/>
  <c r="N63" i="32" s="1"/>
  <c r="I62" i="32"/>
  <c r="N62" i="32" s="1"/>
  <c r="I61" i="32"/>
  <c r="N61" i="32" s="1"/>
  <c r="I60" i="32"/>
  <c r="N60" i="32" s="1"/>
  <c r="I59" i="32"/>
  <c r="N59" i="32" s="1"/>
  <c r="I58" i="32"/>
  <c r="N58" i="32" s="1"/>
  <c r="I57" i="32"/>
  <c r="N57" i="32" s="1"/>
  <c r="I56" i="32"/>
  <c r="N56" i="32" s="1"/>
  <c r="I55" i="32"/>
  <c r="N55" i="32" s="1"/>
  <c r="I54" i="32"/>
  <c r="N54" i="32" s="1"/>
  <c r="I53" i="32"/>
  <c r="N53" i="32" s="1"/>
  <c r="I52" i="32"/>
  <c r="N52" i="32" s="1"/>
  <c r="I51" i="32"/>
  <c r="N51" i="32" s="1"/>
  <c r="I50" i="32"/>
  <c r="N50" i="32" s="1"/>
  <c r="I49" i="32"/>
  <c r="N49" i="32" s="1"/>
  <c r="I48" i="32"/>
  <c r="N48" i="32" s="1"/>
  <c r="I47" i="32"/>
  <c r="N47" i="32" s="1"/>
  <c r="I46" i="32"/>
  <c r="N46" i="32" s="1"/>
  <c r="I45" i="32"/>
  <c r="N45" i="32" s="1"/>
  <c r="I44" i="32"/>
  <c r="N44" i="32" s="1"/>
  <c r="I43" i="32"/>
  <c r="N43" i="32" s="1"/>
  <c r="I42" i="32"/>
  <c r="N42" i="32" s="1"/>
  <c r="I41" i="32"/>
  <c r="N41" i="32" s="1"/>
  <c r="I40" i="32"/>
  <c r="N40" i="32" s="1"/>
  <c r="I39" i="32"/>
  <c r="N39" i="32" s="1"/>
  <c r="I38" i="32"/>
  <c r="N38" i="32" s="1"/>
  <c r="I37" i="32"/>
  <c r="N37" i="32" s="1"/>
  <c r="I36" i="32"/>
  <c r="N36" i="32" s="1"/>
  <c r="I35" i="32"/>
  <c r="N35" i="32" s="1"/>
  <c r="I34" i="32"/>
  <c r="N34" i="32" s="1"/>
  <c r="I33" i="32"/>
  <c r="N33" i="32" s="1"/>
  <c r="I32" i="32"/>
  <c r="N32" i="32" s="1"/>
  <c r="I31" i="32"/>
  <c r="N31" i="32" s="1"/>
  <c r="I30" i="32"/>
  <c r="N30" i="32" s="1"/>
  <c r="I29" i="32"/>
  <c r="N29" i="32" s="1"/>
  <c r="I28" i="32"/>
  <c r="N28" i="32" s="1"/>
  <c r="I27" i="32"/>
  <c r="N27" i="32" s="1"/>
  <c r="I26" i="32"/>
  <c r="N26" i="32" s="1"/>
  <c r="I25" i="32"/>
  <c r="N25" i="32" s="1"/>
  <c r="I24" i="32"/>
  <c r="N24" i="32" s="1"/>
  <c r="I23" i="32"/>
  <c r="N23" i="32" s="1"/>
  <c r="I22" i="32"/>
  <c r="N22" i="32" s="1"/>
  <c r="I21" i="32"/>
  <c r="N21" i="32" s="1"/>
  <c r="I20" i="32"/>
  <c r="N20" i="32" s="1"/>
  <c r="I19" i="32"/>
  <c r="N19" i="32" s="1"/>
  <c r="I18" i="32"/>
  <c r="N18" i="32" s="1"/>
  <c r="I17" i="32"/>
  <c r="N17" i="32" s="1"/>
  <c r="I16" i="32"/>
  <c r="N16" i="32" s="1"/>
  <c r="I15" i="32"/>
  <c r="N15" i="32" s="1"/>
  <c r="I14" i="32"/>
  <c r="N14" i="32" s="1"/>
  <c r="I1003" i="31"/>
  <c r="N1003" i="31" s="1"/>
  <c r="I1002" i="31"/>
  <c r="N1002" i="31" s="1"/>
  <c r="I1001" i="31"/>
  <c r="N1001" i="31" s="1"/>
  <c r="I1000" i="31"/>
  <c r="N1000" i="31" s="1"/>
  <c r="I999" i="31"/>
  <c r="N999" i="31" s="1"/>
  <c r="I998" i="31"/>
  <c r="N998" i="31" s="1"/>
  <c r="I997" i="31"/>
  <c r="N997" i="31" s="1"/>
  <c r="I996" i="31"/>
  <c r="N996" i="31" s="1"/>
  <c r="I995" i="31"/>
  <c r="N995" i="31" s="1"/>
  <c r="I994" i="31"/>
  <c r="N994" i="31" s="1"/>
  <c r="I993" i="31"/>
  <c r="N993" i="31" s="1"/>
  <c r="I992" i="31"/>
  <c r="N992" i="31" s="1"/>
  <c r="I991" i="31"/>
  <c r="N991" i="31" s="1"/>
  <c r="I990" i="31"/>
  <c r="N990" i="31" s="1"/>
  <c r="I989" i="31"/>
  <c r="N989" i="31" s="1"/>
  <c r="I988" i="31"/>
  <c r="N988" i="31" s="1"/>
  <c r="I987" i="31"/>
  <c r="N987" i="31" s="1"/>
  <c r="I986" i="31"/>
  <c r="N986" i="31" s="1"/>
  <c r="I985" i="31"/>
  <c r="N985" i="31" s="1"/>
  <c r="I984" i="31"/>
  <c r="N984" i="31" s="1"/>
  <c r="I983" i="31"/>
  <c r="N983" i="31" s="1"/>
  <c r="I982" i="31"/>
  <c r="N982" i="31" s="1"/>
  <c r="I981" i="31"/>
  <c r="N981" i="31" s="1"/>
  <c r="I980" i="31"/>
  <c r="N980" i="31" s="1"/>
  <c r="I979" i="31"/>
  <c r="N979" i="31" s="1"/>
  <c r="I978" i="31"/>
  <c r="N978" i="31" s="1"/>
  <c r="I977" i="31"/>
  <c r="N977" i="31" s="1"/>
  <c r="I976" i="31"/>
  <c r="N976" i="31" s="1"/>
  <c r="I975" i="31"/>
  <c r="N975" i="31" s="1"/>
  <c r="I974" i="31"/>
  <c r="N974" i="31" s="1"/>
  <c r="I973" i="31"/>
  <c r="N973" i="31" s="1"/>
  <c r="I972" i="31"/>
  <c r="N972" i="31" s="1"/>
  <c r="I971" i="31"/>
  <c r="N971" i="31" s="1"/>
  <c r="I970" i="31"/>
  <c r="N970" i="31" s="1"/>
  <c r="I969" i="31"/>
  <c r="N969" i="31" s="1"/>
  <c r="I968" i="31"/>
  <c r="N968" i="31" s="1"/>
  <c r="I967" i="31"/>
  <c r="N967" i="31" s="1"/>
  <c r="I966" i="31"/>
  <c r="N966" i="31" s="1"/>
  <c r="I965" i="31"/>
  <c r="N965" i="31" s="1"/>
  <c r="I964" i="31"/>
  <c r="N964" i="31" s="1"/>
  <c r="I963" i="31"/>
  <c r="N963" i="31" s="1"/>
  <c r="I962" i="31"/>
  <c r="N962" i="31" s="1"/>
  <c r="I961" i="31"/>
  <c r="N961" i="31" s="1"/>
  <c r="I960" i="31"/>
  <c r="N960" i="31" s="1"/>
  <c r="I959" i="31"/>
  <c r="N959" i="31" s="1"/>
  <c r="I958" i="31"/>
  <c r="N958" i="31" s="1"/>
  <c r="I957" i="31"/>
  <c r="N957" i="31" s="1"/>
  <c r="I956" i="31"/>
  <c r="N956" i="31" s="1"/>
  <c r="I955" i="31"/>
  <c r="N955" i="31" s="1"/>
  <c r="I954" i="31"/>
  <c r="N954" i="31" s="1"/>
  <c r="I953" i="31"/>
  <c r="N953" i="31" s="1"/>
  <c r="I952" i="31"/>
  <c r="N952" i="31" s="1"/>
  <c r="I951" i="31"/>
  <c r="N951" i="31" s="1"/>
  <c r="I950" i="31"/>
  <c r="N950" i="31" s="1"/>
  <c r="I949" i="31"/>
  <c r="N949" i="31" s="1"/>
  <c r="I948" i="31"/>
  <c r="N948" i="31" s="1"/>
  <c r="I947" i="31"/>
  <c r="N947" i="31" s="1"/>
  <c r="I946" i="31"/>
  <c r="N946" i="31" s="1"/>
  <c r="I945" i="31"/>
  <c r="N945" i="31" s="1"/>
  <c r="I944" i="31"/>
  <c r="N944" i="31" s="1"/>
  <c r="I943" i="31"/>
  <c r="N943" i="31" s="1"/>
  <c r="I942" i="31"/>
  <c r="N942" i="31" s="1"/>
  <c r="I941" i="31"/>
  <c r="N941" i="31" s="1"/>
  <c r="I940" i="31"/>
  <c r="N940" i="31" s="1"/>
  <c r="I939" i="31"/>
  <c r="N939" i="31" s="1"/>
  <c r="I938" i="31"/>
  <c r="N938" i="31" s="1"/>
  <c r="I937" i="31"/>
  <c r="N937" i="31" s="1"/>
  <c r="I936" i="31"/>
  <c r="N936" i="31" s="1"/>
  <c r="I935" i="31"/>
  <c r="N935" i="31" s="1"/>
  <c r="I934" i="31"/>
  <c r="N934" i="31" s="1"/>
  <c r="I933" i="31"/>
  <c r="N933" i="31" s="1"/>
  <c r="I932" i="31"/>
  <c r="N932" i="31" s="1"/>
  <c r="I931" i="31"/>
  <c r="N931" i="31" s="1"/>
  <c r="I930" i="31"/>
  <c r="N930" i="31" s="1"/>
  <c r="I929" i="31"/>
  <c r="N929" i="31" s="1"/>
  <c r="I928" i="31"/>
  <c r="N928" i="31" s="1"/>
  <c r="I927" i="31"/>
  <c r="N927" i="31" s="1"/>
  <c r="I926" i="31"/>
  <c r="N926" i="31" s="1"/>
  <c r="I925" i="31"/>
  <c r="N925" i="31" s="1"/>
  <c r="I924" i="31"/>
  <c r="N924" i="31" s="1"/>
  <c r="I923" i="31"/>
  <c r="N923" i="31" s="1"/>
  <c r="I922" i="31"/>
  <c r="N922" i="31" s="1"/>
  <c r="I921" i="31"/>
  <c r="N921" i="31" s="1"/>
  <c r="I920" i="31"/>
  <c r="N920" i="31" s="1"/>
  <c r="I919" i="31"/>
  <c r="N919" i="31" s="1"/>
  <c r="I918" i="31"/>
  <c r="N918" i="31" s="1"/>
  <c r="I917" i="31"/>
  <c r="N917" i="31" s="1"/>
  <c r="I916" i="31"/>
  <c r="N916" i="31" s="1"/>
  <c r="I915" i="31"/>
  <c r="N915" i="31" s="1"/>
  <c r="I914" i="31"/>
  <c r="N914" i="31" s="1"/>
  <c r="I913" i="31"/>
  <c r="N913" i="31" s="1"/>
  <c r="I912" i="31"/>
  <c r="N912" i="31" s="1"/>
  <c r="I911" i="31"/>
  <c r="N911" i="31" s="1"/>
  <c r="I910" i="31"/>
  <c r="N910" i="31" s="1"/>
  <c r="I909" i="31"/>
  <c r="N909" i="31" s="1"/>
  <c r="I908" i="31"/>
  <c r="N908" i="31" s="1"/>
  <c r="I907" i="31"/>
  <c r="N907" i="31" s="1"/>
  <c r="I906" i="31"/>
  <c r="N906" i="31" s="1"/>
  <c r="I905" i="31"/>
  <c r="N905" i="31" s="1"/>
  <c r="I904" i="31"/>
  <c r="N904" i="31" s="1"/>
  <c r="I903" i="31"/>
  <c r="N903" i="31" s="1"/>
  <c r="I902" i="31"/>
  <c r="N902" i="31" s="1"/>
  <c r="I901" i="31"/>
  <c r="N901" i="31" s="1"/>
  <c r="I900" i="31"/>
  <c r="N900" i="31" s="1"/>
  <c r="I899" i="31"/>
  <c r="N899" i="31" s="1"/>
  <c r="I898" i="31"/>
  <c r="N898" i="31" s="1"/>
  <c r="I897" i="31"/>
  <c r="N897" i="31" s="1"/>
  <c r="I896" i="31"/>
  <c r="N896" i="31" s="1"/>
  <c r="I895" i="31"/>
  <c r="N895" i="31" s="1"/>
  <c r="I894" i="31"/>
  <c r="N894" i="31" s="1"/>
  <c r="I893" i="31"/>
  <c r="N893" i="31" s="1"/>
  <c r="I892" i="31"/>
  <c r="N892" i="31" s="1"/>
  <c r="I891" i="31"/>
  <c r="N891" i="31" s="1"/>
  <c r="I890" i="31"/>
  <c r="N890" i="31" s="1"/>
  <c r="I889" i="31"/>
  <c r="N889" i="31" s="1"/>
  <c r="I888" i="31"/>
  <c r="N888" i="31" s="1"/>
  <c r="I887" i="31"/>
  <c r="N887" i="31" s="1"/>
  <c r="I886" i="31"/>
  <c r="N886" i="31" s="1"/>
  <c r="I885" i="31"/>
  <c r="N885" i="31" s="1"/>
  <c r="I884" i="31"/>
  <c r="N884" i="31" s="1"/>
  <c r="I883" i="31"/>
  <c r="N883" i="31" s="1"/>
  <c r="I882" i="31"/>
  <c r="N882" i="31" s="1"/>
  <c r="I881" i="31"/>
  <c r="N881" i="31" s="1"/>
  <c r="I880" i="31"/>
  <c r="N880" i="31" s="1"/>
  <c r="I879" i="31"/>
  <c r="N879" i="31" s="1"/>
  <c r="I878" i="31"/>
  <c r="N878" i="31" s="1"/>
  <c r="I877" i="31"/>
  <c r="N877" i="31" s="1"/>
  <c r="I876" i="31"/>
  <c r="N876" i="31" s="1"/>
  <c r="I875" i="31"/>
  <c r="N875" i="31" s="1"/>
  <c r="I874" i="31"/>
  <c r="N874" i="31" s="1"/>
  <c r="I873" i="31"/>
  <c r="N873" i="31" s="1"/>
  <c r="I872" i="31"/>
  <c r="N872" i="31" s="1"/>
  <c r="I871" i="31"/>
  <c r="N871" i="31" s="1"/>
  <c r="I870" i="31"/>
  <c r="N870" i="31" s="1"/>
  <c r="I869" i="31"/>
  <c r="N869" i="31" s="1"/>
  <c r="I868" i="31"/>
  <c r="N868" i="31" s="1"/>
  <c r="I867" i="31"/>
  <c r="N867" i="31" s="1"/>
  <c r="I866" i="31"/>
  <c r="N866" i="31" s="1"/>
  <c r="I865" i="31"/>
  <c r="N865" i="31" s="1"/>
  <c r="I864" i="31"/>
  <c r="N864" i="31" s="1"/>
  <c r="I863" i="31"/>
  <c r="N863" i="31" s="1"/>
  <c r="I862" i="31"/>
  <c r="N862" i="31" s="1"/>
  <c r="I861" i="31"/>
  <c r="N861" i="31" s="1"/>
  <c r="I860" i="31"/>
  <c r="N860" i="31" s="1"/>
  <c r="I859" i="31"/>
  <c r="N859" i="31" s="1"/>
  <c r="I858" i="31"/>
  <c r="N858" i="31" s="1"/>
  <c r="I857" i="31"/>
  <c r="N857" i="31" s="1"/>
  <c r="I856" i="31"/>
  <c r="N856" i="31" s="1"/>
  <c r="I855" i="31"/>
  <c r="N855" i="31" s="1"/>
  <c r="I854" i="31"/>
  <c r="N854" i="31" s="1"/>
  <c r="I853" i="31"/>
  <c r="N853" i="31" s="1"/>
  <c r="I852" i="31"/>
  <c r="N852" i="31" s="1"/>
  <c r="I851" i="31"/>
  <c r="N851" i="31" s="1"/>
  <c r="I850" i="31"/>
  <c r="N850" i="31" s="1"/>
  <c r="I849" i="31"/>
  <c r="N849" i="31" s="1"/>
  <c r="I848" i="31"/>
  <c r="N848" i="31" s="1"/>
  <c r="I847" i="31"/>
  <c r="N847" i="31" s="1"/>
  <c r="I846" i="31"/>
  <c r="N846" i="31" s="1"/>
  <c r="I845" i="31"/>
  <c r="N845" i="31" s="1"/>
  <c r="I844" i="31"/>
  <c r="N844" i="31" s="1"/>
  <c r="I843" i="31"/>
  <c r="N843" i="31" s="1"/>
  <c r="I842" i="31"/>
  <c r="N842" i="31" s="1"/>
  <c r="I841" i="31"/>
  <c r="N841" i="31" s="1"/>
  <c r="I840" i="31"/>
  <c r="N840" i="31" s="1"/>
  <c r="I839" i="31"/>
  <c r="N839" i="31" s="1"/>
  <c r="I838" i="31"/>
  <c r="N838" i="31" s="1"/>
  <c r="I837" i="31"/>
  <c r="N837" i="31" s="1"/>
  <c r="I836" i="31"/>
  <c r="N836" i="31" s="1"/>
  <c r="I835" i="31"/>
  <c r="N835" i="31" s="1"/>
  <c r="I834" i="31"/>
  <c r="N834" i="31" s="1"/>
  <c r="I833" i="31"/>
  <c r="N833" i="31" s="1"/>
  <c r="I832" i="31"/>
  <c r="N832" i="31" s="1"/>
  <c r="I831" i="31"/>
  <c r="N831" i="31" s="1"/>
  <c r="I830" i="31"/>
  <c r="N830" i="31" s="1"/>
  <c r="I829" i="31"/>
  <c r="N829" i="31" s="1"/>
  <c r="I828" i="31"/>
  <c r="N828" i="31" s="1"/>
  <c r="I827" i="31"/>
  <c r="N827" i="31" s="1"/>
  <c r="I826" i="31"/>
  <c r="N826" i="31" s="1"/>
  <c r="I825" i="31"/>
  <c r="N825" i="31" s="1"/>
  <c r="I824" i="31"/>
  <c r="N824" i="31" s="1"/>
  <c r="I823" i="31"/>
  <c r="N823" i="31" s="1"/>
  <c r="I822" i="31"/>
  <c r="N822" i="31" s="1"/>
  <c r="I821" i="31"/>
  <c r="N821" i="31" s="1"/>
  <c r="I820" i="31"/>
  <c r="N820" i="31" s="1"/>
  <c r="I819" i="31"/>
  <c r="N819" i="31" s="1"/>
  <c r="I818" i="31"/>
  <c r="N818" i="31" s="1"/>
  <c r="I817" i="31"/>
  <c r="N817" i="31" s="1"/>
  <c r="I816" i="31"/>
  <c r="N816" i="31" s="1"/>
  <c r="I815" i="31"/>
  <c r="N815" i="31" s="1"/>
  <c r="I814" i="31"/>
  <c r="N814" i="31" s="1"/>
  <c r="I813" i="31"/>
  <c r="N813" i="31" s="1"/>
  <c r="I812" i="31"/>
  <c r="N812" i="31" s="1"/>
  <c r="I811" i="31"/>
  <c r="N811" i="31" s="1"/>
  <c r="I810" i="31"/>
  <c r="N810" i="31" s="1"/>
  <c r="I809" i="31"/>
  <c r="N809" i="31" s="1"/>
  <c r="I808" i="31"/>
  <c r="N808" i="31" s="1"/>
  <c r="I807" i="31"/>
  <c r="N807" i="31" s="1"/>
  <c r="I806" i="31"/>
  <c r="N806" i="31" s="1"/>
  <c r="I805" i="31"/>
  <c r="N805" i="31" s="1"/>
  <c r="I804" i="31"/>
  <c r="N804" i="31" s="1"/>
  <c r="I803" i="31"/>
  <c r="N803" i="31" s="1"/>
  <c r="I802" i="31"/>
  <c r="N802" i="31" s="1"/>
  <c r="I801" i="31"/>
  <c r="N801" i="31" s="1"/>
  <c r="I800" i="31"/>
  <c r="N800" i="31" s="1"/>
  <c r="I799" i="31"/>
  <c r="N799" i="31" s="1"/>
  <c r="I798" i="31"/>
  <c r="N798" i="31" s="1"/>
  <c r="I797" i="31"/>
  <c r="N797" i="31" s="1"/>
  <c r="I796" i="31"/>
  <c r="N796" i="31" s="1"/>
  <c r="I795" i="31"/>
  <c r="N795" i="31" s="1"/>
  <c r="I794" i="31"/>
  <c r="N794" i="31" s="1"/>
  <c r="I793" i="31"/>
  <c r="N793" i="31" s="1"/>
  <c r="I792" i="31"/>
  <c r="N792" i="31" s="1"/>
  <c r="I791" i="31"/>
  <c r="N791" i="31" s="1"/>
  <c r="I790" i="31"/>
  <c r="N790" i="31" s="1"/>
  <c r="I789" i="31"/>
  <c r="N789" i="31" s="1"/>
  <c r="I788" i="31"/>
  <c r="N788" i="31" s="1"/>
  <c r="I787" i="31"/>
  <c r="N787" i="31" s="1"/>
  <c r="I786" i="31"/>
  <c r="N786" i="31" s="1"/>
  <c r="I785" i="31"/>
  <c r="N785" i="31" s="1"/>
  <c r="I784" i="31"/>
  <c r="N784" i="31" s="1"/>
  <c r="I783" i="31"/>
  <c r="N783" i="31" s="1"/>
  <c r="I782" i="31"/>
  <c r="N782" i="31" s="1"/>
  <c r="I781" i="31"/>
  <c r="N781" i="31" s="1"/>
  <c r="I780" i="31"/>
  <c r="N780" i="31" s="1"/>
  <c r="I779" i="31"/>
  <c r="N779" i="31" s="1"/>
  <c r="I778" i="31"/>
  <c r="N778" i="31" s="1"/>
  <c r="I777" i="31"/>
  <c r="N777" i="31" s="1"/>
  <c r="I776" i="31"/>
  <c r="N776" i="31" s="1"/>
  <c r="I775" i="31"/>
  <c r="N775" i="31" s="1"/>
  <c r="I774" i="31"/>
  <c r="N774" i="31" s="1"/>
  <c r="I773" i="31"/>
  <c r="N773" i="31" s="1"/>
  <c r="I772" i="31"/>
  <c r="N772" i="31" s="1"/>
  <c r="I771" i="31"/>
  <c r="N771" i="31" s="1"/>
  <c r="I770" i="31"/>
  <c r="N770" i="31" s="1"/>
  <c r="I769" i="31"/>
  <c r="N769" i="31" s="1"/>
  <c r="I768" i="31"/>
  <c r="N768" i="31" s="1"/>
  <c r="I767" i="31"/>
  <c r="N767" i="31" s="1"/>
  <c r="I766" i="31"/>
  <c r="N766" i="31" s="1"/>
  <c r="I765" i="31"/>
  <c r="N765" i="31" s="1"/>
  <c r="I764" i="31"/>
  <c r="N764" i="31" s="1"/>
  <c r="I763" i="31"/>
  <c r="N763" i="31" s="1"/>
  <c r="I762" i="31"/>
  <c r="N762" i="31" s="1"/>
  <c r="I761" i="31"/>
  <c r="N761" i="31" s="1"/>
  <c r="I760" i="31"/>
  <c r="N760" i="31" s="1"/>
  <c r="I759" i="31"/>
  <c r="N759" i="31" s="1"/>
  <c r="I758" i="31"/>
  <c r="N758" i="31" s="1"/>
  <c r="I757" i="31"/>
  <c r="N757" i="31" s="1"/>
  <c r="I756" i="31"/>
  <c r="N756" i="31" s="1"/>
  <c r="I755" i="31"/>
  <c r="N755" i="31" s="1"/>
  <c r="I754" i="31"/>
  <c r="N754" i="31" s="1"/>
  <c r="I753" i="31"/>
  <c r="N753" i="31" s="1"/>
  <c r="I752" i="31"/>
  <c r="N752" i="31" s="1"/>
  <c r="I751" i="31"/>
  <c r="N751" i="31" s="1"/>
  <c r="I750" i="31"/>
  <c r="N750" i="31" s="1"/>
  <c r="I749" i="31"/>
  <c r="N749" i="31" s="1"/>
  <c r="I748" i="31"/>
  <c r="N748" i="31" s="1"/>
  <c r="I747" i="31"/>
  <c r="N747" i="31" s="1"/>
  <c r="I746" i="31"/>
  <c r="N746" i="31" s="1"/>
  <c r="I745" i="31"/>
  <c r="N745" i="31" s="1"/>
  <c r="I744" i="31"/>
  <c r="N744" i="31" s="1"/>
  <c r="I743" i="31"/>
  <c r="N743" i="31" s="1"/>
  <c r="I742" i="31"/>
  <c r="N742" i="31" s="1"/>
  <c r="I741" i="31"/>
  <c r="N741" i="31" s="1"/>
  <c r="I740" i="31"/>
  <c r="N740" i="31" s="1"/>
  <c r="I739" i="31"/>
  <c r="N739" i="31" s="1"/>
  <c r="I738" i="31"/>
  <c r="N738" i="31" s="1"/>
  <c r="I737" i="31"/>
  <c r="N737" i="31" s="1"/>
  <c r="I736" i="31"/>
  <c r="N736" i="31" s="1"/>
  <c r="I735" i="31"/>
  <c r="N735" i="31" s="1"/>
  <c r="I734" i="31"/>
  <c r="N734" i="31" s="1"/>
  <c r="I733" i="31"/>
  <c r="N733" i="31" s="1"/>
  <c r="I732" i="31"/>
  <c r="N732" i="31" s="1"/>
  <c r="I731" i="31"/>
  <c r="N731" i="31" s="1"/>
  <c r="I730" i="31"/>
  <c r="N730" i="31" s="1"/>
  <c r="I729" i="31"/>
  <c r="N729" i="31" s="1"/>
  <c r="I728" i="31"/>
  <c r="N728" i="31" s="1"/>
  <c r="I727" i="31"/>
  <c r="N727" i="31" s="1"/>
  <c r="I726" i="31"/>
  <c r="N726" i="31" s="1"/>
  <c r="I725" i="31"/>
  <c r="N725" i="31" s="1"/>
  <c r="I724" i="31"/>
  <c r="N724" i="31" s="1"/>
  <c r="I723" i="31"/>
  <c r="N723" i="31" s="1"/>
  <c r="I722" i="31"/>
  <c r="N722" i="31" s="1"/>
  <c r="I721" i="31"/>
  <c r="N721" i="31" s="1"/>
  <c r="I720" i="31"/>
  <c r="N720" i="31" s="1"/>
  <c r="I719" i="31"/>
  <c r="N719" i="31" s="1"/>
  <c r="I718" i="31"/>
  <c r="N718" i="31" s="1"/>
  <c r="I717" i="31"/>
  <c r="N717" i="31" s="1"/>
  <c r="I716" i="31"/>
  <c r="N716" i="31" s="1"/>
  <c r="I715" i="31"/>
  <c r="N715" i="31" s="1"/>
  <c r="I714" i="31"/>
  <c r="N714" i="31" s="1"/>
  <c r="I713" i="31"/>
  <c r="N713" i="31" s="1"/>
  <c r="I712" i="31"/>
  <c r="N712" i="31" s="1"/>
  <c r="I711" i="31"/>
  <c r="N711" i="31" s="1"/>
  <c r="I710" i="31"/>
  <c r="N710" i="31" s="1"/>
  <c r="I709" i="31"/>
  <c r="N709" i="31" s="1"/>
  <c r="I708" i="31"/>
  <c r="N708" i="31" s="1"/>
  <c r="I707" i="31"/>
  <c r="N707" i="31" s="1"/>
  <c r="I706" i="31"/>
  <c r="N706" i="31" s="1"/>
  <c r="I705" i="31"/>
  <c r="N705" i="31" s="1"/>
  <c r="I704" i="31"/>
  <c r="N704" i="31" s="1"/>
  <c r="I703" i="31"/>
  <c r="N703" i="31" s="1"/>
  <c r="I702" i="31"/>
  <c r="N702" i="31" s="1"/>
  <c r="I701" i="31"/>
  <c r="N701" i="31" s="1"/>
  <c r="I700" i="31"/>
  <c r="N700" i="31" s="1"/>
  <c r="I699" i="31"/>
  <c r="N699" i="31" s="1"/>
  <c r="I698" i="31"/>
  <c r="N698" i="31" s="1"/>
  <c r="I697" i="31"/>
  <c r="N697" i="31" s="1"/>
  <c r="I696" i="31"/>
  <c r="N696" i="31" s="1"/>
  <c r="I695" i="31"/>
  <c r="N695" i="31" s="1"/>
  <c r="I694" i="31"/>
  <c r="N694" i="31" s="1"/>
  <c r="I693" i="31"/>
  <c r="N693" i="31" s="1"/>
  <c r="I692" i="31"/>
  <c r="N692" i="31" s="1"/>
  <c r="I691" i="31"/>
  <c r="N691" i="31" s="1"/>
  <c r="I690" i="31"/>
  <c r="N690" i="31" s="1"/>
  <c r="I689" i="31"/>
  <c r="N689" i="31" s="1"/>
  <c r="I688" i="31"/>
  <c r="N688" i="31" s="1"/>
  <c r="I687" i="31"/>
  <c r="N687" i="31" s="1"/>
  <c r="I686" i="31"/>
  <c r="N686" i="31" s="1"/>
  <c r="I685" i="31"/>
  <c r="N685" i="31" s="1"/>
  <c r="I684" i="31"/>
  <c r="N684" i="31" s="1"/>
  <c r="I683" i="31"/>
  <c r="N683" i="31" s="1"/>
  <c r="I682" i="31"/>
  <c r="N682" i="31" s="1"/>
  <c r="I681" i="31"/>
  <c r="N681" i="31" s="1"/>
  <c r="I680" i="31"/>
  <c r="N680" i="31" s="1"/>
  <c r="I679" i="31"/>
  <c r="N679" i="31" s="1"/>
  <c r="I678" i="31"/>
  <c r="N678" i="31" s="1"/>
  <c r="I677" i="31"/>
  <c r="N677" i="31" s="1"/>
  <c r="I676" i="31"/>
  <c r="N676" i="31" s="1"/>
  <c r="I675" i="31"/>
  <c r="N675" i="31" s="1"/>
  <c r="I674" i="31"/>
  <c r="N674" i="31" s="1"/>
  <c r="I673" i="31"/>
  <c r="N673" i="31" s="1"/>
  <c r="I672" i="31"/>
  <c r="N672" i="31" s="1"/>
  <c r="I671" i="31"/>
  <c r="N671" i="31" s="1"/>
  <c r="I670" i="31"/>
  <c r="N670" i="31" s="1"/>
  <c r="I669" i="31"/>
  <c r="N669" i="31" s="1"/>
  <c r="I668" i="31"/>
  <c r="N668" i="31" s="1"/>
  <c r="I667" i="31"/>
  <c r="N667" i="31" s="1"/>
  <c r="I666" i="31"/>
  <c r="N666" i="31" s="1"/>
  <c r="I665" i="31"/>
  <c r="N665" i="31" s="1"/>
  <c r="I664" i="31"/>
  <c r="N664" i="31" s="1"/>
  <c r="I663" i="31"/>
  <c r="N663" i="31" s="1"/>
  <c r="I662" i="31"/>
  <c r="N662" i="31" s="1"/>
  <c r="I661" i="31"/>
  <c r="N661" i="31" s="1"/>
  <c r="I660" i="31"/>
  <c r="N660" i="31" s="1"/>
  <c r="I659" i="31"/>
  <c r="N659" i="31" s="1"/>
  <c r="I658" i="31"/>
  <c r="N658" i="31" s="1"/>
  <c r="I657" i="31"/>
  <c r="N657" i="31" s="1"/>
  <c r="I656" i="31"/>
  <c r="N656" i="31" s="1"/>
  <c r="I655" i="31"/>
  <c r="N655" i="31" s="1"/>
  <c r="I654" i="31"/>
  <c r="N654" i="31" s="1"/>
  <c r="I653" i="31"/>
  <c r="N653" i="31" s="1"/>
  <c r="I652" i="31"/>
  <c r="N652" i="31" s="1"/>
  <c r="I651" i="31"/>
  <c r="N651" i="31" s="1"/>
  <c r="I650" i="31"/>
  <c r="N650" i="31" s="1"/>
  <c r="I649" i="31"/>
  <c r="N649" i="31" s="1"/>
  <c r="I648" i="31"/>
  <c r="N648" i="31" s="1"/>
  <c r="I647" i="31"/>
  <c r="N647" i="31" s="1"/>
  <c r="I646" i="31"/>
  <c r="N646" i="31" s="1"/>
  <c r="I645" i="31"/>
  <c r="N645" i="31" s="1"/>
  <c r="I644" i="31"/>
  <c r="N644" i="31" s="1"/>
  <c r="I643" i="31"/>
  <c r="N643" i="31" s="1"/>
  <c r="I642" i="31"/>
  <c r="N642" i="31" s="1"/>
  <c r="I641" i="31"/>
  <c r="N641" i="31" s="1"/>
  <c r="I640" i="31"/>
  <c r="N640" i="31" s="1"/>
  <c r="I639" i="31"/>
  <c r="N639" i="31" s="1"/>
  <c r="I638" i="31"/>
  <c r="N638" i="31" s="1"/>
  <c r="I637" i="31"/>
  <c r="N637" i="31" s="1"/>
  <c r="I636" i="31"/>
  <c r="N636" i="31" s="1"/>
  <c r="I635" i="31"/>
  <c r="N635" i="31" s="1"/>
  <c r="I634" i="31"/>
  <c r="N634" i="31" s="1"/>
  <c r="I633" i="31"/>
  <c r="N633" i="31" s="1"/>
  <c r="I632" i="31"/>
  <c r="N632" i="31" s="1"/>
  <c r="I631" i="31"/>
  <c r="N631" i="31" s="1"/>
  <c r="I630" i="31"/>
  <c r="N630" i="31" s="1"/>
  <c r="I629" i="31"/>
  <c r="N629" i="31" s="1"/>
  <c r="I628" i="31"/>
  <c r="N628" i="31" s="1"/>
  <c r="I627" i="31"/>
  <c r="N627" i="31" s="1"/>
  <c r="I626" i="31"/>
  <c r="N626" i="31" s="1"/>
  <c r="I625" i="31"/>
  <c r="N625" i="31" s="1"/>
  <c r="I624" i="31"/>
  <c r="N624" i="31" s="1"/>
  <c r="I623" i="31"/>
  <c r="N623" i="31" s="1"/>
  <c r="I622" i="31"/>
  <c r="N622" i="31" s="1"/>
  <c r="I621" i="31"/>
  <c r="N621" i="31" s="1"/>
  <c r="I620" i="31"/>
  <c r="N620" i="31" s="1"/>
  <c r="I619" i="31"/>
  <c r="N619" i="31" s="1"/>
  <c r="I618" i="31"/>
  <c r="N618" i="31" s="1"/>
  <c r="I617" i="31"/>
  <c r="N617" i="31" s="1"/>
  <c r="I616" i="31"/>
  <c r="N616" i="31" s="1"/>
  <c r="I615" i="31"/>
  <c r="N615" i="31" s="1"/>
  <c r="I614" i="31"/>
  <c r="N614" i="31" s="1"/>
  <c r="I613" i="31"/>
  <c r="N613" i="31" s="1"/>
  <c r="I612" i="31"/>
  <c r="N612" i="31" s="1"/>
  <c r="I611" i="31"/>
  <c r="N611" i="31" s="1"/>
  <c r="I610" i="31"/>
  <c r="N610" i="31" s="1"/>
  <c r="I609" i="31"/>
  <c r="N609" i="31" s="1"/>
  <c r="I608" i="31"/>
  <c r="N608" i="31" s="1"/>
  <c r="I607" i="31"/>
  <c r="N607" i="31" s="1"/>
  <c r="I606" i="31"/>
  <c r="N606" i="31" s="1"/>
  <c r="I605" i="31"/>
  <c r="N605" i="31" s="1"/>
  <c r="I604" i="31"/>
  <c r="N604" i="31" s="1"/>
  <c r="I603" i="31"/>
  <c r="N603" i="31" s="1"/>
  <c r="I602" i="31"/>
  <c r="N602" i="31" s="1"/>
  <c r="I601" i="31"/>
  <c r="N601" i="31" s="1"/>
  <c r="I600" i="31"/>
  <c r="N600" i="31" s="1"/>
  <c r="I599" i="31"/>
  <c r="N599" i="31" s="1"/>
  <c r="I598" i="31"/>
  <c r="N598" i="31" s="1"/>
  <c r="I597" i="31"/>
  <c r="N597" i="31" s="1"/>
  <c r="I596" i="31"/>
  <c r="N596" i="31" s="1"/>
  <c r="I595" i="31"/>
  <c r="N595" i="31" s="1"/>
  <c r="I594" i="31"/>
  <c r="N594" i="31" s="1"/>
  <c r="I593" i="31"/>
  <c r="N593" i="31" s="1"/>
  <c r="I592" i="31"/>
  <c r="N592" i="31" s="1"/>
  <c r="I591" i="31"/>
  <c r="N591" i="31" s="1"/>
  <c r="I590" i="31"/>
  <c r="N590" i="31" s="1"/>
  <c r="I589" i="31"/>
  <c r="N589" i="31" s="1"/>
  <c r="I588" i="31"/>
  <c r="N588" i="31" s="1"/>
  <c r="I587" i="31"/>
  <c r="N587" i="31" s="1"/>
  <c r="I586" i="31"/>
  <c r="N586" i="31" s="1"/>
  <c r="I585" i="31"/>
  <c r="N585" i="31" s="1"/>
  <c r="I584" i="31"/>
  <c r="N584" i="31" s="1"/>
  <c r="I583" i="31"/>
  <c r="N583" i="31" s="1"/>
  <c r="I582" i="31"/>
  <c r="N582" i="31" s="1"/>
  <c r="I581" i="31"/>
  <c r="N581" i="31" s="1"/>
  <c r="I580" i="31"/>
  <c r="N580" i="31" s="1"/>
  <c r="I579" i="31"/>
  <c r="N579" i="31" s="1"/>
  <c r="I578" i="31"/>
  <c r="N578" i="31" s="1"/>
  <c r="I577" i="31"/>
  <c r="N577" i="31" s="1"/>
  <c r="I576" i="31"/>
  <c r="N576" i="31" s="1"/>
  <c r="I575" i="31"/>
  <c r="N575" i="31" s="1"/>
  <c r="I574" i="31"/>
  <c r="N574" i="31" s="1"/>
  <c r="I573" i="31"/>
  <c r="N573" i="31" s="1"/>
  <c r="I572" i="31"/>
  <c r="N572" i="31" s="1"/>
  <c r="I571" i="31"/>
  <c r="N571" i="31" s="1"/>
  <c r="I570" i="31"/>
  <c r="N570" i="31" s="1"/>
  <c r="I569" i="31"/>
  <c r="N569" i="31" s="1"/>
  <c r="I568" i="31"/>
  <c r="N568" i="31" s="1"/>
  <c r="I567" i="31"/>
  <c r="N567" i="31" s="1"/>
  <c r="I566" i="31"/>
  <c r="N566" i="31" s="1"/>
  <c r="I565" i="31"/>
  <c r="N565" i="31" s="1"/>
  <c r="I564" i="31"/>
  <c r="N564" i="31" s="1"/>
  <c r="I563" i="31"/>
  <c r="N563" i="31" s="1"/>
  <c r="I562" i="31"/>
  <c r="N562" i="31" s="1"/>
  <c r="I561" i="31"/>
  <c r="N561" i="31" s="1"/>
  <c r="I560" i="31"/>
  <c r="N560" i="31" s="1"/>
  <c r="I559" i="31"/>
  <c r="N559" i="31" s="1"/>
  <c r="I558" i="31"/>
  <c r="N558" i="31" s="1"/>
  <c r="I557" i="31"/>
  <c r="N557" i="31" s="1"/>
  <c r="I556" i="31"/>
  <c r="N556" i="31" s="1"/>
  <c r="I555" i="31"/>
  <c r="N555" i="31" s="1"/>
  <c r="I554" i="31"/>
  <c r="N554" i="31" s="1"/>
  <c r="I553" i="31"/>
  <c r="N553" i="31" s="1"/>
  <c r="I552" i="31"/>
  <c r="N552" i="31" s="1"/>
  <c r="I551" i="31"/>
  <c r="N551" i="31" s="1"/>
  <c r="I550" i="31"/>
  <c r="N550" i="31" s="1"/>
  <c r="I549" i="31"/>
  <c r="N549" i="31" s="1"/>
  <c r="I548" i="31"/>
  <c r="N548" i="31" s="1"/>
  <c r="I547" i="31"/>
  <c r="N547" i="31" s="1"/>
  <c r="I546" i="31"/>
  <c r="N546" i="31" s="1"/>
  <c r="I545" i="31"/>
  <c r="N545" i="31" s="1"/>
  <c r="I544" i="31"/>
  <c r="N544" i="31" s="1"/>
  <c r="I543" i="31"/>
  <c r="N543" i="31" s="1"/>
  <c r="I542" i="31"/>
  <c r="N542" i="31" s="1"/>
  <c r="I541" i="31"/>
  <c r="N541" i="31" s="1"/>
  <c r="I540" i="31"/>
  <c r="N540" i="31" s="1"/>
  <c r="I539" i="31"/>
  <c r="N539" i="31" s="1"/>
  <c r="I538" i="31"/>
  <c r="N538" i="31" s="1"/>
  <c r="I537" i="31"/>
  <c r="N537" i="31" s="1"/>
  <c r="I536" i="31"/>
  <c r="N536" i="31" s="1"/>
  <c r="I535" i="31"/>
  <c r="N535" i="31" s="1"/>
  <c r="I534" i="31"/>
  <c r="N534" i="31" s="1"/>
  <c r="I533" i="31"/>
  <c r="N533" i="31" s="1"/>
  <c r="I532" i="31"/>
  <c r="N532" i="31" s="1"/>
  <c r="I531" i="31"/>
  <c r="N531" i="31" s="1"/>
  <c r="I530" i="31"/>
  <c r="N530" i="31" s="1"/>
  <c r="I529" i="31"/>
  <c r="N529" i="31" s="1"/>
  <c r="I528" i="31"/>
  <c r="N528" i="31" s="1"/>
  <c r="I527" i="31"/>
  <c r="N527" i="31" s="1"/>
  <c r="I526" i="31"/>
  <c r="N526" i="31" s="1"/>
  <c r="I525" i="31"/>
  <c r="N525" i="31" s="1"/>
  <c r="I524" i="31"/>
  <c r="N524" i="31" s="1"/>
  <c r="I523" i="31"/>
  <c r="N523" i="31" s="1"/>
  <c r="I522" i="31"/>
  <c r="N522" i="31" s="1"/>
  <c r="I521" i="31"/>
  <c r="N521" i="31" s="1"/>
  <c r="I520" i="31"/>
  <c r="N520" i="31" s="1"/>
  <c r="I519" i="31"/>
  <c r="N519" i="31" s="1"/>
  <c r="I518" i="31"/>
  <c r="N518" i="31" s="1"/>
  <c r="I517" i="31"/>
  <c r="N517" i="31" s="1"/>
  <c r="I516" i="31"/>
  <c r="N516" i="31" s="1"/>
  <c r="I515" i="31"/>
  <c r="N515" i="31" s="1"/>
  <c r="I514" i="31"/>
  <c r="N514" i="31" s="1"/>
  <c r="I513" i="31"/>
  <c r="N513" i="31" s="1"/>
  <c r="I512" i="31"/>
  <c r="N512" i="31" s="1"/>
  <c r="I511" i="31"/>
  <c r="N511" i="31" s="1"/>
  <c r="I510" i="31"/>
  <c r="N510" i="31" s="1"/>
  <c r="I509" i="31"/>
  <c r="N509" i="31" s="1"/>
  <c r="I508" i="31"/>
  <c r="N508" i="31" s="1"/>
  <c r="I507" i="31"/>
  <c r="N507" i="31" s="1"/>
  <c r="I506" i="31"/>
  <c r="N506" i="31" s="1"/>
  <c r="I505" i="31"/>
  <c r="N505" i="31" s="1"/>
  <c r="I504" i="31"/>
  <c r="N504" i="31" s="1"/>
  <c r="I503" i="31"/>
  <c r="N503" i="31" s="1"/>
  <c r="I502" i="31"/>
  <c r="N502" i="31" s="1"/>
  <c r="I501" i="31"/>
  <c r="N501" i="31" s="1"/>
  <c r="I500" i="31"/>
  <c r="N500" i="31" s="1"/>
  <c r="I499" i="31"/>
  <c r="N499" i="31" s="1"/>
  <c r="I498" i="31"/>
  <c r="N498" i="31" s="1"/>
  <c r="I497" i="31"/>
  <c r="N497" i="31" s="1"/>
  <c r="I496" i="31"/>
  <c r="N496" i="31" s="1"/>
  <c r="I495" i="31"/>
  <c r="N495" i="31" s="1"/>
  <c r="I494" i="31"/>
  <c r="N494" i="31" s="1"/>
  <c r="I493" i="31"/>
  <c r="N493" i="31" s="1"/>
  <c r="I492" i="31"/>
  <c r="N492" i="31" s="1"/>
  <c r="I491" i="31"/>
  <c r="N491" i="31" s="1"/>
  <c r="I490" i="31"/>
  <c r="N490" i="31" s="1"/>
  <c r="I489" i="31"/>
  <c r="N489" i="31" s="1"/>
  <c r="I488" i="31"/>
  <c r="N488" i="31" s="1"/>
  <c r="I487" i="31"/>
  <c r="N487" i="31" s="1"/>
  <c r="I486" i="31"/>
  <c r="N486" i="31" s="1"/>
  <c r="I485" i="31"/>
  <c r="N485" i="31" s="1"/>
  <c r="I484" i="31"/>
  <c r="N484" i="31" s="1"/>
  <c r="I483" i="31"/>
  <c r="N483" i="31" s="1"/>
  <c r="I482" i="31"/>
  <c r="N482" i="31" s="1"/>
  <c r="I481" i="31"/>
  <c r="N481" i="31" s="1"/>
  <c r="I480" i="31"/>
  <c r="N480" i="31" s="1"/>
  <c r="I479" i="31"/>
  <c r="N479" i="31" s="1"/>
  <c r="I478" i="31"/>
  <c r="N478" i="31" s="1"/>
  <c r="I477" i="31"/>
  <c r="N477" i="31" s="1"/>
  <c r="I476" i="31"/>
  <c r="N476" i="31" s="1"/>
  <c r="I475" i="31"/>
  <c r="N475" i="31" s="1"/>
  <c r="I474" i="31"/>
  <c r="N474" i="31" s="1"/>
  <c r="I473" i="31"/>
  <c r="N473" i="31" s="1"/>
  <c r="I472" i="31"/>
  <c r="N472" i="31" s="1"/>
  <c r="I471" i="31"/>
  <c r="N471" i="31" s="1"/>
  <c r="I470" i="31"/>
  <c r="N470" i="31" s="1"/>
  <c r="I469" i="31"/>
  <c r="N469" i="31" s="1"/>
  <c r="I468" i="31"/>
  <c r="N468" i="31" s="1"/>
  <c r="I467" i="31"/>
  <c r="N467" i="31" s="1"/>
  <c r="I466" i="31"/>
  <c r="N466" i="31" s="1"/>
  <c r="I465" i="31"/>
  <c r="N465" i="31" s="1"/>
  <c r="I464" i="31"/>
  <c r="N464" i="31" s="1"/>
  <c r="I463" i="31"/>
  <c r="N463" i="31" s="1"/>
  <c r="I462" i="31"/>
  <c r="N462" i="31" s="1"/>
  <c r="I461" i="31"/>
  <c r="N461" i="31" s="1"/>
  <c r="I460" i="31"/>
  <c r="N460" i="31" s="1"/>
  <c r="I459" i="31"/>
  <c r="N459" i="31" s="1"/>
  <c r="I458" i="31"/>
  <c r="N458" i="31" s="1"/>
  <c r="I457" i="31"/>
  <c r="N457" i="31" s="1"/>
  <c r="I456" i="31"/>
  <c r="N456" i="31" s="1"/>
  <c r="I455" i="31"/>
  <c r="N455" i="31" s="1"/>
  <c r="I454" i="31"/>
  <c r="N454" i="31" s="1"/>
  <c r="I453" i="31"/>
  <c r="N453" i="31" s="1"/>
  <c r="I452" i="31"/>
  <c r="N452" i="31" s="1"/>
  <c r="I451" i="31"/>
  <c r="N451" i="31" s="1"/>
  <c r="I450" i="31"/>
  <c r="N450" i="31" s="1"/>
  <c r="I449" i="31"/>
  <c r="N449" i="31" s="1"/>
  <c r="I448" i="31"/>
  <c r="N448" i="31" s="1"/>
  <c r="I447" i="31"/>
  <c r="N447" i="31" s="1"/>
  <c r="I446" i="31"/>
  <c r="N446" i="31" s="1"/>
  <c r="I445" i="31"/>
  <c r="N445" i="31" s="1"/>
  <c r="I444" i="31"/>
  <c r="N444" i="31" s="1"/>
  <c r="I443" i="31"/>
  <c r="N443" i="31" s="1"/>
  <c r="I442" i="31"/>
  <c r="N442" i="31" s="1"/>
  <c r="I441" i="31"/>
  <c r="N441" i="31" s="1"/>
  <c r="I440" i="31"/>
  <c r="N440" i="31" s="1"/>
  <c r="I439" i="31"/>
  <c r="N439" i="31" s="1"/>
  <c r="I438" i="31"/>
  <c r="N438" i="31" s="1"/>
  <c r="I437" i="31"/>
  <c r="N437" i="31" s="1"/>
  <c r="I436" i="31"/>
  <c r="N436" i="31" s="1"/>
  <c r="I435" i="31"/>
  <c r="N435" i="31" s="1"/>
  <c r="I434" i="31"/>
  <c r="N434" i="31" s="1"/>
  <c r="I433" i="31"/>
  <c r="N433" i="31" s="1"/>
  <c r="I432" i="31"/>
  <c r="N432" i="31" s="1"/>
  <c r="I431" i="31"/>
  <c r="N431" i="31" s="1"/>
  <c r="I430" i="31"/>
  <c r="N430" i="31" s="1"/>
  <c r="I429" i="31"/>
  <c r="N429" i="31" s="1"/>
  <c r="I428" i="31"/>
  <c r="N428" i="31" s="1"/>
  <c r="I427" i="31"/>
  <c r="N427" i="31" s="1"/>
  <c r="I426" i="31"/>
  <c r="N426" i="31" s="1"/>
  <c r="I425" i="31"/>
  <c r="N425" i="31" s="1"/>
  <c r="I424" i="31"/>
  <c r="N424" i="31" s="1"/>
  <c r="I423" i="31"/>
  <c r="N423" i="31" s="1"/>
  <c r="I422" i="31"/>
  <c r="N422" i="31" s="1"/>
  <c r="I421" i="31"/>
  <c r="N421" i="31" s="1"/>
  <c r="I420" i="31"/>
  <c r="N420" i="31" s="1"/>
  <c r="I419" i="31"/>
  <c r="N419" i="31" s="1"/>
  <c r="I418" i="31"/>
  <c r="N418" i="31" s="1"/>
  <c r="I417" i="31"/>
  <c r="N417" i="31" s="1"/>
  <c r="I416" i="31"/>
  <c r="N416" i="31" s="1"/>
  <c r="I415" i="31"/>
  <c r="N415" i="31" s="1"/>
  <c r="I414" i="31"/>
  <c r="N414" i="31" s="1"/>
  <c r="I413" i="31"/>
  <c r="N413" i="31" s="1"/>
  <c r="I412" i="31"/>
  <c r="N412" i="31" s="1"/>
  <c r="I411" i="31"/>
  <c r="N411" i="31" s="1"/>
  <c r="I410" i="31"/>
  <c r="N410" i="31" s="1"/>
  <c r="I409" i="31"/>
  <c r="N409" i="31" s="1"/>
  <c r="I408" i="31"/>
  <c r="N408" i="31" s="1"/>
  <c r="I407" i="31"/>
  <c r="N407" i="31" s="1"/>
  <c r="I406" i="31"/>
  <c r="N406" i="31" s="1"/>
  <c r="I405" i="31"/>
  <c r="N405" i="31" s="1"/>
  <c r="I404" i="31"/>
  <c r="N404" i="31" s="1"/>
  <c r="I403" i="31"/>
  <c r="N403" i="31" s="1"/>
  <c r="I402" i="31"/>
  <c r="N402" i="31" s="1"/>
  <c r="I401" i="31"/>
  <c r="N401" i="31" s="1"/>
  <c r="I400" i="31"/>
  <c r="N400" i="31" s="1"/>
  <c r="I399" i="31"/>
  <c r="N399" i="31" s="1"/>
  <c r="I398" i="31"/>
  <c r="N398" i="31" s="1"/>
  <c r="I397" i="31"/>
  <c r="N397" i="31" s="1"/>
  <c r="I396" i="31"/>
  <c r="N396" i="31" s="1"/>
  <c r="I395" i="31"/>
  <c r="N395" i="31" s="1"/>
  <c r="I394" i="31"/>
  <c r="N394" i="31" s="1"/>
  <c r="I393" i="31"/>
  <c r="N393" i="31" s="1"/>
  <c r="I392" i="31"/>
  <c r="N392" i="31" s="1"/>
  <c r="I391" i="31"/>
  <c r="N391" i="31" s="1"/>
  <c r="I390" i="31"/>
  <c r="N390" i="31" s="1"/>
  <c r="I389" i="31"/>
  <c r="N389" i="31" s="1"/>
  <c r="I388" i="31"/>
  <c r="N388" i="31" s="1"/>
  <c r="I387" i="31"/>
  <c r="N387" i="31" s="1"/>
  <c r="I386" i="31"/>
  <c r="N386" i="31" s="1"/>
  <c r="I385" i="31"/>
  <c r="N385" i="31" s="1"/>
  <c r="I384" i="31"/>
  <c r="N384" i="31" s="1"/>
  <c r="I383" i="31"/>
  <c r="N383" i="31" s="1"/>
  <c r="I382" i="31"/>
  <c r="N382" i="31" s="1"/>
  <c r="I381" i="31"/>
  <c r="N381" i="31" s="1"/>
  <c r="I380" i="31"/>
  <c r="N380" i="31" s="1"/>
  <c r="I379" i="31"/>
  <c r="N379" i="31" s="1"/>
  <c r="I378" i="31"/>
  <c r="N378" i="31" s="1"/>
  <c r="I377" i="31"/>
  <c r="N377" i="31" s="1"/>
  <c r="I376" i="31"/>
  <c r="N376" i="31" s="1"/>
  <c r="I375" i="31"/>
  <c r="N375" i="31" s="1"/>
  <c r="I374" i="31"/>
  <c r="N374" i="31" s="1"/>
  <c r="I373" i="31"/>
  <c r="N373" i="31" s="1"/>
  <c r="I372" i="31"/>
  <c r="N372" i="31" s="1"/>
  <c r="I371" i="31"/>
  <c r="N371" i="31" s="1"/>
  <c r="I370" i="31"/>
  <c r="N370" i="31" s="1"/>
  <c r="I369" i="31"/>
  <c r="N369" i="31" s="1"/>
  <c r="I368" i="31"/>
  <c r="N368" i="31" s="1"/>
  <c r="I367" i="31"/>
  <c r="N367" i="31" s="1"/>
  <c r="I366" i="31"/>
  <c r="N366" i="31" s="1"/>
  <c r="I365" i="31"/>
  <c r="N365" i="31" s="1"/>
  <c r="I364" i="31"/>
  <c r="N364" i="31" s="1"/>
  <c r="I363" i="31"/>
  <c r="N363" i="31" s="1"/>
  <c r="I362" i="31"/>
  <c r="N362" i="31" s="1"/>
  <c r="I361" i="31"/>
  <c r="N361" i="31" s="1"/>
  <c r="I360" i="31"/>
  <c r="N360" i="31" s="1"/>
  <c r="I359" i="31"/>
  <c r="N359" i="31" s="1"/>
  <c r="I358" i="31"/>
  <c r="N358" i="31" s="1"/>
  <c r="I357" i="31"/>
  <c r="N357" i="31" s="1"/>
  <c r="I356" i="31"/>
  <c r="N356" i="31" s="1"/>
  <c r="I355" i="31"/>
  <c r="N355" i="31" s="1"/>
  <c r="I354" i="31"/>
  <c r="N354" i="31" s="1"/>
  <c r="I353" i="31"/>
  <c r="N353" i="31" s="1"/>
  <c r="I352" i="31"/>
  <c r="N352" i="31" s="1"/>
  <c r="I351" i="31"/>
  <c r="N351" i="31" s="1"/>
  <c r="I350" i="31"/>
  <c r="N350" i="31" s="1"/>
  <c r="I349" i="31"/>
  <c r="N349" i="31" s="1"/>
  <c r="I348" i="31"/>
  <c r="N348" i="31" s="1"/>
  <c r="I347" i="31"/>
  <c r="N347" i="31" s="1"/>
  <c r="I346" i="31"/>
  <c r="N346" i="31" s="1"/>
  <c r="I345" i="31"/>
  <c r="N345" i="31" s="1"/>
  <c r="I344" i="31"/>
  <c r="N344" i="31" s="1"/>
  <c r="I343" i="31"/>
  <c r="N343" i="31" s="1"/>
  <c r="I342" i="31"/>
  <c r="N342" i="31" s="1"/>
  <c r="I341" i="31"/>
  <c r="N341" i="31" s="1"/>
  <c r="I340" i="31"/>
  <c r="N340" i="31" s="1"/>
  <c r="I339" i="31"/>
  <c r="N339" i="31" s="1"/>
  <c r="I338" i="31"/>
  <c r="N338" i="31" s="1"/>
  <c r="I337" i="31"/>
  <c r="N337" i="31" s="1"/>
  <c r="I336" i="31"/>
  <c r="N336" i="31" s="1"/>
  <c r="I335" i="31"/>
  <c r="N335" i="31" s="1"/>
  <c r="I334" i="31"/>
  <c r="N334" i="31" s="1"/>
  <c r="I333" i="31"/>
  <c r="N333" i="31" s="1"/>
  <c r="I332" i="31"/>
  <c r="N332" i="31" s="1"/>
  <c r="I331" i="31"/>
  <c r="N331" i="31" s="1"/>
  <c r="I330" i="31"/>
  <c r="N330" i="31" s="1"/>
  <c r="I329" i="31"/>
  <c r="N329" i="31" s="1"/>
  <c r="I328" i="31"/>
  <c r="N328" i="31" s="1"/>
  <c r="I327" i="31"/>
  <c r="N327" i="31" s="1"/>
  <c r="I326" i="31"/>
  <c r="N326" i="31" s="1"/>
  <c r="I325" i="31"/>
  <c r="N325" i="31" s="1"/>
  <c r="I324" i="31"/>
  <c r="N324" i="31" s="1"/>
  <c r="I323" i="31"/>
  <c r="N323" i="31" s="1"/>
  <c r="I322" i="31"/>
  <c r="N322" i="31" s="1"/>
  <c r="I321" i="31"/>
  <c r="N321" i="31" s="1"/>
  <c r="I320" i="31"/>
  <c r="N320" i="31" s="1"/>
  <c r="I319" i="31"/>
  <c r="N319" i="31" s="1"/>
  <c r="I318" i="31"/>
  <c r="N318" i="31" s="1"/>
  <c r="I317" i="31"/>
  <c r="N317" i="31" s="1"/>
  <c r="I316" i="31"/>
  <c r="N316" i="31" s="1"/>
  <c r="I315" i="31"/>
  <c r="N315" i="31" s="1"/>
  <c r="I314" i="31"/>
  <c r="N314" i="31" s="1"/>
  <c r="I313" i="31"/>
  <c r="N313" i="31" s="1"/>
  <c r="I312" i="31"/>
  <c r="N312" i="31" s="1"/>
  <c r="I311" i="31"/>
  <c r="N311" i="31" s="1"/>
  <c r="I310" i="31"/>
  <c r="N310" i="31" s="1"/>
  <c r="I309" i="31"/>
  <c r="N309" i="31" s="1"/>
  <c r="I308" i="31"/>
  <c r="N308" i="31" s="1"/>
  <c r="I307" i="31"/>
  <c r="N307" i="31" s="1"/>
  <c r="I306" i="31"/>
  <c r="N306" i="31" s="1"/>
  <c r="I305" i="31"/>
  <c r="N305" i="31" s="1"/>
  <c r="I304" i="31"/>
  <c r="N304" i="31" s="1"/>
  <c r="I303" i="31"/>
  <c r="N303" i="31" s="1"/>
  <c r="I302" i="31"/>
  <c r="N302" i="31" s="1"/>
  <c r="I301" i="31"/>
  <c r="N301" i="31" s="1"/>
  <c r="I300" i="31"/>
  <c r="N300" i="31" s="1"/>
  <c r="I299" i="31"/>
  <c r="N299" i="31" s="1"/>
  <c r="I298" i="31"/>
  <c r="N298" i="31" s="1"/>
  <c r="I297" i="31"/>
  <c r="N297" i="31" s="1"/>
  <c r="I296" i="31"/>
  <c r="N296" i="31" s="1"/>
  <c r="I295" i="31"/>
  <c r="N295" i="31" s="1"/>
  <c r="I294" i="31"/>
  <c r="N294" i="31" s="1"/>
  <c r="I293" i="31"/>
  <c r="N293" i="31" s="1"/>
  <c r="I292" i="31"/>
  <c r="N292" i="31" s="1"/>
  <c r="I291" i="31"/>
  <c r="N291" i="31" s="1"/>
  <c r="I290" i="31"/>
  <c r="N290" i="31" s="1"/>
  <c r="I289" i="31"/>
  <c r="N289" i="31" s="1"/>
  <c r="I288" i="31"/>
  <c r="N288" i="31" s="1"/>
  <c r="I287" i="31"/>
  <c r="N287" i="31" s="1"/>
  <c r="I286" i="31"/>
  <c r="N286" i="31" s="1"/>
  <c r="I285" i="31"/>
  <c r="N285" i="31" s="1"/>
  <c r="I284" i="31"/>
  <c r="N284" i="31" s="1"/>
  <c r="I283" i="31"/>
  <c r="N283" i="31" s="1"/>
  <c r="I282" i="31"/>
  <c r="N282" i="31" s="1"/>
  <c r="I281" i="31"/>
  <c r="N281" i="31" s="1"/>
  <c r="I280" i="31"/>
  <c r="N280" i="31" s="1"/>
  <c r="I279" i="31"/>
  <c r="N279" i="31" s="1"/>
  <c r="I278" i="31"/>
  <c r="N278" i="31" s="1"/>
  <c r="I277" i="31"/>
  <c r="N277" i="31" s="1"/>
  <c r="I276" i="31"/>
  <c r="N276" i="31" s="1"/>
  <c r="I275" i="31"/>
  <c r="N275" i="31" s="1"/>
  <c r="I274" i="31"/>
  <c r="N274" i="31" s="1"/>
  <c r="I273" i="31"/>
  <c r="N273" i="31" s="1"/>
  <c r="I272" i="31"/>
  <c r="N272" i="31" s="1"/>
  <c r="I271" i="31"/>
  <c r="N271" i="31" s="1"/>
  <c r="I270" i="31"/>
  <c r="N270" i="31" s="1"/>
  <c r="I269" i="31"/>
  <c r="N269" i="31" s="1"/>
  <c r="I268" i="31"/>
  <c r="N268" i="31" s="1"/>
  <c r="I267" i="31"/>
  <c r="N267" i="31" s="1"/>
  <c r="I266" i="31"/>
  <c r="N266" i="31" s="1"/>
  <c r="I265" i="31"/>
  <c r="N265" i="31" s="1"/>
  <c r="I264" i="31"/>
  <c r="N264" i="31" s="1"/>
  <c r="I263" i="31"/>
  <c r="N263" i="31" s="1"/>
  <c r="I262" i="31"/>
  <c r="N262" i="31" s="1"/>
  <c r="I261" i="31"/>
  <c r="N261" i="31" s="1"/>
  <c r="I260" i="31"/>
  <c r="N260" i="31" s="1"/>
  <c r="I259" i="31"/>
  <c r="N259" i="31" s="1"/>
  <c r="I258" i="31"/>
  <c r="N258" i="31" s="1"/>
  <c r="I257" i="31"/>
  <c r="N257" i="31" s="1"/>
  <c r="I256" i="31"/>
  <c r="N256" i="31" s="1"/>
  <c r="I255" i="31"/>
  <c r="N255" i="31" s="1"/>
  <c r="I254" i="31"/>
  <c r="N254" i="31" s="1"/>
  <c r="I253" i="31"/>
  <c r="N253" i="31" s="1"/>
  <c r="I252" i="31"/>
  <c r="N252" i="31" s="1"/>
  <c r="I251" i="31"/>
  <c r="N251" i="31" s="1"/>
  <c r="I250" i="31"/>
  <c r="N250" i="31" s="1"/>
  <c r="I249" i="31"/>
  <c r="N249" i="31" s="1"/>
  <c r="I248" i="31"/>
  <c r="N248" i="31" s="1"/>
  <c r="I247" i="31"/>
  <c r="N247" i="31" s="1"/>
  <c r="I246" i="31"/>
  <c r="N246" i="31" s="1"/>
  <c r="I245" i="31"/>
  <c r="N245" i="31" s="1"/>
  <c r="I244" i="31"/>
  <c r="N244" i="31" s="1"/>
  <c r="I243" i="31"/>
  <c r="N243" i="31" s="1"/>
  <c r="I242" i="31"/>
  <c r="N242" i="31" s="1"/>
  <c r="I241" i="31"/>
  <c r="N241" i="31" s="1"/>
  <c r="I240" i="31"/>
  <c r="N240" i="31" s="1"/>
  <c r="I239" i="31"/>
  <c r="N239" i="31" s="1"/>
  <c r="I238" i="31"/>
  <c r="N238" i="31" s="1"/>
  <c r="I237" i="31"/>
  <c r="N237" i="31" s="1"/>
  <c r="I236" i="31"/>
  <c r="N236" i="31" s="1"/>
  <c r="I235" i="31"/>
  <c r="N235" i="31" s="1"/>
  <c r="I234" i="31"/>
  <c r="N234" i="31" s="1"/>
  <c r="I233" i="31"/>
  <c r="N233" i="31" s="1"/>
  <c r="I232" i="31"/>
  <c r="N232" i="31" s="1"/>
  <c r="I231" i="31"/>
  <c r="N231" i="31" s="1"/>
  <c r="I230" i="31"/>
  <c r="N230" i="31" s="1"/>
  <c r="I229" i="31"/>
  <c r="N229" i="31" s="1"/>
  <c r="I228" i="31"/>
  <c r="N228" i="31" s="1"/>
  <c r="I227" i="31"/>
  <c r="N227" i="31" s="1"/>
  <c r="I226" i="31"/>
  <c r="N226" i="31" s="1"/>
  <c r="I225" i="31"/>
  <c r="N225" i="31" s="1"/>
  <c r="I224" i="31"/>
  <c r="N224" i="31" s="1"/>
  <c r="I223" i="31"/>
  <c r="N223" i="31" s="1"/>
  <c r="I222" i="31"/>
  <c r="N222" i="31" s="1"/>
  <c r="I221" i="31"/>
  <c r="N221" i="31" s="1"/>
  <c r="I220" i="31"/>
  <c r="N220" i="31" s="1"/>
  <c r="I219" i="31"/>
  <c r="N219" i="31" s="1"/>
  <c r="I218" i="31"/>
  <c r="N218" i="31" s="1"/>
  <c r="I217" i="31"/>
  <c r="N217" i="31" s="1"/>
  <c r="I216" i="31"/>
  <c r="N216" i="31" s="1"/>
  <c r="I215" i="31"/>
  <c r="N215" i="31" s="1"/>
  <c r="I214" i="31"/>
  <c r="N214" i="31" s="1"/>
  <c r="I213" i="31"/>
  <c r="N213" i="31" s="1"/>
  <c r="I212" i="31"/>
  <c r="N212" i="31" s="1"/>
  <c r="I211" i="31"/>
  <c r="N211" i="31" s="1"/>
  <c r="I210" i="31"/>
  <c r="N210" i="31" s="1"/>
  <c r="I209" i="31"/>
  <c r="N209" i="31" s="1"/>
  <c r="I208" i="31"/>
  <c r="N208" i="31" s="1"/>
  <c r="I207" i="31"/>
  <c r="N207" i="31" s="1"/>
  <c r="I206" i="31"/>
  <c r="N206" i="31" s="1"/>
  <c r="I205" i="31"/>
  <c r="N205" i="31" s="1"/>
  <c r="I204" i="31"/>
  <c r="N204" i="31" s="1"/>
  <c r="I203" i="31"/>
  <c r="N203" i="31" s="1"/>
  <c r="I202" i="31"/>
  <c r="N202" i="31" s="1"/>
  <c r="I201" i="31"/>
  <c r="N201" i="31" s="1"/>
  <c r="I200" i="31"/>
  <c r="N200" i="31" s="1"/>
  <c r="I199" i="31"/>
  <c r="N199" i="31" s="1"/>
  <c r="I198" i="31"/>
  <c r="N198" i="31" s="1"/>
  <c r="I197" i="31"/>
  <c r="N197" i="31" s="1"/>
  <c r="I196" i="31"/>
  <c r="N196" i="31" s="1"/>
  <c r="I195" i="31"/>
  <c r="N195" i="31" s="1"/>
  <c r="I194" i="31"/>
  <c r="N194" i="31" s="1"/>
  <c r="I193" i="31"/>
  <c r="N193" i="31" s="1"/>
  <c r="I192" i="31"/>
  <c r="N192" i="31" s="1"/>
  <c r="I191" i="31"/>
  <c r="N191" i="31" s="1"/>
  <c r="I190" i="31"/>
  <c r="N190" i="31" s="1"/>
  <c r="I189" i="31"/>
  <c r="N189" i="31" s="1"/>
  <c r="I188" i="31"/>
  <c r="N188" i="31" s="1"/>
  <c r="I187" i="31"/>
  <c r="N187" i="31" s="1"/>
  <c r="I186" i="31"/>
  <c r="N186" i="31" s="1"/>
  <c r="I185" i="31"/>
  <c r="N185" i="31" s="1"/>
  <c r="I184" i="31"/>
  <c r="N184" i="31" s="1"/>
  <c r="I183" i="31"/>
  <c r="N183" i="31" s="1"/>
  <c r="I182" i="31"/>
  <c r="N182" i="31" s="1"/>
  <c r="I181" i="31"/>
  <c r="N181" i="31" s="1"/>
  <c r="I180" i="31"/>
  <c r="N180" i="31" s="1"/>
  <c r="I179" i="31"/>
  <c r="N179" i="31" s="1"/>
  <c r="I178" i="31"/>
  <c r="N178" i="31" s="1"/>
  <c r="I177" i="31"/>
  <c r="N177" i="31" s="1"/>
  <c r="I176" i="31"/>
  <c r="N176" i="31" s="1"/>
  <c r="I175" i="31"/>
  <c r="N175" i="31" s="1"/>
  <c r="I174" i="31"/>
  <c r="N174" i="31" s="1"/>
  <c r="I173" i="31"/>
  <c r="N173" i="31" s="1"/>
  <c r="I172" i="31"/>
  <c r="N172" i="31" s="1"/>
  <c r="I171" i="31"/>
  <c r="N171" i="31" s="1"/>
  <c r="I170" i="31"/>
  <c r="N170" i="31" s="1"/>
  <c r="I169" i="31"/>
  <c r="N169" i="31" s="1"/>
  <c r="I168" i="31"/>
  <c r="N168" i="31" s="1"/>
  <c r="I167" i="31"/>
  <c r="N167" i="31" s="1"/>
  <c r="I166" i="31"/>
  <c r="N166" i="31" s="1"/>
  <c r="I165" i="31"/>
  <c r="N165" i="31" s="1"/>
  <c r="I164" i="31"/>
  <c r="N164" i="31" s="1"/>
  <c r="I163" i="31"/>
  <c r="N163" i="31" s="1"/>
  <c r="I162" i="31"/>
  <c r="N162" i="31" s="1"/>
  <c r="I161" i="31"/>
  <c r="N161" i="31" s="1"/>
  <c r="I160" i="31"/>
  <c r="N160" i="31" s="1"/>
  <c r="I159" i="31"/>
  <c r="N159" i="31" s="1"/>
  <c r="I158" i="31"/>
  <c r="N158" i="31" s="1"/>
  <c r="I157" i="31"/>
  <c r="N157" i="31" s="1"/>
  <c r="I156" i="31"/>
  <c r="N156" i="31" s="1"/>
  <c r="I155" i="31"/>
  <c r="N155" i="31" s="1"/>
  <c r="I154" i="31"/>
  <c r="N154" i="31" s="1"/>
  <c r="I153" i="31"/>
  <c r="N153" i="31" s="1"/>
  <c r="I152" i="31"/>
  <c r="N152" i="31" s="1"/>
  <c r="I151" i="31"/>
  <c r="N151" i="31" s="1"/>
  <c r="I150" i="31"/>
  <c r="N150" i="31" s="1"/>
  <c r="I149" i="31"/>
  <c r="N149" i="31" s="1"/>
  <c r="I148" i="31"/>
  <c r="N148" i="31" s="1"/>
  <c r="I147" i="31"/>
  <c r="N147" i="31" s="1"/>
  <c r="I146" i="31"/>
  <c r="N146" i="31" s="1"/>
  <c r="I145" i="31"/>
  <c r="N145" i="31" s="1"/>
  <c r="I144" i="31"/>
  <c r="N144" i="31" s="1"/>
  <c r="I143" i="31"/>
  <c r="N143" i="31" s="1"/>
  <c r="I142" i="31"/>
  <c r="N142" i="31" s="1"/>
  <c r="I141" i="31"/>
  <c r="N141" i="31" s="1"/>
  <c r="I140" i="31"/>
  <c r="N140" i="31" s="1"/>
  <c r="I139" i="31"/>
  <c r="N139" i="31" s="1"/>
  <c r="I138" i="31"/>
  <c r="N138" i="31" s="1"/>
  <c r="I137" i="31"/>
  <c r="N137" i="31" s="1"/>
  <c r="I136" i="31"/>
  <c r="N136" i="31" s="1"/>
  <c r="I135" i="31"/>
  <c r="N135" i="31" s="1"/>
  <c r="I134" i="31"/>
  <c r="N134" i="31" s="1"/>
  <c r="I133" i="31"/>
  <c r="N133" i="31" s="1"/>
  <c r="I132" i="31"/>
  <c r="N132" i="31" s="1"/>
  <c r="I131" i="31"/>
  <c r="N131" i="31" s="1"/>
  <c r="I130" i="31"/>
  <c r="N130" i="31" s="1"/>
  <c r="I129" i="31"/>
  <c r="N129" i="31" s="1"/>
  <c r="I128" i="31"/>
  <c r="N128" i="31" s="1"/>
  <c r="I127" i="31"/>
  <c r="N127" i="31" s="1"/>
  <c r="I126" i="31"/>
  <c r="N126" i="31" s="1"/>
  <c r="I125" i="31"/>
  <c r="N125" i="31" s="1"/>
  <c r="I124" i="31"/>
  <c r="N124" i="31" s="1"/>
  <c r="I123" i="31"/>
  <c r="N123" i="31" s="1"/>
  <c r="I122" i="31"/>
  <c r="N122" i="31" s="1"/>
  <c r="I121" i="31"/>
  <c r="N121" i="31" s="1"/>
  <c r="I120" i="31"/>
  <c r="N120" i="31" s="1"/>
  <c r="I119" i="31"/>
  <c r="N119" i="31" s="1"/>
  <c r="I118" i="31"/>
  <c r="N118" i="31" s="1"/>
  <c r="I117" i="31"/>
  <c r="N117" i="31" s="1"/>
  <c r="I116" i="31"/>
  <c r="N116" i="31" s="1"/>
  <c r="I115" i="31"/>
  <c r="N115" i="31" s="1"/>
  <c r="I114" i="31"/>
  <c r="N114" i="31" s="1"/>
  <c r="I113" i="31"/>
  <c r="N113" i="31" s="1"/>
  <c r="I112" i="31"/>
  <c r="N112" i="31" s="1"/>
  <c r="I111" i="31"/>
  <c r="N111" i="31" s="1"/>
  <c r="I110" i="31"/>
  <c r="N110" i="31" s="1"/>
  <c r="I109" i="31"/>
  <c r="N109" i="31" s="1"/>
  <c r="I108" i="31"/>
  <c r="N108" i="31" s="1"/>
  <c r="I107" i="31"/>
  <c r="N107" i="31" s="1"/>
  <c r="I106" i="31"/>
  <c r="N106" i="31" s="1"/>
  <c r="I105" i="31"/>
  <c r="N105" i="31" s="1"/>
  <c r="I104" i="31"/>
  <c r="N104" i="31" s="1"/>
  <c r="I103" i="31"/>
  <c r="N103" i="31" s="1"/>
  <c r="I102" i="31"/>
  <c r="N102" i="31" s="1"/>
  <c r="I101" i="31"/>
  <c r="N101" i="31" s="1"/>
  <c r="I100" i="31"/>
  <c r="N100" i="31" s="1"/>
  <c r="I99" i="31"/>
  <c r="N99" i="31" s="1"/>
  <c r="I98" i="31"/>
  <c r="N98" i="31" s="1"/>
  <c r="I97" i="31"/>
  <c r="N97" i="31" s="1"/>
  <c r="I96" i="31"/>
  <c r="N96" i="31" s="1"/>
  <c r="I95" i="31"/>
  <c r="N95" i="31" s="1"/>
  <c r="I94" i="31"/>
  <c r="N94" i="31" s="1"/>
  <c r="I93" i="31"/>
  <c r="N93" i="31" s="1"/>
  <c r="I92" i="31"/>
  <c r="N92" i="31" s="1"/>
  <c r="I91" i="31"/>
  <c r="N91" i="31" s="1"/>
  <c r="I90" i="31"/>
  <c r="N90" i="31" s="1"/>
  <c r="I89" i="31"/>
  <c r="N89" i="31" s="1"/>
  <c r="I88" i="31"/>
  <c r="N88" i="31" s="1"/>
  <c r="I87" i="31"/>
  <c r="N87" i="31" s="1"/>
  <c r="I86" i="31"/>
  <c r="N86" i="31" s="1"/>
  <c r="I85" i="31"/>
  <c r="N85" i="31" s="1"/>
  <c r="I84" i="31"/>
  <c r="N84" i="31" s="1"/>
  <c r="I83" i="31"/>
  <c r="N83" i="31" s="1"/>
  <c r="I82" i="31"/>
  <c r="N82" i="31" s="1"/>
  <c r="I81" i="31"/>
  <c r="N81" i="31" s="1"/>
  <c r="I80" i="31"/>
  <c r="N80" i="31" s="1"/>
  <c r="I79" i="31"/>
  <c r="N79" i="31" s="1"/>
  <c r="I78" i="31"/>
  <c r="N78" i="31" s="1"/>
  <c r="I77" i="31"/>
  <c r="N77" i="31" s="1"/>
  <c r="I76" i="31"/>
  <c r="N76" i="31" s="1"/>
  <c r="I75" i="31"/>
  <c r="N75" i="31" s="1"/>
  <c r="I74" i="31"/>
  <c r="N74" i="31" s="1"/>
  <c r="I73" i="31"/>
  <c r="N73" i="31" s="1"/>
  <c r="I72" i="31"/>
  <c r="N72" i="31" s="1"/>
  <c r="I71" i="31"/>
  <c r="N71" i="31" s="1"/>
  <c r="I70" i="31"/>
  <c r="N70" i="31" s="1"/>
  <c r="I69" i="31"/>
  <c r="N69" i="31" s="1"/>
  <c r="I68" i="31"/>
  <c r="N68" i="31" s="1"/>
  <c r="I67" i="31"/>
  <c r="N67" i="31" s="1"/>
  <c r="I66" i="31"/>
  <c r="N66" i="31" s="1"/>
  <c r="I65" i="31"/>
  <c r="N65" i="31" s="1"/>
  <c r="I64" i="31"/>
  <c r="N64" i="31" s="1"/>
  <c r="I63" i="31"/>
  <c r="N63" i="31" s="1"/>
  <c r="I62" i="31"/>
  <c r="N62" i="31" s="1"/>
  <c r="I61" i="31"/>
  <c r="N61" i="31" s="1"/>
  <c r="I60" i="31"/>
  <c r="N60" i="31" s="1"/>
  <c r="I59" i="31"/>
  <c r="N59" i="31" s="1"/>
  <c r="I58" i="31"/>
  <c r="N58" i="31" s="1"/>
  <c r="I57" i="31"/>
  <c r="N57" i="31" s="1"/>
  <c r="I56" i="31"/>
  <c r="N56" i="31" s="1"/>
  <c r="I55" i="31"/>
  <c r="N55" i="31" s="1"/>
  <c r="I54" i="31"/>
  <c r="N54" i="31" s="1"/>
  <c r="I53" i="31"/>
  <c r="N53" i="31" s="1"/>
  <c r="I52" i="31"/>
  <c r="N52" i="31" s="1"/>
  <c r="I51" i="31"/>
  <c r="N51" i="31" s="1"/>
  <c r="I50" i="31"/>
  <c r="N50" i="31" s="1"/>
  <c r="I49" i="31"/>
  <c r="N49" i="31" s="1"/>
  <c r="I48" i="31"/>
  <c r="N48" i="31" s="1"/>
  <c r="I47" i="31"/>
  <c r="N47" i="31" s="1"/>
  <c r="I46" i="31"/>
  <c r="N46" i="31" s="1"/>
  <c r="I45" i="31"/>
  <c r="N45" i="31" s="1"/>
  <c r="I44" i="31"/>
  <c r="N44" i="31" s="1"/>
  <c r="I43" i="31"/>
  <c r="N43" i="31" s="1"/>
  <c r="I42" i="31"/>
  <c r="N42" i="31" s="1"/>
  <c r="I41" i="31"/>
  <c r="N41" i="31" s="1"/>
  <c r="I40" i="31"/>
  <c r="N40" i="31" s="1"/>
  <c r="I39" i="31"/>
  <c r="N39" i="31" s="1"/>
  <c r="I38" i="31"/>
  <c r="N38" i="31" s="1"/>
  <c r="I37" i="31"/>
  <c r="N37" i="31" s="1"/>
  <c r="I36" i="31"/>
  <c r="N36" i="31" s="1"/>
  <c r="I35" i="31"/>
  <c r="N35" i="31" s="1"/>
  <c r="I34" i="31"/>
  <c r="N34" i="31" s="1"/>
  <c r="I33" i="31"/>
  <c r="N33" i="31" s="1"/>
  <c r="I32" i="31"/>
  <c r="N32" i="31" s="1"/>
  <c r="I31" i="31"/>
  <c r="N31" i="31" s="1"/>
  <c r="I30" i="31"/>
  <c r="N30" i="31" s="1"/>
  <c r="I29" i="31"/>
  <c r="N29" i="31" s="1"/>
  <c r="I28" i="31"/>
  <c r="N28" i="31" s="1"/>
  <c r="I27" i="31"/>
  <c r="N27" i="31" s="1"/>
  <c r="I26" i="31"/>
  <c r="N26" i="31" s="1"/>
  <c r="I25" i="31"/>
  <c r="N25" i="31" s="1"/>
  <c r="I24" i="31"/>
  <c r="N24" i="31" s="1"/>
  <c r="I23" i="31"/>
  <c r="N23" i="31" s="1"/>
  <c r="I22" i="31"/>
  <c r="N22" i="31" s="1"/>
  <c r="I21" i="31"/>
  <c r="N21" i="31" s="1"/>
  <c r="I20" i="31"/>
  <c r="N20" i="31" s="1"/>
  <c r="I19" i="31"/>
  <c r="N19" i="31" s="1"/>
  <c r="I18" i="31"/>
  <c r="N18" i="31" s="1"/>
  <c r="I17" i="31"/>
  <c r="N17" i="31" s="1"/>
  <c r="I16" i="31"/>
  <c r="N16" i="31" s="1"/>
  <c r="I15" i="31"/>
  <c r="N15" i="31" s="1"/>
  <c r="I14" i="31"/>
  <c r="N14" i="31" s="1"/>
  <c r="I1003" i="30"/>
  <c r="N1003" i="30" s="1"/>
  <c r="I1002" i="30"/>
  <c r="N1002" i="30" s="1"/>
  <c r="I1001" i="30"/>
  <c r="N1001" i="30" s="1"/>
  <c r="I1000" i="30"/>
  <c r="N1000" i="30" s="1"/>
  <c r="I999" i="30"/>
  <c r="N999" i="30" s="1"/>
  <c r="I998" i="30"/>
  <c r="N998" i="30" s="1"/>
  <c r="I997" i="30"/>
  <c r="N997" i="30" s="1"/>
  <c r="I996" i="30"/>
  <c r="N996" i="30" s="1"/>
  <c r="I995" i="30"/>
  <c r="N995" i="30" s="1"/>
  <c r="I994" i="30"/>
  <c r="N994" i="30" s="1"/>
  <c r="I993" i="30"/>
  <c r="N993" i="30" s="1"/>
  <c r="I992" i="30"/>
  <c r="N992" i="30" s="1"/>
  <c r="I991" i="30"/>
  <c r="N991" i="30" s="1"/>
  <c r="I990" i="30"/>
  <c r="N990" i="30" s="1"/>
  <c r="I989" i="30"/>
  <c r="N989" i="30" s="1"/>
  <c r="I988" i="30"/>
  <c r="N988" i="30" s="1"/>
  <c r="I987" i="30"/>
  <c r="N987" i="30" s="1"/>
  <c r="I986" i="30"/>
  <c r="N986" i="30" s="1"/>
  <c r="I985" i="30"/>
  <c r="N985" i="30" s="1"/>
  <c r="I984" i="30"/>
  <c r="N984" i="30" s="1"/>
  <c r="I983" i="30"/>
  <c r="N983" i="30" s="1"/>
  <c r="I982" i="30"/>
  <c r="N982" i="30" s="1"/>
  <c r="I981" i="30"/>
  <c r="N981" i="30" s="1"/>
  <c r="I980" i="30"/>
  <c r="N980" i="30" s="1"/>
  <c r="I979" i="30"/>
  <c r="N979" i="30" s="1"/>
  <c r="I978" i="30"/>
  <c r="N978" i="30" s="1"/>
  <c r="I977" i="30"/>
  <c r="N977" i="30" s="1"/>
  <c r="I976" i="30"/>
  <c r="N976" i="30" s="1"/>
  <c r="I975" i="30"/>
  <c r="N975" i="30" s="1"/>
  <c r="I974" i="30"/>
  <c r="N974" i="30" s="1"/>
  <c r="I973" i="30"/>
  <c r="N973" i="30" s="1"/>
  <c r="I972" i="30"/>
  <c r="N972" i="30" s="1"/>
  <c r="I971" i="30"/>
  <c r="N971" i="30" s="1"/>
  <c r="I970" i="30"/>
  <c r="N970" i="30" s="1"/>
  <c r="I969" i="30"/>
  <c r="N969" i="30" s="1"/>
  <c r="I968" i="30"/>
  <c r="N968" i="30" s="1"/>
  <c r="I967" i="30"/>
  <c r="N967" i="30" s="1"/>
  <c r="I966" i="30"/>
  <c r="N966" i="30" s="1"/>
  <c r="I965" i="30"/>
  <c r="N965" i="30" s="1"/>
  <c r="I964" i="30"/>
  <c r="N964" i="30" s="1"/>
  <c r="I963" i="30"/>
  <c r="N963" i="30" s="1"/>
  <c r="I962" i="30"/>
  <c r="N962" i="30" s="1"/>
  <c r="I961" i="30"/>
  <c r="N961" i="30" s="1"/>
  <c r="I960" i="30"/>
  <c r="N960" i="30" s="1"/>
  <c r="I959" i="30"/>
  <c r="N959" i="30" s="1"/>
  <c r="I958" i="30"/>
  <c r="N958" i="30" s="1"/>
  <c r="I957" i="30"/>
  <c r="N957" i="30" s="1"/>
  <c r="I956" i="30"/>
  <c r="N956" i="30" s="1"/>
  <c r="I955" i="30"/>
  <c r="N955" i="30" s="1"/>
  <c r="I954" i="30"/>
  <c r="N954" i="30" s="1"/>
  <c r="I953" i="30"/>
  <c r="N953" i="30" s="1"/>
  <c r="I952" i="30"/>
  <c r="N952" i="30" s="1"/>
  <c r="I951" i="30"/>
  <c r="N951" i="30" s="1"/>
  <c r="I950" i="30"/>
  <c r="N950" i="30" s="1"/>
  <c r="I949" i="30"/>
  <c r="N949" i="30" s="1"/>
  <c r="I948" i="30"/>
  <c r="N948" i="30" s="1"/>
  <c r="I947" i="30"/>
  <c r="N947" i="30" s="1"/>
  <c r="I946" i="30"/>
  <c r="N946" i="30" s="1"/>
  <c r="I945" i="30"/>
  <c r="N945" i="30" s="1"/>
  <c r="I944" i="30"/>
  <c r="N944" i="30" s="1"/>
  <c r="I943" i="30"/>
  <c r="N943" i="30" s="1"/>
  <c r="I942" i="30"/>
  <c r="N942" i="30" s="1"/>
  <c r="I941" i="30"/>
  <c r="N941" i="30" s="1"/>
  <c r="I940" i="30"/>
  <c r="N940" i="30" s="1"/>
  <c r="I939" i="30"/>
  <c r="N939" i="30" s="1"/>
  <c r="I938" i="30"/>
  <c r="N938" i="30" s="1"/>
  <c r="I937" i="30"/>
  <c r="N937" i="30" s="1"/>
  <c r="I936" i="30"/>
  <c r="N936" i="30" s="1"/>
  <c r="I935" i="30"/>
  <c r="N935" i="30" s="1"/>
  <c r="I934" i="30"/>
  <c r="N934" i="30" s="1"/>
  <c r="I933" i="30"/>
  <c r="N933" i="30" s="1"/>
  <c r="I932" i="30"/>
  <c r="N932" i="30" s="1"/>
  <c r="I931" i="30"/>
  <c r="N931" i="30" s="1"/>
  <c r="I930" i="30"/>
  <c r="N930" i="30" s="1"/>
  <c r="I929" i="30"/>
  <c r="N929" i="30" s="1"/>
  <c r="I928" i="30"/>
  <c r="N928" i="30" s="1"/>
  <c r="I927" i="30"/>
  <c r="N927" i="30" s="1"/>
  <c r="I926" i="30"/>
  <c r="N926" i="30" s="1"/>
  <c r="I925" i="30"/>
  <c r="N925" i="30" s="1"/>
  <c r="I924" i="30"/>
  <c r="N924" i="30" s="1"/>
  <c r="I923" i="30"/>
  <c r="N923" i="30" s="1"/>
  <c r="I922" i="30"/>
  <c r="N922" i="30" s="1"/>
  <c r="I921" i="30"/>
  <c r="N921" i="30" s="1"/>
  <c r="I920" i="30"/>
  <c r="N920" i="30" s="1"/>
  <c r="I919" i="30"/>
  <c r="N919" i="30" s="1"/>
  <c r="I918" i="30"/>
  <c r="N918" i="30" s="1"/>
  <c r="I917" i="30"/>
  <c r="N917" i="30" s="1"/>
  <c r="I916" i="30"/>
  <c r="N916" i="30" s="1"/>
  <c r="I915" i="30"/>
  <c r="N915" i="30" s="1"/>
  <c r="I914" i="30"/>
  <c r="N914" i="30" s="1"/>
  <c r="I913" i="30"/>
  <c r="N913" i="30" s="1"/>
  <c r="I912" i="30"/>
  <c r="N912" i="30" s="1"/>
  <c r="I911" i="30"/>
  <c r="N911" i="30" s="1"/>
  <c r="I910" i="30"/>
  <c r="N910" i="30" s="1"/>
  <c r="I909" i="30"/>
  <c r="N909" i="30" s="1"/>
  <c r="I908" i="30"/>
  <c r="N908" i="30" s="1"/>
  <c r="I907" i="30"/>
  <c r="N907" i="30" s="1"/>
  <c r="I906" i="30"/>
  <c r="N906" i="30" s="1"/>
  <c r="I905" i="30"/>
  <c r="N905" i="30" s="1"/>
  <c r="I904" i="30"/>
  <c r="N904" i="30" s="1"/>
  <c r="I903" i="30"/>
  <c r="N903" i="30" s="1"/>
  <c r="I902" i="30"/>
  <c r="N902" i="30" s="1"/>
  <c r="I901" i="30"/>
  <c r="N901" i="30" s="1"/>
  <c r="I900" i="30"/>
  <c r="N900" i="30" s="1"/>
  <c r="I899" i="30"/>
  <c r="N899" i="30" s="1"/>
  <c r="I898" i="30"/>
  <c r="N898" i="30" s="1"/>
  <c r="I897" i="30"/>
  <c r="N897" i="30" s="1"/>
  <c r="I896" i="30"/>
  <c r="N896" i="30" s="1"/>
  <c r="I895" i="30"/>
  <c r="N895" i="30" s="1"/>
  <c r="I894" i="30"/>
  <c r="N894" i="30" s="1"/>
  <c r="I893" i="30"/>
  <c r="N893" i="30" s="1"/>
  <c r="I892" i="30"/>
  <c r="N892" i="30" s="1"/>
  <c r="I891" i="30"/>
  <c r="N891" i="30" s="1"/>
  <c r="I890" i="30"/>
  <c r="N890" i="30" s="1"/>
  <c r="I889" i="30"/>
  <c r="N889" i="30" s="1"/>
  <c r="I888" i="30"/>
  <c r="N888" i="30" s="1"/>
  <c r="I887" i="30"/>
  <c r="N887" i="30" s="1"/>
  <c r="I886" i="30"/>
  <c r="N886" i="30" s="1"/>
  <c r="I885" i="30"/>
  <c r="N885" i="30" s="1"/>
  <c r="I884" i="30"/>
  <c r="N884" i="30" s="1"/>
  <c r="I883" i="30"/>
  <c r="N883" i="30" s="1"/>
  <c r="I882" i="30"/>
  <c r="N882" i="30" s="1"/>
  <c r="I881" i="30"/>
  <c r="N881" i="30" s="1"/>
  <c r="I880" i="30"/>
  <c r="N880" i="30" s="1"/>
  <c r="I879" i="30"/>
  <c r="N879" i="30" s="1"/>
  <c r="I878" i="30"/>
  <c r="N878" i="30" s="1"/>
  <c r="I877" i="30"/>
  <c r="N877" i="30" s="1"/>
  <c r="I876" i="30"/>
  <c r="N876" i="30" s="1"/>
  <c r="I875" i="30"/>
  <c r="N875" i="30" s="1"/>
  <c r="I874" i="30"/>
  <c r="N874" i="30" s="1"/>
  <c r="I873" i="30"/>
  <c r="N873" i="30" s="1"/>
  <c r="I872" i="30"/>
  <c r="N872" i="30" s="1"/>
  <c r="I871" i="30"/>
  <c r="N871" i="30" s="1"/>
  <c r="I870" i="30"/>
  <c r="N870" i="30" s="1"/>
  <c r="I869" i="30"/>
  <c r="N869" i="30" s="1"/>
  <c r="I868" i="30"/>
  <c r="N868" i="30" s="1"/>
  <c r="I867" i="30"/>
  <c r="N867" i="30" s="1"/>
  <c r="I866" i="30"/>
  <c r="N866" i="30" s="1"/>
  <c r="I865" i="30"/>
  <c r="N865" i="30" s="1"/>
  <c r="I864" i="30"/>
  <c r="N864" i="30" s="1"/>
  <c r="I863" i="30"/>
  <c r="N863" i="30" s="1"/>
  <c r="I862" i="30"/>
  <c r="N862" i="30" s="1"/>
  <c r="I861" i="30"/>
  <c r="N861" i="30" s="1"/>
  <c r="I860" i="30"/>
  <c r="N860" i="30" s="1"/>
  <c r="I859" i="30"/>
  <c r="N859" i="30" s="1"/>
  <c r="I858" i="30"/>
  <c r="N858" i="30" s="1"/>
  <c r="I857" i="30"/>
  <c r="N857" i="30" s="1"/>
  <c r="I856" i="30"/>
  <c r="N856" i="30" s="1"/>
  <c r="I855" i="30"/>
  <c r="N855" i="30" s="1"/>
  <c r="I854" i="30"/>
  <c r="N854" i="30" s="1"/>
  <c r="I853" i="30"/>
  <c r="N853" i="30" s="1"/>
  <c r="I852" i="30"/>
  <c r="N852" i="30" s="1"/>
  <c r="I851" i="30"/>
  <c r="N851" i="30" s="1"/>
  <c r="I850" i="30"/>
  <c r="N850" i="30" s="1"/>
  <c r="I849" i="30"/>
  <c r="N849" i="30" s="1"/>
  <c r="I848" i="30"/>
  <c r="N848" i="30" s="1"/>
  <c r="I847" i="30"/>
  <c r="N847" i="30" s="1"/>
  <c r="I846" i="30"/>
  <c r="N846" i="30" s="1"/>
  <c r="I845" i="30"/>
  <c r="N845" i="30" s="1"/>
  <c r="I844" i="30"/>
  <c r="N844" i="30" s="1"/>
  <c r="I843" i="30"/>
  <c r="N843" i="30" s="1"/>
  <c r="I842" i="30"/>
  <c r="N842" i="30" s="1"/>
  <c r="I841" i="30"/>
  <c r="N841" i="30" s="1"/>
  <c r="I840" i="30"/>
  <c r="N840" i="30" s="1"/>
  <c r="I839" i="30"/>
  <c r="N839" i="30" s="1"/>
  <c r="I838" i="30"/>
  <c r="N838" i="30" s="1"/>
  <c r="I837" i="30"/>
  <c r="N837" i="30" s="1"/>
  <c r="I836" i="30"/>
  <c r="N836" i="30" s="1"/>
  <c r="I835" i="30"/>
  <c r="N835" i="30" s="1"/>
  <c r="I834" i="30"/>
  <c r="N834" i="30" s="1"/>
  <c r="I833" i="30"/>
  <c r="N833" i="30" s="1"/>
  <c r="I832" i="30"/>
  <c r="N832" i="30" s="1"/>
  <c r="I831" i="30"/>
  <c r="N831" i="30" s="1"/>
  <c r="I830" i="30"/>
  <c r="N830" i="30" s="1"/>
  <c r="I829" i="30"/>
  <c r="N829" i="30" s="1"/>
  <c r="I828" i="30"/>
  <c r="N828" i="30" s="1"/>
  <c r="I827" i="30"/>
  <c r="N827" i="30" s="1"/>
  <c r="I826" i="30"/>
  <c r="N826" i="30" s="1"/>
  <c r="I825" i="30"/>
  <c r="N825" i="30" s="1"/>
  <c r="I824" i="30"/>
  <c r="N824" i="30" s="1"/>
  <c r="I823" i="30"/>
  <c r="N823" i="30" s="1"/>
  <c r="I822" i="30"/>
  <c r="N822" i="30" s="1"/>
  <c r="I821" i="30"/>
  <c r="N821" i="30" s="1"/>
  <c r="I820" i="30"/>
  <c r="N820" i="30" s="1"/>
  <c r="I819" i="30"/>
  <c r="N819" i="30" s="1"/>
  <c r="I818" i="30"/>
  <c r="N818" i="30" s="1"/>
  <c r="I817" i="30"/>
  <c r="N817" i="30" s="1"/>
  <c r="I816" i="30"/>
  <c r="N816" i="30" s="1"/>
  <c r="I815" i="30"/>
  <c r="N815" i="30" s="1"/>
  <c r="I814" i="30"/>
  <c r="N814" i="30" s="1"/>
  <c r="I813" i="30"/>
  <c r="N813" i="30" s="1"/>
  <c r="I812" i="30"/>
  <c r="N812" i="30" s="1"/>
  <c r="I811" i="30"/>
  <c r="N811" i="30" s="1"/>
  <c r="I810" i="30"/>
  <c r="N810" i="30" s="1"/>
  <c r="I809" i="30"/>
  <c r="N809" i="30" s="1"/>
  <c r="I808" i="30"/>
  <c r="N808" i="30" s="1"/>
  <c r="I807" i="30"/>
  <c r="N807" i="30" s="1"/>
  <c r="I806" i="30"/>
  <c r="N806" i="30" s="1"/>
  <c r="I805" i="30"/>
  <c r="N805" i="30" s="1"/>
  <c r="I804" i="30"/>
  <c r="N804" i="30" s="1"/>
  <c r="I803" i="30"/>
  <c r="N803" i="30" s="1"/>
  <c r="I802" i="30"/>
  <c r="N802" i="30" s="1"/>
  <c r="I801" i="30"/>
  <c r="N801" i="30" s="1"/>
  <c r="I800" i="30"/>
  <c r="N800" i="30" s="1"/>
  <c r="I799" i="30"/>
  <c r="N799" i="30" s="1"/>
  <c r="I798" i="30"/>
  <c r="N798" i="30" s="1"/>
  <c r="I797" i="30"/>
  <c r="N797" i="30" s="1"/>
  <c r="I796" i="30"/>
  <c r="N796" i="30" s="1"/>
  <c r="I795" i="30"/>
  <c r="N795" i="30" s="1"/>
  <c r="I794" i="30"/>
  <c r="N794" i="30" s="1"/>
  <c r="I793" i="30"/>
  <c r="N793" i="30" s="1"/>
  <c r="I792" i="30"/>
  <c r="N792" i="30" s="1"/>
  <c r="I791" i="30"/>
  <c r="N791" i="30" s="1"/>
  <c r="I790" i="30"/>
  <c r="N790" i="30" s="1"/>
  <c r="I789" i="30"/>
  <c r="N789" i="30" s="1"/>
  <c r="I788" i="30"/>
  <c r="N788" i="30" s="1"/>
  <c r="I787" i="30"/>
  <c r="N787" i="30" s="1"/>
  <c r="I786" i="30"/>
  <c r="N786" i="30" s="1"/>
  <c r="I785" i="30"/>
  <c r="N785" i="30" s="1"/>
  <c r="I784" i="30"/>
  <c r="N784" i="30" s="1"/>
  <c r="I783" i="30"/>
  <c r="N783" i="30" s="1"/>
  <c r="I782" i="30"/>
  <c r="N782" i="30" s="1"/>
  <c r="I781" i="30"/>
  <c r="N781" i="30" s="1"/>
  <c r="I780" i="30"/>
  <c r="N780" i="30" s="1"/>
  <c r="I779" i="30"/>
  <c r="N779" i="30" s="1"/>
  <c r="I778" i="30"/>
  <c r="N778" i="30" s="1"/>
  <c r="I777" i="30"/>
  <c r="N777" i="30" s="1"/>
  <c r="I776" i="30"/>
  <c r="N776" i="30" s="1"/>
  <c r="I775" i="30"/>
  <c r="N775" i="30" s="1"/>
  <c r="I774" i="30"/>
  <c r="N774" i="30" s="1"/>
  <c r="I773" i="30"/>
  <c r="N773" i="30" s="1"/>
  <c r="I772" i="30"/>
  <c r="N772" i="30" s="1"/>
  <c r="I771" i="30"/>
  <c r="N771" i="30" s="1"/>
  <c r="I770" i="30"/>
  <c r="N770" i="30" s="1"/>
  <c r="I769" i="30"/>
  <c r="N769" i="30" s="1"/>
  <c r="I768" i="30"/>
  <c r="N768" i="30" s="1"/>
  <c r="I767" i="30"/>
  <c r="N767" i="30" s="1"/>
  <c r="I766" i="30"/>
  <c r="N766" i="30" s="1"/>
  <c r="I765" i="30"/>
  <c r="N765" i="30" s="1"/>
  <c r="I764" i="30"/>
  <c r="N764" i="30" s="1"/>
  <c r="I763" i="30"/>
  <c r="N763" i="30" s="1"/>
  <c r="I762" i="30"/>
  <c r="N762" i="30" s="1"/>
  <c r="I761" i="30"/>
  <c r="N761" i="30" s="1"/>
  <c r="I760" i="30"/>
  <c r="N760" i="30" s="1"/>
  <c r="I759" i="30"/>
  <c r="N759" i="30" s="1"/>
  <c r="I758" i="30"/>
  <c r="N758" i="30" s="1"/>
  <c r="I757" i="30"/>
  <c r="N757" i="30" s="1"/>
  <c r="I756" i="30"/>
  <c r="N756" i="30" s="1"/>
  <c r="I755" i="30"/>
  <c r="N755" i="30" s="1"/>
  <c r="I754" i="30"/>
  <c r="N754" i="30" s="1"/>
  <c r="I753" i="30"/>
  <c r="N753" i="30" s="1"/>
  <c r="I752" i="30"/>
  <c r="N752" i="30" s="1"/>
  <c r="I751" i="30"/>
  <c r="N751" i="30" s="1"/>
  <c r="I750" i="30"/>
  <c r="N750" i="30" s="1"/>
  <c r="I749" i="30"/>
  <c r="N749" i="30" s="1"/>
  <c r="I748" i="30"/>
  <c r="N748" i="30" s="1"/>
  <c r="I747" i="30"/>
  <c r="N747" i="30" s="1"/>
  <c r="I746" i="30"/>
  <c r="N746" i="30" s="1"/>
  <c r="I745" i="30"/>
  <c r="N745" i="30" s="1"/>
  <c r="I744" i="30"/>
  <c r="N744" i="30" s="1"/>
  <c r="I743" i="30"/>
  <c r="N743" i="30" s="1"/>
  <c r="I742" i="30"/>
  <c r="N742" i="30" s="1"/>
  <c r="I741" i="30"/>
  <c r="N741" i="30" s="1"/>
  <c r="I740" i="30"/>
  <c r="N740" i="30" s="1"/>
  <c r="I739" i="30"/>
  <c r="N739" i="30" s="1"/>
  <c r="I738" i="30"/>
  <c r="N738" i="30" s="1"/>
  <c r="I737" i="30"/>
  <c r="N737" i="30" s="1"/>
  <c r="I736" i="30"/>
  <c r="N736" i="30" s="1"/>
  <c r="I735" i="30"/>
  <c r="N735" i="30" s="1"/>
  <c r="I734" i="30"/>
  <c r="N734" i="30" s="1"/>
  <c r="I733" i="30"/>
  <c r="N733" i="30" s="1"/>
  <c r="I732" i="30"/>
  <c r="N732" i="30" s="1"/>
  <c r="I731" i="30"/>
  <c r="N731" i="30" s="1"/>
  <c r="I730" i="30"/>
  <c r="N730" i="30" s="1"/>
  <c r="I729" i="30"/>
  <c r="N729" i="30" s="1"/>
  <c r="I728" i="30"/>
  <c r="N728" i="30" s="1"/>
  <c r="I727" i="30"/>
  <c r="N727" i="30" s="1"/>
  <c r="I726" i="30"/>
  <c r="N726" i="30" s="1"/>
  <c r="I725" i="30"/>
  <c r="N725" i="30" s="1"/>
  <c r="I724" i="30"/>
  <c r="N724" i="30" s="1"/>
  <c r="I723" i="30"/>
  <c r="N723" i="30" s="1"/>
  <c r="I722" i="30"/>
  <c r="N722" i="30" s="1"/>
  <c r="I721" i="30"/>
  <c r="N721" i="30" s="1"/>
  <c r="I720" i="30"/>
  <c r="N720" i="30" s="1"/>
  <c r="I719" i="30"/>
  <c r="N719" i="30" s="1"/>
  <c r="I718" i="30"/>
  <c r="N718" i="30" s="1"/>
  <c r="I717" i="30"/>
  <c r="N717" i="30" s="1"/>
  <c r="I716" i="30"/>
  <c r="N716" i="30" s="1"/>
  <c r="I715" i="30"/>
  <c r="N715" i="30" s="1"/>
  <c r="I714" i="30"/>
  <c r="N714" i="30" s="1"/>
  <c r="I713" i="30"/>
  <c r="N713" i="30" s="1"/>
  <c r="I712" i="30"/>
  <c r="N712" i="30" s="1"/>
  <c r="I711" i="30"/>
  <c r="N711" i="30" s="1"/>
  <c r="I710" i="30"/>
  <c r="N710" i="30" s="1"/>
  <c r="I709" i="30"/>
  <c r="N709" i="30" s="1"/>
  <c r="I708" i="30"/>
  <c r="N708" i="30" s="1"/>
  <c r="I707" i="30"/>
  <c r="N707" i="30" s="1"/>
  <c r="I706" i="30"/>
  <c r="N706" i="30" s="1"/>
  <c r="I705" i="30"/>
  <c r="N705" i="30" s="1"/>
  <c r="I704" i="30"/>
  <c r="N704" i="30" s="1"/>
  <c r="I703" i="30"/>
  <c r="N703" i="30" s="1"/>
  <c r="I702" i="30"/>
  <c r="N702" i="30" s="1"/>
  <c r="I701" i="30"/>
  <c r="N701" i="30" s="1"/>
  <c r="I700" i="30"/>
  <c r="N700" i="30" s="1"/>
  <c r="I699" i="30"/>
  <c r="N699" i="30" s="1"/>
  <c r="I698" i="30"/>
  <c r="N698" i="30" s="1"/>
  <c r="I697" i="30"/>
  <c r="N697" i="30" s="1"/>
  <c r="I696" i="30"/>
  <c r="N696" i="30" s="1"/>
  <c r="I695" i="30"/>
  <c r="N695" i="30" s="1"/>
  <c r="I694" i="30"/>
  <c r="N694" i="30" s="1"/>
  <c r="I693" i="30"/>
  <c r="N693" i="30" s="1"/>
  <c r="I692" i="30"/>
  <c r="N692" i="30" s="1"/>
  <c r="I691" i="30"/>
  <c r="N691" i="30" s="1"/>
  <c r="I690" i="30"/>
  <c r="N690" i="30" s="1"/>
  <c r="I689" i="30"/>
  <c r="N689" i="30" s="1"/>
  <c r="I688" i="30"/>
  <c r="N688" i="30" s="1"/>
  <c r="I687" i="30"/>
  <c r="N687" i="30" s="1"/>
  <c r="I686" i="30"/>
  <c r="N686" i="30" s="1"/>
  <c r="I685" i="30"/>
  <c r="N685" i="30" s="1"/>
  <c r="I684" i="30"/>
  <c r="N684" i="30" s="1"/>
  <c r="I683" i="30"/>
  <c r="N683" i="30" s="1"/>
  <c r="I682" i="30"/>
  <c r="N682" i="30" s="1"/>
  <c r="I681" i="30"/>
  <c r="N681" i="30" s="1"/>
  <c r="I680" i="30"/>
  <c r="N680" i="30" s="1"/>
  <c r="I679" i="30"/>
  <c r="N679" i="30" s="1"/>
  <c r="I678" i="30"/>
  <c r="N678" i="30" s="1"/>
  <c r="I677" i="30"/>
  <c r="N677" i="30" s="1"/>
  <c r="I676" i="30"/>
  <c r="N676" i="30" s="1"/>
  <c r="I675" i="30"/>
  <c r="N675" i="30" s="1"/>
  <c r="I674" i="30"/>
  <c r="N674" i="30" s="1"/>
  <c r="I673" i="30"/>
  <c r="N673" i="30" s="1"/>
  <c r="I672" i="30"/>
  <c r="N672" i="30" s="1"/>
  <c r="I671" i="30"/>
  <c r="N671" i="30" s="1"/>
  <c r="I670" i="30"/>
  <c r="N670" i="30" s="1"/>
  <c r="I669" i="30"/>
  <c r="N669" i="30" s="1"/>
  <c r="I668" i="30"/>
  <c r="N668" i="30" s="1"/>
  <c r="I667" i="30"/>
  <c r="N667" i="30" s="1"/>
  <c r="I666" i="30"/>
  <c r="N666" i="30" s="1"/>
  <c r="I665" i="30"/>
  <c r="N665" i="30" s="1"/>
  <c r="I664" i="30"/>
  <c r="N664" i="30" s="1"/>
  <c r="I663" i="30"/>
  <c r="N663" i="30" s="1"/>
  <c r="I662" i="30"/>
  <c r="N662" i="30" s="1"/>
  <c r="I661" i="30"/>
  <c r="N661" i="30" s="1"/>
  <c r="I660" i="30"/>
  <c r="N660" i="30" s="1"/>
  <c r="I659" i="30"/>
  <c r="N659" i="30" s="1"/>
  <c r="I658" i="30"/>
  <c r="N658" i="30" s="1"/>
  <c r="I657" i="30"/>
  <c r="N657" i="30" s="1"/>
  <c r="I656" i="30"/>
  <c r="N656" i="30" s="1"/>
  <c r="I655" i="30"/>
  <c r="N655" i="30" s="1"/>
  <c r="I654" i="30"/>
  <c r="N654" i="30" s="1"/>
  <c r="I653" i="30"/>
  <c r="N653" i="30" s="1"/>
  <c r="I652" i="30"/>
  <c r="N652" i="30" s="1"/>
  <c r="I651" i="30"/>
  <c r="N651" i="30" s="1"/>
  <c r="I650" i="30"/>
  <c r="N650" i="30" s="1"/>
  <c r="I649" i="30"/>
  <c r="N649" i="30" s="1"/>
  <c r="I648" i="30"/>
  <c r="N648" i="30" s="1"/>
  <c r="I647" i="30"/>
  <c r="N647" i="30" s="1"/>
  <c r="I646" i="30"/>
  <c r="N646" i="30" s="1"/>
  <c r="I645" i="30"/>
  <c r="N645" i="30" s="1"/>
  <c r="I644" i="30"/>
  <c r="N644" i="30" s="1"/>
  <c r="I643" i="30"/>
  <c r="N643" i="30" s="1"/>
  <c r="I642" i="30"/>
  <c r="N642" i="30" s="1"/>
  <c r="I641" i="30"/>
  <c r="N641" i="30" s="1"/>
  <c r="I640" i="30"/>
  <c r="N640" i="30" s="1"/>
  <c r="I639" i="30"/>
  <c r="N639" i="30" s="1"/>
  <c r="I638" i="30"/>
  <c r="N638" i="30" s="1"/>
  <c r="I637" i="30"/>
  <c r="N637" i="30" s="1"/>
  <c r="I636" i="30"/>
  <c r="N636" i="30" s="1"/>
  <c r="I635" i="30"/>
  <c r="N635" i="30" s="1"/>
  <c r="I634" i="30"/>
  <c r="N634" i="30" s="1"/>
  <c r="I633" i="30"/>
  <c r="N633" i="30" s="1"/>
  <c r="I632" i="30"/>
  <c r="N632" i="30" s="1"/>
  <c r="I631" i="30"/>
  <c r="N631" i="30" s="1"/>
  <c r="I630" i="30"/>
  <c r="N630" i="30" s="1"/>
  <c r="I629" i="30"/>
  <c r="N629" i="30" s="1"/>
  <c r="I628" i="30"/>
  <c r="N628" i="30" s="1"/>
  <c r="I627" i="30"/>
  <c r="N627" i="30" s="1"/>
  <c r="I626" i="30"/>
  <c r="N626" i="30" s="1"/>
  <c r="I625" i="30"/>
  <c r="N625" i="30" s="1"/>
  <c r="I624" i="30"/>
  <c r="N624" i="30" s="1"/>
  <c r="I623" i="30"/>
  <c r="N623" i="30" s="1"/>
  <c r="I622" i="30"/>
  <c r="N622" i="30" s="1"/>
  <c r="I621" i="30"/>
  <c r="N621" i="30" s="1"/>
  <c r="I620" i="30"/>
  <c r="N620" i="30" s="1"/>
  <c r="I619" i="30"/>
  <c r="N619" i="30" s="1"/>
  <c r="I618" i="30"/>
  <c r="N618" i="30" s="1"/>
  <c r="I617" i="30"/>
  <c r="N617" i="30" s="1"/>
  <c r="I616" i="30"/>
  <c r="N616" i="30" s="1"/>
  <c r="I615" i="30"/>
  <c r="N615" i="30" s="1"/>
  <c r="I614" i="30"/>
  <c r="N614" i="30" s="1"/>
  <c r="I613" i="30"/>
  <c r="N613" i="30" s="1"/>
  <c r="I612" i="30"/>
  <c r="N612" i="30" s="1"/>
  <c r="I611" i="30"/>
  <c r="N611" i="30" s="1"/>
  <c r="I610" i="30"/>
  <c r="N610" i="30" s="1"/>
  <c r="I609" i="30"/>
  <c r="N609" i="30" s="1"/>
  <c r="I608" i="30"/>
  <c r="N608" i="30" s="1"/>
  <c r="I607" i="30"/>
  <c r="N607" i="30" s="1"/>
  <c r="I606" i="30"/>
  <c r="N606" i="30" s="1"/>
  <c r="I605" i="30"/>
  <c r="N605" i="30" s="1"/>
  <c r="I604" i="30"/>
  <c r="N604" i="30" s="1"/>
  <c r="I603" i="30"/>
  <c r="N603" i="30" s="1"/>
  <c r="I602" i="30"/>
  <c r="N602" i="30" s="1"/>
  <c r="I601" i="30"/>
  <c r="N601" i="30" s="1"/>
  <c r="I600" i="30"/>
  <c r="N600" i="30" s="1"/>
  <c r="I599" i="30"/>
  <c r="N599" i="30" s="1"/>
  <c r="I598" i="30"/>
  <c r="N598" i="30" s="1"/>
  <c r="I597" i="30"/>
  <c r="N597" i="30" s="1"/>
  <c r="I596" i="30"/>
  <c r="N596" i="30" s="1"/>
  <c r="I595" i="30"/>
  <c r="N595" i="30" s="1"/>
  <c r="I594" i="30"/>
  <c r="N594" i="30" s="1"/>
  <c r="I593" i="30"/>
  <c r="N593" i="30" s="1"/>
  <c r="I592" i="30"/>
  <c r="N592" i="30" s="1"/>
  <c r="I591" i="30"/>
  <c r="N591" i="30" s="1"/>
  <c r="I590" i="30"/>
  <c r="N590" i="30" s="1"/>
  <c r="I589" i="30"/>
  <c r="N589" i="30" s="1"/>
  <c r="I588" i="30"/>
  <c r="N588" i="30" s="1"/>
  <c r="I587" i="30"/>
  <c r="N587" i="30" s="1"/>
  <c r="I586" i="30"/>
  <c r="N586" i="30" s="1"/>
  <c r="I585" i="30"/>
  <c r="N585" i="30" s="1"/>
  <c r="I584" i="30"/>
  <c r="N584" i="30" s="1"/>
  <c r="I583" i="30"/>
  <c r="N583" i="30" s="1"/>
  <c r="I582" i="30"/>
  <c r="N582" i="30" s="1"/>
  <c r="I581" i="30"/>
  <c r="N581" i="30" s="1"/>
  <c r="I580" i="30"/>
  <c r="N580" i="30" s="1"/>
  <c r="I579" i="30"/>
  <c r="N579" i="30" s="1"/>
  <c r="I578" i="30"/>
  <c r="N578" i="30" s="1"/>
  <c r="I577" i="30"/>
  <c r="N577" i="30" s="1"/>
  <c r="I576" i="30"/>
  <c r="N576" i="30" s="1"/>
  <c r="I575" i="30"/>
  <c r="N575" i="30" s="1"/>
  <c r="I574" i="30"/>
  <c r="N574" i="30" s="1"/>
  <c r="I573" i="30"/>
  <c r="N573" i="30" s="1"/>
  <c r="I572" i="30"/>
  <c r="N572" i="30" s="1"/>
  <c r="I571" i="30"/>
  <c r="N571" i="30" s="1"/>
  <c r="I570" i="30"/>
  <c r="N570" i="30" s="1"/>
  <c r="I569" i="30"/>
  <c r="N569" i="30" s="1"/>
  <c r="I568" i="30"/>
  <c r="N568" i="30" s="1"/>
  <c r="I567" i="30"/>
  <c r="N567" i="30" s="1"/>
  <c r="I566" i="30"/>
  <c r="N566" i="30" s="1"/>
  <c r="I565" i="30"/>
  <c r="N565" i="30" s="1"/>
  <c r="I564" i="30"/>
  <c r="N564" i="30" s="1"/>
  <c r="I563" i="30"/>
  <c r="N563" i="30" s="1"/>
  <c r="I562" i="30"/>
  <c r="N562" i="30" s="1"/>
  <c r="I561" i="30"/>
  <c r="N561" i="30" s="1"/>
  <c r="I560" i="30"/>
  <c r="N560" i="30" s="1"/>
  <c r="I559" i="30"/>
  <c r="N559" i="30" s="1"/>
  <c r="I558" i="30"/>
  <c r="N558" i="30" s="1"/>
  <c r="I557" i="30"/>
  <c r="N557" i="30" s="1"/>
  <c r="I556" i="30"/>
  <c r="N556" i="30" s="1"/>
  <c r="I555" i="30"/>
  <c r="N555" i="30" s="1"/>
  <c r="I554" i="30"/>
  <c r="N554" i="30" s="1"/>
  <c r="I553" i="30"/>
  <c r="N553" i="30" s="1"/>
  <c r="I552" i="30"/>
  <c r="N552" i="30" s="1"/>
  <c r="I551" i="30"/>
  <c r="N551" i="30" s="1"/>
  <c r="I550" i="30"/>
  <c r="N550" i="30" s="1"/>
  <c r="I549" i="30"/>
  <c r="N549" i="30" s="1"/>
  <c r="I548" i="30"/>
  <c r="N548" i="30" s="1"/>
  <c r="I547" i="30"/>
  <c r="N547" i="30" s="1"/>
  <c r="I546" i="30"/>
  <c r="N546" i="30" s="1"/>
  <c r="I545" i="30"/>
  <c r="N545" i="30" s="1"/>
  <c r="I544" i="30"/>
  <c r="N544" i="30" s="1"/>
  <c r="I543" i="30"/>
  <c r="N543" i="30" s="1"/>
  <c r="I542" i="30"/>
  <c r="N542" i="30" s="1"/>
  <c r="I541" i="30"/>
  <c r="N541" i="30" s="1"/>
  <c r="I540" i="30"/>
  <c r="N540" i="30" s="1"/>
  <c r="I539" i="30"/>
  <c r="N539" i="30" s="1"/>
  <c r="I538" i="30"/>
  <c r="N538" i="30" s="1"/>
  <c r="I537" i="30"/>
  <c r="N537" i="30" s="1"/>
  <c r="I536" i="30"/>
  <c r="N536" i="30" s="1"/>
  <c r="I535" i="30"/>
  <c r="N535" i="30" s="1"/>
  <c r="I534" i="30"/>
  <c r="N534" i="30" s="1"/>
  <c r="I533" i="30"/>
  <c r="N533" i="30" s="1"/>
  <c r="I532" i="30"/>
  <c r="N532" i="30" s="1"/>
  <c r="I531" i="30"/>
  <c r="N531" i="30" s="1"/>
  <c r="I530" i="30"/>
  <c r="N530" i="30" s="1"/>
  <c r="I529" i="30"/>
  <c r="N529" i="30" s="1"/>
  <c r="I528" i="30"/>
  <c r="N528" i="30" s="1"/>
  <c r="I527" i="30"/>
  <c r="N527" i="30" s="1"/>
  <c r="I526" i="30"/>
  <c r="N526" i="30" s="1"/>
  <c r="I525" i="30"/>
  <c r="N525" i="30" s="1"/>
  <c r="I524" i="30"/>
  <c r="N524" i="30" s="1"/>
  <c r="I523" i="30"/>
  <c r="N523" i="30" s="1"/>
  <c r="I522" i="30"/>
  <c r="N522" i="30" s="1"/>
  <c r="I521" i="30"/>
  <c r="N521" i="30" s="1"/>
  <c r="I520" i="30"/>
  <c r="N520" i="30" s="1"/>
  <c r="I519" i="30"/>
  <c r="N519" i="30" s="1"/>
  <c r="I518" i="30"/>
  <c r="N518" i="30" s="1"/>
  <c r="I517" i="30"/>
  <c r="N517" i="30" s="1"/>
  <c r="I516" i="30"/>
  <c r="N516" i="30" s="1"/>
  <c r="I515" i="30"/>
  <c r="N515" i="30" s="1"/>
  <c r="I514" i="30"/>
  <c r="N514" i="30" s="1"/>
  <c r="I513" i="30"/>
  <c r="N513" i="30" s="1"/>
  <c r="I512" i="30"/>
  <c r="N512" i="30" s="1"/>
  <c r="I511" i="30"/>
  <c r="N511" i="30" s="1"/>
  <c r="I510" i="30"/>
  <c r="N510" i="30" s="1"/>
  <c r="I509" i="30"/>
  <c r="N509" i="30" s="1"/>
  <c r="I508" i="30"/>
  <c r="N508" i="30" s="1"/>
  <c r="I507" i="30"/>
  <c r="N507" i="30" s="1"/>
  <c r="I506" i="30"/>
  <c r="N506" i="30" s="1"/>
  <c r="I505" i="30"/>
  <c r="N505" i="30" s="1"/>
  <c r="I504" i="30"/>
  <c r="N504" i="30" s="1"/>
  <c r="I503" i="30"/>
  <c r="N503" i="30" s="1"/>
  <c r="I502" i="30"/>
  <c r="N502" i="30" s="1"/>
  <c r="I501" i="30"/>
  <c r="N501" i="30" s="1"/>
  <c r="I500" i="30"/>
  <c r="N500" i="30" s="1"/>
  <c r="I499" i="30"/>
  <c r="N499" i="30" s="1"/>
  <c r="I498" i="30"/>
  <c r="N498" i="30" s="1"/>
  <c r="I497" i="30"/>
  <c r="N497" i="30" s="1"/>
  <c r="I496" i="30"/>
  <c r="N496" i="30" s="1"/>
  <c r="I495" i="30"/>
  <c r="N495" i="30" s="1"/>
  <c r="I494" i="30"/>
  <c r="N494" i="30" s="1"/>
  <c r="I493" i="30"/>
  <c r="N493" i="30" s="1"/>
  <c r="I492" i="30"/>
  <c r="N492" i="30" s="1"/>
  <c r="I491" i="30"/>
  <c r="N491" i="30" s="1"/>
  <c r="I490" i="30"/>
  <c r="N490" i="30" s="1"/>
  <c r="I489" i="30"/>
  <c r="N489" i="30" s="1"/>
  <c r="I488" i="30"/>
  <c r="N488" i="30" s="1"/>
  <c r="I487" i="30"/>
  <c r="N487" i="30" s="1"/>
  <c r="I486" i="30"/>
  <c r="N486" i="30" s="1"/>
  <c r="I485" i="30"/>
  <c r="N485" i="30" s="1"/>
  <c r="I484" i="30"/>
  <c r="N484" i="30" s="1"/>
  <c r="I483" i="30"/>
  <c r="N483" i="30" s="1"/>
  <c r="I482" i="30"/>
  <c r="N482" i="30" s="1"/>
  <c r="I481" i="30"/>
  <c r="N481" i="30" s="1"/>
  <c r="I480" i="30"/>
  <c r="N480" i="30" s="1"/>
  <c r="I479" i="30"/>
  <c r="N479" i="30" s="1"/>
  <c r="I478" i="30"/>
  <c r="N478" i="30" s="1"/>
  <c r="I477" i="30"/>
  <c r="N477" i="30" s="1"/>
  <c r="I476" i="30"/>
  <c r="N476" i="30" s="1"/>
  <c r="I475" i="30"/>
  <c r="N475" i="30" s="1"/>
  <c r="I474" i="30"/>
  <c r="N474" i="30" s="1"/>
  <c r="I473" i="30"/>
  <c r="N473" i="30" s="1"/>
  <c r="I472" i="30"/>
  <c r="N472" i="30" s="1"/>
  <c r="I471" i="30"/>
  <c r="N471" i="30" s="1"/>
  <c r="I470" i="30"/>
  <c r="N470" i="30" s="1"/>
  <c r="I469" i="30"/>
  <c r="N469" i="30" s="1"/>
  <c r="I468" i="30"/>
  <c r="N468" i="30" s="1"/>
  <c r="I467" i="30"/>
  <c r="N467" i="30" s="1"/>
  <c r="I466" i="30"/>
  <c r="N466" i="30" s="1"/>
  <c r="I465" i="30"/>
  <c r="N465" i="30" s="1"/>
  <c r="I464" i="30"/>
  <c r="N464" i="30" s="1"/>
  <c r="I463" i="30"/>
  <c r="N463" i="30" s="1"/>
  <c r="I462" i="30"/>
  <c r="N462" i="30" s="1"/>
  <c r="I461" i="30"/>
  <c r="N461" i="30" s="1"/>
  <c r="I460" i="30"/>
  <c r="N460" i="30" s="1"/>
  <c r="I459" i="30"/>
  <c r="N459" i="30" s="1"/>
  <c r="I458" i="30"/>
  <c r="N458" i="30" s="1"/>
  <c r="I457" i="30"/>
  <c r="N457" i="30" s="1"/>
  <c r="I456" i="30"/>
  <c r="N456" i="30" s="1"/>
  <c r="I455" i="30"/>
  <c r="N455" i="30" s="1"/>
  <c r="I454" i="30"/>
  <c r="N454" i="30" s="1"/>
  <c r="I453" i="30"/>
  <c r="N453" i="30" s="1"/>
  <c r="I452" i="30"/>
  <c r="N452" i="30" s="1"/>
  <c r="I451" i="30"/>
  <c r="N451" i="30" s="1"/>
  <c r="I450" i="30"/>
  <c r="N450" i="30" s="1"/>
  <c r="I449" i="30"/>
  <c r="N449" i="30" s="1"/>
  <c r="I448" i="30"/>
  <c r="N448" i="30" s="1"/>
  <c r="I447" i="30"/>
  <c r="N447" i="30" s="1"/>
  <c r="I446" i="30"/>
  <c r="N446" i="30" s="1"/>
  <c r="I445" i="30"/>
  <c r="N445" i="30" s="1"/>
  <c r="I444" i="30"/>
  <c r="N444" i="30" s="1"/>
  <c r="I443" i="30"/>
  <c r="N443" i="30" s="1"/>
  <c r="I442" i="30"/>
  <c r="N442" i="30" s="1"/>
  <c r="I441" i="30"/>
  <c r="N441" i="30" s="1"/>
  <c r="I440" i="30"/>
  <c r="N440" i="30" s="1"/>
  <c r="I439" i="30"/>
  <c r="N439" i="30" s="1"/>
  <c r="I438" i="30"/>
  <c r="N438" i="30" s="1"/>
  <c r="I437" i="30"/>
  <c r="N437" i="30" s="1"/>
  <c r="I436" i="30"/>
  <c r="N436" i="30" s="1"/>
  <c r="I435" i="30"/>
  <c r="N435" i="30" s="1"/>
  <c r="I434" i="30"/>
  <c r="N434" i="30" s="1"/>
  <c r="I433" i="30"/>
  <c r="N433" i="30" s="1"/>
  <c r="I432" i="30"/>
  <c r="N432" i="30" s="1"/>
  <c r="I431" i="30"/>
  <c r="N431" i="30" s="1"/>
  <c r="I430" i="30"/>
  <c r="N430" i="30" s="1"/>
  <c r="I429" i="30"/>
  <c r="N429" i="30" s="1"/>
  <c r="I428" i="30"/>
  <c r="N428" i="30" s="1"/>
  <c r="I427" i="30"/>
  <c r="N427" i="30" s="1"/>
  <c r="I426" i="30"/>
  <c r="N426" i="30" s="1"/>
  <c r="I425" i="30"/>
  <c r="N425" i="30" s="1"/>
  <c r="I424" i="30"/>
  <c r="N424" i="30" s="1"/>
  <c r="I423" i="30"/>
  <c r="N423" i="30" s="1"/>
  <c r="I422" i="30"/>
  <c r="N422" i="30" s="1"/>
  <c r="I421" i="30"/>
  <c r="N421" i="30" s="1"/>
  <c r="I420" i="30"/>
  <c r="N420" i="30" s="1"/>
  <c r="I419" i="30"/>
  <c r="N419" i="30" s="1"/>
  <c r="I418" i="30"/>
  <c r="N418" i="30" s="1"/>
  <c r="I417" i="30"/>
  <c r="N417" i="30" s="1"/>
  <c r="I416" i="30"/>
  <c r="N416" i="30" s="1"/>
  <c r="I415" i="30"/>
  <c r="N415" i="30" s="1"/>
  <c r="I414" i="30"/>
  <c r="N414" i="30" s="1"/>
  <c r="I413" i="30"/>
  <c r="N413" i="30" s="1"/>
  <c r="I412" i="30"/>
  <c r="N412" i="30" s="1"/>
  <c r="I411" i="30"/>
  <c r="N411" i="30" s="1"/>
  <c r="I410" i="30"/>
  <c r="N410" i="30" s="1"/>
  <c r="I409" i="30"/>
  <c r="N409" i="30" s="1"/>
  <c r="I408" i="30"/>
  <c r="N408" i="30" s="1"/>
  <c r="I407" i="30"/>
  <c r="N407" i="30" s="1"/>
  <c r="I406" i="30"/>
  <c r="N406" i="30" s="1"/>
  <c r="I405" i="30"/>
  <c r="N405" i="30" s="1"/>
  <c r="I404" i="30"/>
  <c r="N404" i="30" s="1"/>
  <c r="I403" i="30"/>
  <c r="N403" i="30" s="1"/>
  <c r="I402" i="30"/>
  <c r="N402" i="30" s="1"/>
  <c r="I401" i="30"/>
  <c r="N401" i="30" s="1"/>
  <c r="I400" i="30"/>
  <c r="N400" i="30" s="1"/>
  <c r="I399" i="30"/>
  <c r="N399" i="30" s="1"/>
  <c r="I398" i="30"/>
  <c r="N398" i="30" s="1"/>
  <c r="I397" i="30"/>
  <c r="N397" i="30" s="1"/>
  <c r="I396" i="30"/>
  <c r="N396" i="30" s="1"/>
  <c r="I395" i="30"/>
  <c r="N395" i="30" s="1"/>
  <c r="I394" i="30"/>
  <c r="N394" i="30" s="1"/>
  <c r="I393" i="30"/>
  <c r="N393" i="30" s="1"/>
  <c r="I392" i="30"/>
  <c r="N392" i="30" s="1"/>
  <c r="I391" i="30"/>
  <c r="N391" i="30" s="1"/>
  <c r="I390" i="30"/>
  <c r="N390" i="30" s="1"/>
  <c r="I389" i="30"/>
  <c r="N389" i="30" s="1"/>
  <c r="I388" i="30"/>
  <c r="N388" i="30" s="1"/>
  <c r="I387" i="30"/>
  <c r="N387" i="30" s="1"/>
  <c r="I386" i="30"/>
  <c r="N386" i="30" s="1"/>
  <c r="I385" i="30"/>
  <c r="N385" i="30" s="1"/>
  <c r="I384" i="30"/>
  <c r="N384" i="30" s="1"/>
  <c r="I383" i="30"/>
  <c r="N383" i="30" s="1"/>
  <c r="I382" i="30"/>
  <c r="N382" i="30" s="1"/>
  <c r="I381" i="30"/>
  <c r="N381" i="30" s="1"/>
  <c r="I380" i="30"/>
  <c r="N380" i="30" s="1"/>
  <c r="I379" i="30"/>
  <c r="N379" i="30" s="1"/>
  <c r="I378" i="30"/>
  <c r="N378" i="30" s="1"/>
  <c r="I377" i="30"/>
  <c r="N377" i="30" s="1"/>
  <c r="I376" i="30"/>
  <c r="N376" i="30" s="1"/>
  <c r="I375" i="30"/>
  <c r="N375" i="30" s="1"/>
  <c r="I374" i="30"/>
  <c r="N374" i="30" s="1"/>
  <c r="I373" i="30"/>
  <c r="N373" i="30" s="1"/>
  <c r="I372" i="30"/>
  <c r="N372" i="30" s="1"/>
  <c r="I371" i="30"/>
  <c r="N371" i="30" s="1"/>
  <c r="I370" i="30"/>
  <c r="N370" i="30" s="1"/>
  <c r="I369" i="30"/>
  <c r="N369" i="30" s="1"/>
  <c r="I368" i="30"/>
  <c r="N368" i="30" s="1"/>
  <c r="I367" i="30"/>
  <c r="N367" i="30" s="1"/>
  <c r="I366" i="30"/>
  <c r="N366" i="30" s="1"/>
  <c r="I365" i="30"/>
  <c r="N365" i="30" s="1"/>
  <c r="I364" i="30"/>
  <c r="N364" i="30" s="1"/>
  <c r="I363" i="30"/>
  <c r="N363" i="30" s="1"/>
  <c r="I362" i="30"/>
  <c r="N362" i="30" s="1"/>
  <c r="I361" i="30"/>
  <c r="N361" i="30" s="1"/>
  <c r="I360" i="30"/>
  <c r="N360" i="30" s="1"/>
  <c r="I359" i="30"/>
  <c r="N359" i="30" s="1"/>
  <c r="I358" i="30"/>
  <c r="N358" i="30" s="1"/>
  <c r="I357" i="30"/>
  <c r="N357" i="30" s="1"/>
  <c r="I356" i="30"/>
  <c r="N356" i="30" s="1"/>
  <c r="I355" i="30"/>
  <c r="N355" i="30" s="1"/>
  <c r="I354" i="30"/>
  <c r="N354" i="30" s="1"/>
  <c r="I353" i="30"/>
  <c r="N353" i="30" s="1"/>
  <c r="I352" i="30"/>
  <c r="N352" i="30" s="1"/>
  <c r="I351" i="30"/>
  <c r="N351" i="30" s="1"/>
  <c r="I350" i="30"/>
  <c r="N350" i="30" s="1"/>
  <c r="I349" i="30"/>
  <c r="N349" i="30" s="1"/>
  <c r="I348" i="30"/>
  <c r="N348" i="30" s="1"/>
  <c r="I347" i="30"/>
  <c r="N347" i="30" s="1"/>
  <c r="I346" i="30"/>
  <c r="N346" i="30" s="1"/>
  <c r="I345" i="30"/>
  <c r="N345" i="30" s="1"/>
  <c r="I344" i="30"/>
  <c r="N344" i="30" s="1"/>
  <c r="I343" i="30"/>
  <c r="N343" i="30" s="1"/>
  <c r="I342" i="30"/>
  <c r="N342" i="30" s="1"/>
  <c r="I341" i="30"/>
  <c r="N341" i="30" s="1"/>
  <c r="I340" i="30"/>
  <c r="N340" i="30" s="1"/>
  <c r="I339" i="30"/>
  <c r="N339" i="30" s="1"/>
  <c r="I338" i="30"/>
  <c r="N338" i="30" s="1"/>
  <c r="I337" i="30"/>
  <c r="N337" i="30" s="1"/>
  <c r="I336" i="30"/>
  <c r="N336" i="30" s="1"/>
  <c r="I335" i="30"/>
  <c r="N335" i="30" s="1"/>
  <c r="I334" i="30"/>
  <c r="N334" i="30" s="1"/>
  <c r="I333" i="30"/>
  <c r="N333" i="30" s="1"/>
  <c r="I332" i="30"/>
  <c r="N332" i="30" s="1"/>
  <c r="I331" i="30"/>
  <c r="N331" i="30" s="1"/>
  <c r="I330" i="30"/>
  <c r="N330" i="30" s="1"/>
  <c r="I329" i="30"/>
  <c r="N329" i="30" s="1"/>
  <c r="I328" i="30"/>
  <c r="N328" i="30" s="1"/>
  <c r="I327" i="30"/>
  <c r="N327" i="30" s="1"/>
  <c r="I326" i="30"/>
  <c r="N326" i="30" s="1"/>
  <c r="I325" i="30"/>
  <c r="N325" i="30" s="1"/>
  <c r="I324" i="30"/>
  <c r="N324" i="30" s="1"/>
  <c r="I323" i="30"/>
  <c r="N323" i="30" s="1"/>
  <c r="I322" i="30"/>
  <c r="N322" i="30" s="1"/>
  <c r="I321" i="30"/>
  <c r="N321" i="30" s="1"/>
  <c r="I320" i="30"/>
  <c r="N320" i="30" s="1"/>
  <c r="I319" i="30"/>
  <c r="N319" i="30" s="1"/>
  <c r="I318" i="30"/>
  <c r="N318" i="30" s="1"/>
  <c r="I317" i="30"/>
  <c r="N317" i="30" s="1"/>
  <c r="I316" i="30"/>
  <c r="N316" i="30" s="1"/>
  <c r="I315" i="30"/>
  <c r="N315" i="30" s="1"/>
  <c r="I314" i="30"/>
  <c r="N314" i="30" s="1"/>
  <c r="I313" i="30"/>
  <c r="N313" i="30" s="1"/>
  <c r="I312" i="30"/>
  <c r="N312" i="30" s="1"/>
  <c r="I311" i="30"/>
  <c r="N311" i="30" s="1"/>
  <c r="I310" i="30"/>
  <c r="N310" i="30" s="1"/>
  <c r="I309" i="30"/>
  <c r="N309" i="30" s="1"/>
  <c r="I308" i="30"/>
  <c r="N308" i="30" s="1"/>
  <c r="I307" i="30"/>
  <c r="N307" i="30" s="1"/>
  <c r="I306" i="30"/>
  <c r="N306" i="30" s="1"/>
  <c r="I305" i="30"/>
  <c r="N305" i="30" s="1"/>
  <c r="I304" i="30"/>
  <c r="N304" i="30" s="1"/>
  <c r="I303" i="30"/>
  <c r="N303" i="30" s="1"/>
  <c r="I302" i="30"/>
  <c r="N302" i="30" s="1"/>
  <c r="I301" i="30"/>
  <c r="N301" i="30" s="1"/>
  <c r="I300" i="30"/>
  <c r="N300" i="30" s="1"/>
  <c r="I299" i="30"/>
  <c r="N299" i="30" s="1"/>
  <c r="I298" i="30"/>
  <c r="N298" i="30" s="1"/>
  <c r="I297" i="30"/>
  <c r="N297" i="30" s="1"/>
  <c r="I296" i="30"/>
  <c r="N296" i="30" s="1"/>
  <c r="I295" i="30"/>
  <c r="N295" i="30" s="1"/>
  <c r="I294" i="30"/>
  <c r="N294" i="30" s="1"/>
  <c r="I293" i="30"/>
  <c r="N293" i="30" s="1"/>
  <c r="I292" i="30"/>
  <c r="N292" i="30" s="1"/>
  <c r="I291" i="30"/>
  <c r="N291" i="30" s="1"/>
  <c r="I290" i="30"/>
  <c r="N290" i="30" s="1"/>
  <c r="I289" i="30"/>
  <c r="N289" i="30" s="1"/>
  <c r="I288" i="30"/>
  <c r="N288" i="30" s="1"/>
  <c r="I287" i="30"/>
  <c r="N287" i="30" s="1"/>
  <c r="I286" i="30"/>
  <c r="N286" i="30" s="1"/>
  <c r="I285" i="30"/>
  <c r="N285" i="30" s="1"/>
  <c r="I284" i="30"/>
  <c r="N284" i="30" s="1"/>
  <c r="I283" i="30"/>
  <c r="N283" i="30" s="1"/>
  <c r="I282" i="30"/>
  <c r="N282" i="30" s="1"/>
  <c r="I281" i="30"/>
  <c r="N281" i="30" s="1"/>
  <c r="I280" i="30"/>
  <c r="N280" i="30" s="1"/>
  <c r="I279" i="30"/>
  <c r="N279" i="30" s="1"/>
  <c r="I278" i="30"/>
  <c r="N278" i="30" s="1"/>
  <c r="I277" i="30"/>
  <c r="N277" i="30" s="1"/>
  <c r="I276" i="30"/>
  <c r="N276" i="30" s="1"/>
  <c r="I275" i="30"/>
  <c r="N275" i="30" s="1"/>
  <c r="I274" i="30"/>
  <c r="N274" i="30" s="1"/>
  <c r="I273" i="30"/>
  <c r="N273" i="30" s="1"/>
  <c r="I272" i="30"/>
  <c r="N272" i="30" s="1"/>
  <c r="I271" i="30"/>
  <c r="N271" i="30" s="1"/>
  <c r="I270" i="30"/>
  <c r="N270" i="30" s="1"/>
  <c r="I269" i="30"/>
  <c r="N269" i="30" s="1"/>
  <c r="I268" i="30"/>
  <c r="N268" i="30" s="1"/>
  <c r="I267" i="30"/>
  <c r="N267" i="30" s="1"/>
  <c r="I266" i="30"/>
  <c r="N266" i="30" s="1"/>
  <c r="I265" i="30"/>
  <c r="N265" i="30" s="1"/>
  <c r="I264" i="30"/>
  <c r="N264" i="30" s="1"/>
  <c r="I263" i="30"/>
  <c r="N263" i="30" s="1"/>
  <c r="I262" i="30"/>
  <c r="N262" i="30" s="1"/>
  <c r="I261" i="30"/>
  <c r="N261" i="30" s="1"/>
  <c r="I260" i="30"/>
  <c r="N260" i="30" s="1"/>
  <c r="I259" i="30"/>
  <c r="N259" i="30" s="1"/>
  <c r="I258" i="30"/>
  <c r="N258" i="30" s="1"/>
  <c r="I257" i="30"/>
  <c r="N257" i="30" s="1"/>
  <c r="I256" i="30"/>
  <c r="N256" i="30" s="1"/>
  <c r="I255" i="30"/>
  <c r="N255" i="30" s="1"/>
  <c r="I254" i="30"/>
  <c r="N254" i="30" s="1"/>
  <c r="I253" i="30"/>
  <c r="N253" i="30" s="1"/>
  <c r="I252" i="30"/>
  <c r="N252" i="30" s="1"/>
  <c r="I251" i="30"/>
  <c r="N251" i="30" s="1"/>
  <c r="I250" i="30"/>
  <c r="N250" i="30" s="1"/>
  <c r="I249" i="30"/>
  <c r="N249" i="30" s="1"/>
  <c r="I248" i="30"/>
  <c r="N248" i="30" s="1"/>
  <c r="I247" i="30"/>
  <c r="N247" i="30" s="1"/>
  <c r="I246" i="30"/>
  <c r="N246" i="30" s="1"/>
  <c r="I245" i="30"/>
  <c r="N245" i="30" s="1"/>
  <c r="I244" i="30"/>
  <c r="N244" i="30" s="1"/>
  <c r="I243" i="30"/>
  <c r="N243" i="30" s="1"/>
  <c r="I242" i="30"/>
  <c r="N242" i="30" s="1"/>
  <c r="I241" i="30"/>
  <c r="N241" i="30" s="1"/>
  <c r="I240" i="30"/>
  <c r="N240" i="30" s="1"/>
  <c r="I239" i="30"/>
  <c r="N239" i="30" s="1"/>
  <c r="I238" i="30"/>
  <c r="N238" i="30" s="1"/>
  <c r="I237" i="30"/>
  <c r="N237" i="30" s="1"/>
  <c r="I236" i="30"/>
  <c r="N236" i="30" s="1"/>
  <c r="I235" i="30"/>
  <c r="N235" i="30" s="1"/>
  <c r="I234" i="30"/>
  <c r="N234" i="30" s="1"/>
  <c r="I233" i="30"/>
  <c r="N233" i="30" s="1"/>
  <c r="I232" i="30"/>
  <c r="N232" i="30" s="1"/>
  <c r="I231" i="30"/>
  <c r="N231" i="30" s="1"/>
  <c r="I230" i="30"/>
  <c r="N230" i="30" s="1"/>
  <c r="I229" i="30"/>
  <c r="N229" i="30" s="1"/>
  <c r="I228" i="30"/>
  <c r="N228" i="30" s="1"/>
  <c r="I227" i="30"/>
  <c r="N227" i="30" s="1"/>
  <c r="I226" i="30"/>
  <c r="N226" i="30" s="1"/>
  <c r="I225" i="30"/>
  <c r="N225" i="30" s="1"/>
  <c r="I224" i="30"/>
  <c r="N224" i="30" s="1"/>
  <c r="I223" i="30"/>
  <c r="N223" i="30" s="1"/>
  <c r="I222" i="30"/>
  <c r="N222" i="30" s="1"/>
  <c r="I221" i="30"/>
  <c r="N221" i="30" s="1"/>
  <c r="I220" i="30"/>
  <c r="N220" i="30" s="1"/>
  <c r="I219" i="30"/>
  <c r="N219" i="30" s="1"/>
  <c r="I218" i="30"/>
  <c r="N218" i="30" s="1"/>
  <c r="I217" i="30"/>
  <c r="N217" i="30" s="1"/>
  <c r="I216" i="30"/>
  <c r="N216" i="30" s="1"/>
  <c r="I215" i="30"/>
  <c r="N215" i="30" s="1"/>
  <c r="I214" i="30"/>
  <c r="N214" i="30" s="1"/>
  <c r="I213" i="30"/>
  <c r="N213" i="30" s="1"/>
  <c r="I212" i="30"/>
  <c r="N212" i="30" s="1"/>
  <c r="I211" i="30"/>
  <c r="N211" i="30" s="1"/>
  <c r="I210" i="30"/>
  <c r="N210" i="30" s="1"/>
  <c r="I209" i="30"/>
  <c r="N209" i="30" s="1"/>
  <c r="I208" i="30"/>
  <c r="N208" i="30" s="1"/>
  <c r="I207" i="30"/>
  <c r="N207" i="30" s="1"/>
  <c r="I206" i="30"/>
  <c r="N206" i="30" s="1"/>
  <c r="I205" i="30"/>
  <c r="N205" i="30" s="1"/>
  <c r="I204" i="30"/>
  <c r="N204" i="30" s="1"/>
  <c r="I203" i="30"/>
  <c r="N203" i="30" s="1"/>
  <c r="I202" i="30"/>
  <c r="N202" i="30" s="1"/>
  <c r="I201" i="30"/>
  <c r="N201" i="30" s="1"/>
  <c r="I200" i="30"/>
  <c r="N200" i="30" s="1"/>
  <c r="I199" i="30"/>
  <c r="N199" i="30" s="1"/>
  <c r="I198" i="30"/>
  <c r="N198" i="30" s="1"/>
  <c r="I197" i="30"/>
  <c r="N197" i="30" s="1"/>
  <c r="I196" i="30"/>
  <c r="N196" i="30" s="1"/>
  <c r="I195" i="30"/>
  <c r="N195" i="30" s="1"/>
  <c r="I194" i="30"/>
  <c r="N194" i="30" s="1"/>
  <c r="I193" i="30"/>
  <c r="N193" i="30" s="1"/>
  <c r="I192" i="30"/>
  <c r="N192" i="30" s="1"/>
  <c r="I191" i="30"/>
  <c r="N191" i="30" s="1"/>
  <c r="I190" i="30"/>
  <c r="N190" i="30" s="1"/>
  <c r="I189" i="30"/>
  <c r="N189" i="30" s="1"/>
  <c r="I188" i="30"/>
  <c r="N188" i="30" s="1"/>
  <c r="I187" i="30"/>
  <c r="N187" i="30" s="1"/>
  <c r="I186" i="30"/>
  <c r="N186" i="30" s="1"/>
  <c r="I185" i="30"/>
  <c r="N185" i="30" s="1"/>
  <c r="I184" i="30"/>
  <c r="N184" i="30" s="1"/>
  <c r="I183" i="30"/>
  <c r="N183" i="30" s="1"/>
  <c r="I182" i="30"/>
  <c r="N182" i="30" s="1"/>
  <c r="I181" i="30"/>
  <c r="N181" i="30" s="1"/>
  <c r="I180" i="30"/>
  <c r="N180" i="30" s="1"/>
  <c r="I179" i="30"/>
  <c r="N179" i="30" s="1"/>
  <c r="I178" i="30"/>
  <c r="N178" i="30" s="1"/>
  <c r="I177" i="30"/>
  <c r="N177" i="30" s="1"/>
  <c r="I176" i="30"/>
  <c r="N176" i="30" s="1"/>
  <c r="I175" i="30"/>
  <c r="N175" i="30" s="1"/>
  <c r="I174" i="30"/>
  <c r="N174" i="30" s="1"/>
  <c r="I173" i="30"/>
  <c r="N173" i="30" s="1"/>
  <c r="I172" i="30"/>
  <c r="N172" i="30" s="1"/>
  <c r="I171" i="30"/>
  <c r="N171" i="30" s="1"/>
  <c r="I170" i="30"/>
  <c r="N170" i="30" s="1"/>
  <c r="I169" i="30"/>
  <c r="N169" i="30" s="1"/>
  <c r="I168" i="30"/>
  <c r="N168" i="30" s="1"/>
  <c r="I167" i="30"/>
  <c r="N167" i="30" s="1"/>
  <c r="I166" i="30"/>
  <c r="N166" i="30" s="1"/>
  <c r="I165" i="30"/>
  <c r="N165" i="30" s="1"/>
  <c r="I164" i="30"/>
  <c r="N164" i="30" s="1"/>
  <c r="I163" i="30"/>
  <c r="N163" i="30" s="1"/>
  <c r="I162" i="30"/>
  <c r="N162" i="30" s="1"/>
  <c r="I161" i="30"/>
  <c r="N161" i="30" s="1"/>
  <c r="I160" i="30"/>
  <c r="N160" i="30" s="1"/>
  <c r="I159" i="30"/>
  <c r="N159" i="30" s="1"/>
  <c r="I158" i="30"/>
  <c r="N158" i="30" s="1"/>
  <c r="I157" i="30"/>
  <c r="N157" i="30" s="1"/>
  <c r="I156" i="30"/>
  <c r="N156" i="30" s="1"/>
  <c r="I155" i="30"/>
  <c r="N155" i="30" s="1"/>
  <c r="I154" i="30"/>
  <c r="N154" i="30" s="1"/>
  <c r="I153" i="30"/>
  <c r="N153" i="30" s="1"/>
  <c r="I152" i="30"/>
  <c r="N152" i="30" s="1"/>
  <c r="I151" i="30"/>
  <c r="N151" i="30" s="1"/>
  <c r="I150" i="30"/>
  <c r="N150" i="30" s="1"/>
  <c r="I149" i="30"/>
  <c r="N149" i="30" s="1"/>
  <c r="I148" i="30"/>
  <c r="N148" i="30" s="1"/>
  <c r="I147" i="30"/>
  <c r="N147" i="30" s="1"/>
  <c r="I146" i="30"/>
  <c r="N146" i="30" s="1"/>
  <c r="I145" i="30"/>
  <c r="N145" i="30" s="1"/>
  <c r="I144" i="30"/>
  <c r="N144" i="30" s="1"/>
  <c r="I143" i="30"/>
  <c r="N143" i="30" s="1"/>
  <c r="I142" i="30"/>
  <c r="N142" i="30" s="1"/>
  <c r="I141" i="30"/>
  <c r="N141" i="30" s="1"/>
  <c r="I140" i="30"/>
  <c r="N140" i="30" s="1"/>
  <c r="I139" i="30"/>
  <c r="N139" i="30" s="1"/>
  <c r="I138" i="30"/>
  <c r="N138" i="30" s="1"/>
  <c r="I137" i="30"/>
  <c r="N137" i="30" s="1"/>
  <c r="I136" i="30"/>
  <c r="N136" i="30" s="1"/>
  <c r="I135" i="30"/>
  <c r="N135" i="30" s="1"/>
  <c r="I134" i="30"/>
  <c r="N134" i="30" s="1"/>
  <c r="I133" i="30"/>
  <c r="N133" i="30" s="1"/>
  <c r="I132" i="30"/>
  <c r="N132" i="30" s="1"/>
  <c r="I131" i="30"/>
  <c r="N131" i="30" s="1"/>
  <c r="I130" i="30"/>
  <c r="N130" i="30" s="1"/>
  <c r="I129" i="30"/>
  <c r="N129" i="30" s="1"/>
  <c r="I128" i="30"/>
  <c r="N128" i="30" s="1"/>
  <c r="I127" i="30"/>
  <c r="N127" i="30" s="1"/>
  <c r="I126" i="30"/>
  <c r="N126" i="30" s="1"/>
  <c r="I125" i="30"/>
  <c r="N125" i="30" s="1"/>
  <c r="I124" i="30"/>
  <c r="N124" i="30" s="1"/>
  <c r="I123" i="30"/>
  <c r="N123" i="30" s="1"/>
  <c r="I122" i="30"/>
  <c r="N122" i="30" s="1"/>
  <c r="I121" i="30"/>
  <c r="N121" i="30" s="1"/>
  <c r="I120" i="30"/>
  <c r="N120" i="30" s="1"/>
  <c r="I119" i="30"/>
  <c r="N119" i="30" s="1"/>
  <c r="I118" i="30"/>
  <c r="N118" i="30" s="1"/>
  <c r="I117" i="30"/>
  <c r="N117" i="30" s="1"/>
  <c r="I116" i="30"/>
  <c r="N116" i="30" s="1"/>
  <c r="I115" i="30"/>
  <c r="N115" i="30" s="1"/>
  <c r="I114" i="30"/>
  <c r="N114" i="30" s="1"/>
  <c r="I113" i="30"/>
  <c r="N113" i="30" s="1"/>
  <c r="I112" i="30"/>
  <c r="N112" i="30" s="1"/>
  <c r="I111" i="30"/>
  <c r="N111" i="30" s="1"/>
  <c r="I110" i="30"/>
  <c r="N110" i="30" s="1"/>
  <c r="I109" i="30"/>
  <c r="N109" i="30" s="1"/>
  <c r="I108" i="30"/>
  <c r="N108" i="30" s="1"/>
  <c r="I107" i="30"/>
  <c r="N107" i="30" s="1"/>
  <c r="I106" i="30"/>
  <c r="N106" i="30" s="1"/>
  <c r="I105" i="30"/>
  <c r="N105" i="30" s="1"/>
  <c r="I104" i="30"/>
  <c r="N104" i="30" s="1"/>
  <c r="I103" i="30"/>
  <c r="N103" i="30" s="1"/>
  <c r="I102" i="30"/>
  <c r="N102" i="30" s="1"/>
  <c r="I101" i="30"/>
  <c r="N101" i="30" s="1"/>
  <c r="I100" i="30"/>
  <c r="N100" i="30" s="1"/>
  <c r="I99" i="30"/>
  <c r="N99" i="30" s="1"/>
  <c r="I98" i="30"/>
  <c r="N98" i="30" s="1"/>
  <c r="I97" i="30"/>
  <c r="N97" i="30" s="1"/>
  <c r="I96" i="30"/>
  <c r="N96" i="30" s="1"/>
  <c r="I95" i="30"/>
  <c r="N95" i="30" s="1"/>
  <c r="I94" i="30"/>
  <c r="N94" i="30" s="1"/>
  <c r="I93" i="30"/>
  <c r="N93" i="30" s="1"/>
  <c r="I92" i="30"/>
  <c r="N92" i="30" s="1"/>
  <c r="I91" i="30"/>
  <c r="N91" i="30" s="1"/>
  <c r="I90" i="30"/>
  <c r="N90" i="30" s="1"/>
  <c r="I89" i="30"/>
  <c r="N89" i="30" s="1"/>
  <c r="I88" i="30"/>
  <c r="N88" i="30" s="1"/>
  <c r="I87" i="30"/>
  <c r="N87" i="30" s="1"/>
  <c r="I86" i="30"/>
  <c r="N86" i="30" s="1"/>
  <c r="I85" i="30"/>
  <c r="N85" i="30" s="1"/>
  <c r="I84" i="30"/>
  <c r="N84" i="30" s="1"/>
  <c r="I83" i="30"/>
  <c r="N83" i="30" s="1"/>
  <c r="I82" i="30"/>
  <c r="N82" i="30" s="1"/>
  <c r="I81" i="30"/>
  <c r="N81" i="30" s="1"/>
  <c r="I80" i="30"/>
  <c r="N80" i="30" s="1"/>
  <c r="I79" i="30"/>
  <c r="N79" i="30" s="1"/>
  <c r="I78" i="30"/>
  <c r="N78" i="30" s="1"/>
  <c r="I77" i="30"/>
  <c r="N77" i="30" s="1"/>
  <c r="I76" i="30"/>
  <c r="N76" i="30" s="1"/>
  <c r="I75" i="30"/>
  <c r="N75" i="30" s="1"/>
  <c r="I74" i="30"/>
  <c r="N74" i="30" s="1"/>
  <c r="I73" i="30"/>
  <c r="N73" i="30" s="1"/>
  <c r="I72" i="30"/>
  <c r="N72" i="30" s="1"/>
  <c r="I71" i="30"/>
  <c r="N71" i="30" s="1"/>
  <c r="I70" i="30"/>
  <c r="N70" i="30" s="1"/>
  <c r="I69" i="30"/>
  <c r="N69" i="30" s="1"/>
  <c r="I68" i="30"/>
  <c r="N68" i="30" s="1"/>
  <c r="I67" i="30"/>
  <c r="N67" i="30" s="1"/>
  <c r="I66" i="30"/>
  <c r="N66" i="30" s="1"/>
  <c r="I65" i="30"/>
  <c r="N65" i="30" s="1"/>
  <c r="I64" i="30"/>
  <c r="N64" i="30" s="1"/>
  <c r="I63" i="30"/>
  <c r="N63" i="30" s="1"/>
  <c r="I62" i="30"/>
  <c r="N62" i="30" s="1"/>
  <c r="I61" i="30"/>
  <c r="N61" i="30" s="1"/>
  <c r="I60" i="30"/>
  <c r="N60" i="30" s="1"/>
  <c r="I59" i="30"/>
  <c r="N59" i="30" s="1"/>
  <c r="I58" i="30"/>
  <c r="N58" i="30" s="1"/>
  <c r="I57" i="30"/>
  <c r="N57" i="30" s="1"/>
  <c r="I56" i="30"/>
  <c r="N56" i="30" s="1"/>
  <c r="I55" i="30"/>
  <c r="N55" i="30" s="1"/>
  <c r="I54" i="30"/>
  <c r="N54" i="30" s="1"/>
  <c r="I53" i="30"/>
  <c r="N53" i="30" s="1"/>
  <c r="I52" i="30"/>
  <c r="N52" i="30" s="1"/>
  <c r="I51" i="30"/>
  <c r="N51" i="30" s="1"/>
  <c r="I50" i="30"/>
  <c r="N50" i="30" s="1"/>
  <c r="I49" i="30"/>
  <c r="N49" i="30" s="1"/>
  <c r="I48" i="30"/>
  <c r="N48" i="30" s="1"/>
  <c r="I47" i="30"/>
  <c r="N47" i="30" s="1"/>
  <c r="I46" i="30"/>
  <c r="N46" i="30" s="1"/>
  <c r="I45" i="30"/>
  <c r="N45" i="30" s="1"/>
  <c r="I44" i="30"/>
  <c r="N44" i="30" s="1"/>
  <c r="I43" i="30"/>
  <c r="N43" i="30" s="1"/>
  <c r="I42" i="30"/>
  <c r="N42" i="30" s="1"/>
  <c r="I41" i="30"/>
  <c r="N41" i="30" s="1"/>
  <c r="I40" i="30"/>
  <c r="N40" i="30" s="1"/>
  <c r="I39" i="30"/>
  <c r="N39" i="30" s="1"/>
  <c r="I38" i="30"/>
  <c r="N38" i="30" s="1"/>
  <c r="I37" i="30"/>
  <c r="N37" i="30" s="1"/>
  <c r="I36" i="30"/>
  <c r="N36" i="30" s="1"/>
  <c r="I35" i="30"/>
  <c r="N35" i="30" s="1"/>
  <c r="I34" i="30"/>
  <c r="N34" i="30" s="1"/>
  <c r="I33" i="30"/>
  <c r="N33" i="30" s="1"/>
  <c r="I32" i="30"/>
  <c r="N32" i="30" s="1"/>
  <c r="I31" i="30"/>
  <c r="N31" i="30" s="1"/>
  <c r="I30" i="30"/>
  <c r="N30" i="30" s="1"/>
  <c r="I29" i="30"/>
  <c r="N29" i="30" s="1"/>
  <c r="I28" i="30"/>
  <c r="N28" i="30" s="1"/>
  <c r="I27" i="30"/>
  <c r="N27" i="30" s="1"/>
  <c r="I26" i="30"/>
  <c r="N26" i="30" s="1"/>
  <c r="I25" i="30"/>
  <c r="N25" i="30" s="1"/>
  <c r="I24" i="30"/>
  <c r="N24" i="30" s="1"/>
  <c r="I23" i="30"/>
  <c r="N23" i="30" s="1"/>
  <c r="I22" i="30"/>
  <c r="N22" i="30" s="1"/>
  <c r="I21" i="30"/>
  <c r="N21" i="30" s="1"/>
  <c r="I20" i="30"/>
  <c r="N20" i="30" s="1"/>
  <c r="I19" i="30"/>
  <c r="N19" i="30" s="1"/>
  <c r="I18" i="30"/>
  <c r="N18" i="30" s="1"/>
  <c r="I17" i="30"/>
  <c r="N17" i="30" s="1"/>
  <c r="I16" i="30"/>
  <c r="N16" i="30" s="1"/>
  <c r="I15" i="30"/>
  <c r="N15" i="30" s="1"/>
  <c r="I14" i="30"/>
  <c r="N14" i="30" s="1"/>
  <c r="I1003" i="29"/>
  <c r="N1003" i="29" s="1"/>
  <c r="I1002" i="29"/>
  <c r="N1002" i="29" s="1"/>
  <c r="I1001" i="29"/>
  <c r="N1001" i="29" s="1"/>
  <c r="I1000" i="29"/>
  <c r="N1000" i="29" s="1"/>
  <c r="I999" i="29"/>
  <c r="N999" i="29" s="1"/>
  <c r="I998" i="29"/>
  <c r="N998" i="29" s="1"/>
  <c r="I997" i="29"/>
  <c r="N997" i="29" s="1"/>
  <c r="I996" i="29"/>
  <c r="N996" i="29" s="1"/>
  <c r="I995" i="29"/>
  <c r="N995" i="29" s="1"/>
  <c r="I994" i="29"/>
  <c r="N994" i="29" s="1"/>
  <c r="I993" i="29"/>
  <c r="N993" i="29" s="1"/>
  <c r="I992" i="29"/>
  <c r="N992" i="29" s="1"/>
  <c r="I991" i="29"/>
  <c r="N991" i="29" s="1"/>
  <c r="I990" i="29"/>
  <c r="N990" i="29" s="1"/>
  <c r="I989" i="29"/>
  <c r="N989" i="29" s="1"/>
  <c r="I988" i="29"/>
  <c r="N988" i="29" s="1"/>
  <c r="I987" i="29"/>
  <c r="N987" i="29" s="1"/>
  <c r="I986" i="29"/>
  <c r="N986" i="29" s="1"/>
  <c r="I985" i="29"/>
  <c r="N985" i="29" s="1"/>
  <c r="I984" i="29"/>
  <c r="N984" i="29" s="1"/>
  <c r="I983" i="29"/>
  <c r="N983" i="29" s="1"/>
  <c r="I982" i="29"/>
  <c r="N982" i="29" s="1"/>
  <c r="I981" i="29"/>
  <c r="N981" i="29" s="1"/>
  <c r="I980" i="29"/>
  <c r="N980" i="29" s="1"/>
  <c r="I979" i="29"/>
  <c r="N979" i="29" s="1"/>
  <c r="I978" i="29"/>
  <c r="N978" i="29" s="1"/>
  <c r="I977" i="29"/>
  <c r="N977" i="29" s="1"/>
  <c r="I976" i="29"/>
  <c r="N976" i="29" s="1"/>
  <c r="I975" i="29"/>
  <c r="N975" i="29" s="1"/>
  <c r="I974" i="29"/>
  <c r="N974" i="29" s="1"/>
  <c r="I973" i="29"/>
  <c r="N973" i="29" s="1"/>
  <c r="I972" i="29"/>
  <c r="N972" i="29" s="1"/>
  <c r="I971" i="29"/>
  <c r="N971" i="29" s="1"/>
  <c r="I970" i="29"/>
  <c r="N970" i="29" s="1"/>
  <c r="I969" i="29"/>
  <c r="N969" i="29" s="1"/>
  <c r="I968" i="29"/>
  <c r="N968" i="29" s="1"/>
  <c r="I967" i="29"/>
  <c r="N967" i="29" s="1"/>
  <c r="I966" i="29"/>
  <c r="N966" i="29" s="1"/>
  <c r="I965" i="29"/>
  <c r="N965" i="29" s="1"/>
  <c r="I964" i="29"/>
  <c r="N964" i="29" s="1"/>
  <c r="I963" i="29"/>
  <c r="N963" i="29" s="1"/>
  <c r="I962" i="29"/>
  <c r="N962" i="29" s="1"/>
  <c r="I961" i="29"/>
  <c r="N961" i="29" s="1"/>
  <c r="I960" i="29"/>
  <c r="N960" i="29" s="1"/>
  <c r="I959" i="29"/>
  <c r="N959" i="29" s="1"/>
  <c r="I958" i="29"/>
  <c r="N958" i="29" s="1"/>
  <c r="I957" i="29"/>
  <c r="N957" i="29" s="1"/>
  <c r="I956" i="29"/>
  <c r="N956" i="29" s="1"/>
  <c r="I955" i="29"/>
  <c r="N955" i="29" s="1"/>
  <c r="I954" i="29"/>
  <c r="N954" i="29" s="1"/>
  <c r="I953" i="29"/>
  <c r="N953" i="29" s="1"/>
  <c r="I952" i="29"/>
  <c r="N952" i="29" s="1"/>
  <c r="I951" i="29"/>
  <c r="N951" i="29" s="1"/>
  <c r="I950" i="29"/>
  <c r="N950" i="29" s="1"/>
  <c r="I949" i="29"/>
  <c r="N949" i="29" s="1"/>
  <c r="I948" i="29"/>
  <c r="N948" i="29" s="1"/>
  <c r="I947" i="29"/>
  <c r="N947" i="29" s="1"/>
  <c r="I946" i="29"/>
  <c r="N946" i="29" s="1"/>
  <c r="I945" i="29"/>
  <c r="N945" i="29" s="1"/>
  <c r="I944" i="29"/>
  <c r="N944" i="29" s="1"/>
  <c r="I943" i="29"/>
  <c r="N943" i="29" s="1"/>
  <c r="I942" i="29"/>
  <c r="N942" i="29" s="1"/>
  <c r="I941" i="29"/>
  <c r="N941" i="29" s="1"/>
  <c r="I940" i="29"/>
  <c r="N940" i="29" s="1"/>
  <c r="I939" i="29"/>
  <c r="N939" i="29" s="1"/>
  <c r="I938" i="29"/>
  <c r="N938" i="29" s="1"/>
  <c r="I937" i="29"/>
  <c r="N937" i="29" s="1"/>
  <c r="I936" i="29"/>
  <c r="N936" i="29" s="1"/>
  <c r="I935" i="29"/>
  <c r="N935" i="29" s="1"/>
  <c r="I934" i="29"/>
  <c r="N934" i="29" s="1"/>
  <c r="I933" i="29"/>
  <c r="N933" i="29" s="1"/>
  <c r="I932" i="29"/>
  <c r="N932" i="29" s="1"/>
  <c r="I931" i="29"/>
  <c r="N931" i="29" s="1"/>
  <c r="I930" i="29"/>
  <c r="N930" i="29" s="1"/>
  <c r="I929" i="29"/>
  <c r="N929" i="29" s="1"/>
  <c r="I928" i="29"/>
  <c r="N928" i="29" s="1"/>
  <c r="I927" i="29"/>
  <c r="N927" i="29" s="1"/>
  <c r="I926" i="29"/>
  <c r="N926" i="29" s="1"/>
  <c r="I925" i="29"/>
  <c r="N925" i="29" s="1"/>
  <c r="I924" i="29"/>
  <c r="N924" i="29" s="1"/>
  <c r="I923" i="29"/>
  <c r="N923" i="29" s="1"/>
  <c r="I922" i="29"/>
  <c r="N922" i="29" s="1"/>
  <c r="I921" i="29"/>
  <c r="N921" i="29" s="1"/>
  <c r="I920" i="29"/>
  <c r="N920" i="29" s="1"/>
  <c r="I919" i="29"/>
  <c r="N919" i="29" s="1"/>
  <c r="I918" i="29"/>
  <c r="N918" i="29" s="1"/>
  <c r="I917" i="29"/>
  <c r="N917" i="29" s="1"/>
  <c r="I916" i="29"/>
  <c r="N916" i="29" s="1"/>
  <c r="I915" i="29"/>
  <c r="N915" i="29" s="1"/>
  <c r="I914" i="29"/>
  <c r="N914" i="29" s="1"/>
  <c r="I913" i="29"/>
  <c r="N913" i="29" s="1"/>
  <c r="I912" i="29"/>
  <c r="N912" i="29" s="1"/>
  <c r="I911" i="29"/>
  <c r="N911" i="29" s="1"/>
  <c r="I910" i="29"/>
  <c r="N910" i="29" s="1"/>
  <c r="I909" i="29"/>
  <c r="N909" i="29" s="1"/>
  <c r="I908" i="29"/>
  <c r="N908" i="29" s="1"/>
  <c r="I907" i="29"/>
  <c r="N907" i="29" s="1"/>
  <c r="I906" i="29"/>
  <c r="N906" i="29" s="1"/>
  <c r="I905" i="29"/>
  <c r="N905" i="29" s="1"/>
  <c r="I904" i="29"/>
  <c r="N904" i="29" s="1"/>
  <c r="I903" i="29"/>
  <c r="N903" i="29" s="1"/>
  <c r="I902" i="29"/>
  <c r="N902" i="29" s="1"/>
  <c r="I901" i="29"/>
  <c r="N901" i="29" s="1"/>
  <c r="I900" i="29"/>
  <c r="N900" i="29" s="1"/>
  <c r="I899" i="29"/>
  <c r="N899" i="29" s="1"/>
  <c r="I898" i="29"/>
  <c r="N898" i="29" s="1"/>
  <c r="I897" i="29"/>
  <c r="N897" i="29" s="1"/>
  <c r="I896" i="29"/>
  <c r="N896" i="29" s="1"/>
  <c r="I895" i="29"/>
  <c r="N895" i="29" s="1"/>
  <c r="I894" i="29"/>
  <c r="N894" i="29" s="1"/>
  <c r="I893" i="29"/>
  <c r="N893" i="29" s="1"/>
  <c r="I892" i="29"/>
  <c r="N892" i="29" s="1"/>
  <c r="I891" i="29"/>
  <c r="N891" i="29" s="1"/>
  <c r="I890" i="29"/>
  <c r="N890" i="29" s="1"/>
  <c r="I889" i="29"/>
  <c r="N889" i="29" s="1"/>
  <c r="I888" i="29"/>
  <c r="N888" i="29" s="1"/>
  <c r="I887" i="29"/>
  <c r="N887" i="29" s="1"/>
  <c r="I886" i="29"/>
  <c r="N886" i="29" s="1"/>
  <c r="I885" i="29"/>
  <c r="N885" i="29" s="1"/>
  <c r="I884" i="29"/>
  <c r="N884" i="29" s="1"/>
  <c r="I883" i="29"/>
  <c r="N883" i="29" s="1"/>
  <c r="I882" i="29"/>
  <c r="N882" i="29" s="1"/>
  <c r="I881" i="29"/>
  <c r="N881" i="29" s="1"/>
  <c r="I880" i="29"/>
  <c r="N880" i="29" s="1"/>
  <c r="I879" i="29"/>
  <c r="N879" i="29" s="1"/>
  <c r="I878" i="29"/>
  <c r="N878" i="29" s="1"/>
  <c r="I877" i="29"/>
  <c r="N877" i="29" s="1"/>
  <c r="I876" i="29"/>
  <c r="N876" i="29" s="1"/>
  <c r="I875" i="29"/>
  <c r="N875" i="29" s="1"/>
  <c r="I874" i="29"/>
  <c r="N874" i="29" s="1"/>
  <c r="I873" i="29"/>
  <c r="N873" i="29" s="1"/>
  <c r="I872" i="29"/>
  <c r="N872" i="29" s="1"/>
  <c r="I871" i="29"/>
  <c r="N871" i="29" s="1"/>
  <c r="I870" i="29"/>
  <c r="N870" i="29" s="1"/>
  <c r="I869" i="29"/>
  <c r="N869" i="29" s="1"/>
  <c r="I868" i="29"/>
  <c r="N868" i="29" s="1"/>
  <c r="I867" i="29"/>
  <c r="N867" i="29" s="1"/>
  <c r="I866" i="29"/>
  <c r="N866" i="29" s="1"/>
  <c r="I865" i="29"/>
  <c r="N865" i="29" s="1"/>
  <c r="I864" i="29"/>
  <c r="N864" i="29" s="1"/>
  <c r="I863" i="29"/>
  <c r="N863" i="29" s="1"/>
  <c r="I862" i="29"/>
  <c r="N862" i="29" s="1"/>
  <c r="I861" i="29"/>
  <c r="N861" i="29" s="1"/>
  <c r="I860" i="29"/>
  <c r="N860" i="29" s="1"/>
  <c r="I859" i="29"/>
  <c r="N859" i="29" s="1"/>
  <c r="I858" i="29"/>
  <c r="N858" i="29" s="1"/>
  <c r="I857" i="29"/>
  <c r="N857" i="29" s="1"/>
  <c r="I856" i="29"/>
  <c r="N856" i="29" s="1"/>
  <c r="I855" i="29"/>
  <c r="N855" i="29" s="1"/>
  <c r="I854" i="29"/>
  <c r="N854" i="29" s="1"/>
  <c r="I853" i="29"/>
  <c r="N853" i="29" s="1"/>
  <c r="I852" i="29"/>
  <c r="N852" i="29" s="1"/>
  <c r="I851" i="29"/>
  <c r="N851" i="29" s="1"/>
  <c r="I850" i="29"/>
  <c r="N850" i="29" s="1"/>
  <c r="I849" i="29"/>
  <c r="N849" i="29" s="1"/>
  <c r="I848" i="29"/>
  <c r="N848" i="29" s="1"/>
  <c r="I847" i="29"/>
  <c r="N847" i="29" s="1"/>
  <c r="I846" i="29"/>
  <c r="N846" i="29" s="1"/>
  <c r="I845" i="29"/>
  <c r="N845" i="29" s="1"/>
  <c r="I844" i="29"/>
  <c r="N844" i="29" s="1"/>
  <c r="I843" i="29"/>
  <c r="N843" i="29" s="1"/>
  <c r="I842" i="29"/>
  <c r="N842" i="29" s="1"/>
  <c r="I841" i="29"/>
  <c r="N841" i="29" s="1"/>
  <c r="I840" i="29"/>
  <c r="N840" i="29" s="1"/>
  <c r="I839" i="29"/>
  <c r="N839" i="29" s="1"/>
  <c r="I838" i="29"/>
  <c r="N838" i="29" s="1"/>
  <c r="I837" i="29"/>
  <c r="N837" i="29" s="1"/>
  <c r="I836" i="29"/>
  <c r="N836" i="29" s="1"/>
  <c r="I835" i="29"/>
  <c r="N835" i="29" s="1"/>
  <c r="I834" i="29"/>
  <c r="N834" i="29" s="1"/>
  <c r="I833" i="29"/>
  <c r="N833" i="29" s="1"/>
  <c r="I832" i="29"/>
  <c r="N832" i="29" s="1"/>
  <c r="I831" i="29"/>
  <c r="N831" i="29" s="1"/>
  <c r="I830" i="29"/>
  <c r="N830" i="29" s="1"/>
  <c r="I829" i="29"/>
  <c r="N829" i="29" s="1"/>
  <c r="I828" i="29"/>
  <c r="N828" i="29" s="1"/>
  <c r="I827" i="29"/>
  <c r="N827" i="29" s="1"/>
  <c r="I826" i="29"/>
  <c r="N826" i="29" s="1"/>
  <c r="I825" i="29"/>
  <c r="N825" i="29" s="1"/>
  <c r="I824" i="29"/>
  <c r="N824" i="29" s="1"/>
  <c r="I823" i="29"/>
  <c r="N823" i="29" s="1"/>
  <c r="I822" i="29"/>
  <c r="N822" i="29" s="1"/>
  <c r="I821" i="29"/>
  <c r="N821" i="29" s="1"/>
  <c r="I820" i="29"/>
  <c r="N820" i="29" s="1"/>
  <c r="I819" i="29"/>
  <c r="N819" i="29" s="1"/>
  <c r="I818" i="29"/>
  <c r="N818" i="29" s="1"/>
  <c r="I817" i="29"/>
  <c r="N817" i="29" s="1"/>
  <c r="I816" i="29"/>
  <c r="N816" i="29" s="1"/>
  <c r="I815" i="29"/>
  <c r="N815" i="29" s="1"/>
  <c r="I814" i="29"/>
  <c r="N814" i="29" s="1"/>
  <c r="I813" i="29"/>
  <c r="N813" i="29" s="1"/>
  <c r="I812" i="29"/>
  <c r="N812" i="29" s="1"/>
  <c r="I811" i="29"/>
  <c r="N811" i="29" s="1"/>
  <c r="I810" i="29"/>
  <c r="N810" i="29" s="1"/>
  <c r="I809" i="29"/>
  <c r="N809" i="29" s="1"/>
  <c r="I808" i="29"/>
  <c r="N808" i="29" s="1"/>
  <c r="I807" i="29"/>
  <c r="N807" i="29" s="1"/>
  <c r="I806" i="29"/>
  <c r="N806" i="29" s="1"/>
  <c r="I805" i="29"/>
  <c r="N805" i="29" s="1"/>
  <c r="I804" i="29"/>
  <c r="N804" i="29" s="1"/>
  <c r="I803" i="29"/>
  <c r="N803" i="29" s="1"/>
  <c r="I802" i="29"/>
  <c r="N802" i="29" s="1"/>
  <c r="I801" i="29"/>
  <c r="N801" i="29" s="1"/>
  <c r="I800" i="29"/>
  <c r="N800" i="29" s="1"/>
  <c r="I799" i="29"/>
  <c r="N799" i="29" s="1"/>
  <c r="I798" i="29"/>
  <c r="N798" i="29" s="1"/>
  <c r="I797" i="29"/>
  <c r="N797" i="29" s="1"/>
  <c r="I796" i="29"/>
  <c r="N796" i="29" s="1"/>
  <c r="I795" i="29"/>
  <c r="N795" i="29" s="1"/>
  <c r="I794" i="29"/>
  <c r="N794" i="29" s="1"/>
  <c r="I793" i="29"/>
  <c r="N793" i="29" s="1"/>
  <c r="I792" i="29"/>
  <c r="N792" i="29" s="1"/>
  <c r="I791" i="29"/>
  <c r="N791" i="29" s="1"/>
  <c r="I790" i="29"/>
  <c r="N790" i="29" s="1"/>
  <c r="I789" i="29"/>
  <c r="N789" i="29" s="1"/>
  <c r="I788" i="29"/>
  <c r="N788" i="29" s="1"/>
  <c r="I787" i="29"/>
  <c r="N787" i="29" s="1"/>
  <c r="I786" i="29"/>
  <c r="N786" i="29" s="1"/>
  <c r="I785" i="29"/>
  <c r="N785" i="29" s="1"/>
  <c r="I784" i="29"/>
  <c r="N784" i="29" s="1"/>
  <c r="I783" i="29"/>
  <c r="N783" i="29" s="1"/>
  <c r="I782" i="29"/>
  <c r="N782" i="29" s="1"/>
  <c r="I781" i="29"/>
  <c r="N781" i="29" s="1"/>
  <c r="I780" i="29"/>
  <c r="N780" i="29" s="1"/>
  <c r="I779" i="29"/>
  <c r="N779" i="29" s="1"/>
  <c r="I778" i="29"/>
  <c r="N778" i="29" s="1"/>
  <c r="I777" i="29"/>
  <c r="N777" i="29" s="1"/>
  <c r="I776" i="29"/>
  <c r="N776" i="29" s="1"/>
  <c r="I775" i="29"/>
  <c r="N775" i="29" s="1"/>
  <c r="I774" i="29"/>
  <c r="N774" i="29" s="1"/>
  <c r="I773" i="29"/>
  <c r="N773" i="29" s="1"/>
  <c r="I772" i="29"/>
  <c r="N772" i="29" s="1"/>
  <c r="I771" i="29"/>
  <c r="N771" i="29" s="1"/>
  <c r="I770" i="29"/>
  <c r="N770" i="29" s="1"/>
  <c r="I769" i="29"/>
  <c r="N769" i="29" s="1"/>
  <c r="I768" i="29"/>
  <c r="N768" i="29" s="1"/>
  <c r="I767" i="29"/>
  <c r="N767" i="29" s="1"/>
  <c r="I766" i="29"/>
  <c r="N766" i="29" s="1"/>
  <c r="I765" i="29"/>
  <c r="N765" i="29" s="1"/>
  <c r="I764" i="29"/>
  <c r="N764" i="29" s="1"/>
  <c r="I763" i="29"/>
  <c r="N763" i="29" s="1"/>
  <c r="I762" i="29"/>
  <c r="N762" i="29" s="1"/>
  <c r="I761" i="29"/>
  <c r="N761" i="29" s="1"/>
  <c r="I760" i="29"/>
  <c r="N760" i="29" s="1"/>
  <c r="I759" i="29"/>
  <c r="N759" i="29" s="1"/>
  <c r="I758" i="29"/>
  <c r="N758" i="29" s="1"/>
  <c r="I757" i="29"/>
  <c r="N757" i="29" s="1"/>
  <c r="I756" i="29"/>
  <c r="N756" i="29" s="1"/>
  <c r="I755" i="29"/>
  <c r="N755" i="29" s="1"/>
  <c r="I754" i="29"/>
  <c r="N754" i="29" s="1"/>
  <c r="I753" i="29"/>
  <c r="N753" i="29" s="1"/>
  <c r="I752" i="29"/>
  <c r="N752" i="29" s="1"/>
  <c r="I751" i="29"/>
  <c r="N751" i="29" s="1"/>
  <c r="I750" i="29"/>
  <c r="N750" i="29" s="1"/>
  <c r="I749" i="29"/>
  <c r="N749" i="29" s="1"/>
  <c r="I748" i="29"/>
  <c r="N748" i="29" s="1"/>
  <c r="I747" i="29"/>
  <c r="N747" i="29" s="1"/>
  <c r="I746" i="29"/>
  <c r="N746" i="29" s="1"/>
  <c r="I745" i="29"/>
  <c r="N745" i="29" s="1"/>
  <c r="I744" i="29"/>
  <c r="N744" i="29" s="1"/>
  <c r="I743" i="29"/>
  <c r="N743" i="29" s="1"/>
  <c r="I742" i="29"/>
  <c r="N742" i="29" s="1"/>
  <c r="I741" i="29"/>
  <c r="N741" i="29" s="1"/>
  <c r="I740" i="29"/>
  <c r="N740" i="29" s="1"/>
  <c r="I739" i="29"/>
  <c r="N739" i="29" s="1"/>
  <c r="I738" i="29"/>
  <c r="N738" i="29" s="1"/>
  <c r="I737" i="29"/>
  <c r="N737" i="29" s="1"/>
  <c r="I736" i="29"/>
  <c r="N736" i="29" s="1"/>
  <c r="I735" i="29"/>
  <c r="N735" i="29" s="1"/>
  <c r="I734" i="29"/>
  <c r="N734" i="29" s="1"/>
  <c r="I733" i="29"/>
  <c r="N733" i="29" s="1"/>
  <c r="I732" i="29"/>
  <c r="N732" i="29" s="1"/>
  <c r="I731" i="29"/>
  <c r="N731" i="29" s="1"/>
  <c r="I730" i="29"/>
  <c r="N730" i="29" s="1"/>
  <c r="I729" i="29"/>
  <c r="N729" i="29" s="1"/>
  <c r="I728" i="29"/>
  <c r="N728" i="29" s="1"/>
  <c r="I727" i="29"/>
  <c r="N727" i="29" s="1"/>
  <c r="I726" i="29"/>
  <c r="N726" i="29" s="1"/>
  <c r="I725" i="29"/>
  <c r="N725" i="29" s="1"/>
  <c r="I724" i="29"/>
  <c r="N724" i="29" s="1"/>
  <c r="I723" i="29"/>
  <c r="N723" i="29" s="1"/>
  <c r="I722" i="29"/>
  <c r="N722" i="29" s="1"/>
  <c r="I721" i="29"/>
  <c r="N721" i="29" s="1"/>
  <c r="I720" i="29"/>
  <c r="N720" i="29" s="1"/>
  <c r="I719" i="29"/>
  <c r="N719" i="29" s="1"/>
  <c r="I718" i="29"/>
  <c r="N718" i="29" s="1"/>
  <c r="I717" i="29"/>
  <c r="N717" i="29" s="1"/>
  <c r="I716" i="29"/>
  <c r="N716" i="29" s="1"/>
  <c r="I715" i="29"/>
  <c r="N715" i="29" s="1"/>
  <c r="I714" i="29"/>
  <c r="N714" i="29" s="1"/>
  <c r="I713" i="29"/>
  <c r="N713" i="29" s="1"/>
  <c r="I712" i="29"/>
  <c r="N712" i="29" s="1"/>
  <c r="I711" i="29"/>
  <c r="N711" i="29" s="1"/>
  <c r="I710" i="29"/>
  <c r="N710" i="29" s="1"/>
  <c r="I709" i="29"/>
  <c r="N709" i="29" s="1"/>
  <c r="I708" i="29"/>
  <c r="N708" i="29" s="1"/>
  <c r="I707" i="29"/>
  <c r="N707" i="29" s="1"/>
  <c r="I706" i="29"/>
  <c r="N706" i="29" s="1"/>
  <c r="I705" i="29"/>
  <c r="N705" i="29" s="1"/>
  <c r="I704" i="29"/>
  <c r="N704" i="29" s="1"/>
  <c r="I703" i="29"/>
  <c r="N703" i="29" s="1"/>
  <c r="I702" i="29"/>
  <c r="N702" i="29" s="1"/>
  <c r="I701" i="29"/>
  <c r="N701" i="29" s="1"/>
  <c r="I700" i="29"/>
  <c r="N700" i="29" s="1"/>
  <c r="I699" i="29"/>
  <c r="N699" i="29" s="1"/>
  <c r="I698" i="29"/>
  <c r="N698" i="29" s="1"/>
  <c r="I697" i="29"/>
  <c r="N697" i="29" s="1"/>
  <c r="I696" i="29"/>
  <c r="N696" i="29" s="1"/>
  <c r="I695" i="29"/>
  <c r="N695" i="29" s="1"/>
  <c r="I694" i="29"/>
  <c r="N694" i="29" s="1"/>
  <c r="I693" i="29"/>
  <c r="N693" i="29" s="1"/>
  <c r="I692" i="29"/>
  <c r="N692" i="29" s="1"/>
  <c r="I691" i="29"/>
  <c r="N691" i="29" s="1"/>
  <c r="I690" i="29"/>
  <c r="N690" i="29" s="1"/>
  <c r="I689" i="29"/>
  <c r="N689" i="29" s="1"/>
  <c r="I688" i="29"/>
  <c r="N688" i="29" s="1"/>
  <c r="I687" i="29"/>
  <c r="N687" i="29" s="1"/>
  <c r="I686" i="29"/>
  <c r="N686" i="29" s="1"/>
  <c r="I685" i="29"/>
  <c r="N685" i="29" s="1"/>
  <c r="I684" i="29"/>
  <c r="N684" i="29" s="1"/>
  <c r="I683" i="29"/>
  <c r="N683" i="29" s="1"/>
  <c r="I682" i="29"/>
  <c r="N682" i="29" s="1"/>
  <c r="I681" i="29"/>
  <c r="N681" i="29" s="1"/>
  <c r="I680" i="29"/>
  <c r="N680" i="29" s="1"/>
  <c r="I679" i="29"/>
  <c r="N679" i="29" s="1"/>
  <c r="I678" i="29"/>
  <c r="N678" i="29" s="1"/>
  <c r="I677" i="29"/>
  <c r="N677" i="29" s="1"/>
  <c r="I676" i="29"/>
  <c r="N676" i="29" s="1"/>
  <c r="I675" i="29"/>
  <c r="N675" i="29" s="1"/>
  <c r="I674" i="29"/>
  <c r="N674" i="29" s="1"/>
  <c r="I673" i="29"/>
  <c r="N673" i="29" s="1"/>
  <c r="I672" i="29"/>
  <c r="N672" i="29" s="1"/>
  <c r="I671" i="29"/>
  <c r="N671" i="29" s="1"/>
  <c r="I670" i="29"/>
  <c r="N670" i="29" s="1"/>
  <c r="I669" i="29"/>
  <c r="N669" i="29" s="1"/>
  <c r="I668" i="29"/>
  <c r="N668" i="29" s="1"/>
  <c r="I667" i="29"/>
  <c r="N667" i="29" s="1"/>
  <c r="I666" i="29"/>
  <c r="N666" i="29" s="1"/>
  <c r="I665" i="29"/>
  <c r="N665" i="29" s="1"/>
  <c r="I664" i="29"/>
  <c r="N664" i="29" s="1"/>
  <c r="I663" i="29"/>
  <c r="N663" i="29" s="1"/>
  <c r="I662" i="29"/>
  <c r="N662" i="29" s="1"/>
  <c r="I661" i="29"/>
  <c r="N661" i="29" s="1"/>
  <c r="I660" i="29"/>
  <c r="N660" i="29" s="1"/>
  <c r="I659" i="29"/>
  <c r="N659" i="29" s="1"/>
  <c r="I658" i="29"/>
  <c r="N658" i="29" s="1"/>
  <c r="I657" i="29"/>
  <c r="N657" i="29" s="1"/>
  <c r="I656" i="29"/>
  <c r="N656" i="29" s="1"/>
  <c r="I655" i="29"/>
  <c r="N655" i="29" s="1"/>
  <c r="I654" i="29"/>
  <c r="N654" i="29" s="1"/>
  <c r="I653" i="29"/>
  <c r="N653" i="29" s="1"/>
  <c r="I652" i="29"/>
  <c r="N652" i="29" s="1"/>
  <c r="I651" i="29"/>
  <c r="N651" i="29" s="1"/>
  <c r="I650" i="29"/>
  <c r="N650" i="29" s="1"/>
  <c r="I649" i="29"/>
  <c r="N649" i="29" s="1"/>
  <c r="I648" i="29"/>
  <c r="N648" i="29" s="1"/>
  <c r="I647" i="29"/>
  <c r="N647" i="29" s="1"/>
  <c r="I646" i="29"/>
  <c r="N646" i="29" s="1"/>
  <c r="I645" i="29"/>
  <c r="N645" i="29" s="1"/>
  <c r="I644" i="29"/>
  <c r="N644" i="29" s="1"/>
  <c r="I643" i="29"/>
  <c r="N643" i="29" s="1"/>
  <c r="I642" i="29"/>
  <c r="N642" i="29" s="1"/>
  <c r="I641" i="29"/>
  <c r="N641" i="29" s="1"/>
  <c r="I640" i="29"/>
  <c r="N640" i="29" s="1"/>
  <c r="I639" i="29"/>
  <c r="N639" i="29" s="1"/>
  <c r="I638" i="29"/>
  <c r="N638" i="29" s="1"/>
  <c r="I637" i="29"/>
  <c r="N637" i="29" s="1"/>
  <c r="I636" i="29"/>
  <c r="N636" i="29" s="1"/>
  <c r="I635" i="29"/>
  <c r="N635" i="29" s="1"/>
  <c r="I634" i="29"/>
  <c r="N634" i="29" s="1"/>
  <c r="I633" i="29"/>
  <c r="N633" i="29" s="1"/>
  <c r="I632" i="29"/>
  <c r="N632" i="29" s="1"/>
  <c r="I631" i="29"/>
  <c r="N631" i="29" s="1"/>
  <c r="I630" i="29"/>
  <c r="N630" i="29" s="1"/>
  <c r="I629" i="29"/>
  <c r="N629" i="29" s="1"/>
  <c r="I628" i="29"/>
  <c r="N628" i="29" s="1"/>
  <c r="I627" i="29"/>
  <c r="N627" i="29" s="1"/>
  <c r="I626" i="29"/>
  <c r="N626" i="29" s="1"/>
  <c r="I625" i="29"/>
  <c r="N625" i="29" s="1"/>
  <c r="I624" i="29"/>
  <c r="N624" i="29" s="1"/>
  <c r="I623" i="29"/>
  <c r="N623" i="29" s="1"/>
  <c r="I622" i="29"/>
  <c r="N622" i="29" s="1"/>
  <c r="I621" i="29"/>
  <c r="N621" i="29" s="1"/>
  <c r="I620" i="29"/>
  <c r="N620" i="29" s="1"/>
  <c r="I619" i="29"/>
  <c r="N619" i="29" s="1"/>
  <c r="I618" i="29"/>
  <c r="N618" i="29" s="1"/>
  <c r="I617" i="29"/>
  <c r="N617" i="29" s="1"/>
  <c r="I616" i="29"/>
  <c r="N616" i="29" s="1"/>
  <c r="I615" i="29"/>
  <c r="N615" i="29" s="1"/>
  <c r="I614" i="29"/>
  <c r="N614" i="29" s="1"/>
  <c r="I613" i="29"/>
  <c r="N613" i="29" s="1"/>
  <c r="I612" i="29"/>
  <c r="N612" i="29" s="1"/>
  <c r="I611" i="29"/>
  <c r="N611" i="29" s="1"/>
  <c r="I610" i="29"/>
  <c r="N610" i="29" s="1"/>
  <c r="I609" i="29"/>
  <c r="N609" i="29" s="1"/>
  <c r="I608" i="29"/>
  <c r="N608" i="29" s="1"/>
  <c r="I607" i="29"/>
  <c r="N607" i="29" s="1"/>
  <c r="I606" i="29"/>
  <c r="N606" i="29" s="1"/>
  <c r="I605" i="29"/>
  <c r="N605" i="29" s="1"/>
  <c r="I604" i="29"/>
  <c r="N604" i="29" s="1"/>
  <c r="I603" i="29"/>
  <c r="N603" i="29" s="1"/>
  <c r="I602" i="29"/>
  <c r="N602" i="29" s="1"/>
  <c r="I601" i="29"/>
  <c r="N601" i="29" s="1"/>
  <c r="I600" i="29"/>
  <c r="N600" i="29" s="1"/>
  <c r="I599" i="29"/>
  <c r="N599" i="29" s="1"/>
  <c r="I598" i="29"/>
  <c r="N598" i="29" s="1"/>
  <c r="I597" i="29"/>
  <c r="N597" i="29" s="1"/>
  <c r="I596" i="29"/>
  <c r="N596" i="29" s="1"/>
  <c r="I595" i="29"/>
  <c r="N595" i="29" s="1"/>
  <c r="I594" i="29"/>
  <c r="N594" i="29" s="1"/>
  <c r="I593" i="29"/>
  <c r="N593" i="29" s="1"/>
  <c r="I592" i="29"/>
  <c r="N592" i="29" s="1"/>
  <c r="I591" i="29"/>
  <c r="N591" i="29" s="1"/>
  <c r="I590" i="29"/>
  <c r="N590" i="29" s="1"/>
  <c r="I589" i="29"/>
  <c r="N589" i="29" s="1"/>
  <c r="I588" i="29"/>
  <c r="N588" i="29" s="1"/>
  <c r="I587" i="29"/>
  <c r="N587" i="29" s="1"/>
  <c r="I586" i="29"/>
  <c r="N586" i="29" s="1"/>
  <c r="I585" i="29"/>
  <c r="N585" i="29" s="1"/>
  <c r="I584" i="29"/>
  <c r="N584" i="29" s="1"/>
  <c r="I583" i="29"/>
  <c r="N583" i="29" s="1"/>
  <c r="I582" i="29"/>
  <c r="N582" i="29" s="1"/>
  <c r="I581" i="29"/>
  <c r="N581" i="29" s="1"/>
  <c r="I580" i="29"/>
  <c r="N580" i="29" s="1"/>
  <c r="I579" i="29"/>
  <c r="N579" i="29" s="1"/>
  <c r="I578" i="29"/>
  <c r="N578" i="29" s="1"/>
  <c r="I577" i="29"/>
  <c r="N577" i="29" s="1"/>
  <c r="I576" i="29"/>
  <c r="N576" i="29" s="1"/>
  <c r="I575" i="29"/>
  <c r="N575" i="29" s="1"/>
  <c r="I574" i="29"/>
  <c r="N574" i="29" s="1"/>
  <c r="I573" i="29"/>
  <c r="N573" i="29" s="1"/>
  <c r="I572" i="29"/>
  <c r="N572" i="29" s="1"/>
  <c r="I571" i="29"/>
  <c r="N571" i="29" s="1"/>
  <c r="I570" i="29"/>
  <c r="N570" i="29" s="1"/>
  <c r="I569" i="29"/>
  <c r="N569" i="29" s="1"/>
  <c r="I568" i="29"/>
  <c r="N568" i="29" s="1"/>
  <c r="I567" i="29"/>
  <c r="N567" i="29" s="1"/>
  <c r="I566" i="29"/>
  <c r="N566" i="29" s="1"/>
  <c r="I565" i="29"/>
  <c r="N565" i="29" s="1"/>
  <c r="I564" i="29"/>
  <c r="N564" i="29" s="1"/>
  <c r="I563" i="29"/>
  <c r="N563" i="29" s="1"/>
  <c r="I562" i="29"/>
  <c r="N562" i="29" s="1"/>
  <c r="I561" i="29"/>
  <c r="N561" i="29" s="1"/>
  <c r="I560" i="29"/>
  <c r="N560" i="29" s="1"/>
  <c r="I559" i="29"/>
  <c r="N559" i="29" s="1"/>
  <c r="I558" i="29"/>
  <c r="N558" i="29" s="1"/>
  <c r="I557" i="29"/>
  <c r="N557" i="29" s="1"/>
  <c r="I556" i="29"/>
  <c r="N556" i="29" s="1"/>
  <c r="I555" i="29"/>
  <c r="N555" i="29" s="1"/>
  <c r="I554" i="29"/>
  <c r="N554" i="29" s="1"/>
  <c r="I553" i="29"/>
  <c r="N553" i="29" s="1"/>
  <c r="I552" i="29"/>
  <c r="N552" i="29" s="1"/>
  <c r="I551" i="29"/>
  <c r="N551" i="29" s="1"/>
  <c r="I550" i="29"/>
  <c r="N550" i="29" s="1"/>
  <c r="I549" i="29"/>
  <c r="N549" i="29" s="1"/>
  <c r="I548" i="29"/>
  <c r="N548" i="29" s="1"/>
  <c r="I547" i="29"/>
  <c r="N547" i="29" s="1"/>
  <c r="I546" i="29"/>
  <c r="N546" i="29" s="1"/>
  <c r="I545" i="29"/>
  <c r="N545" i="29" s="1"/>
  <c r="I544" i="29"/>
  <c r="N544" i="29" s="1"/>
  <c r="I543" i="29"/>
  <c r="N543" i="29" s="1"/>
  <c r="I542" i="29"/>
  <c r="N542" i="29" s="1"/>
  <c r="I541" i="29"/>
  <c r="N541" i="29" s="1"/>
  <c r="I540" i="29"/>
  <c r="N540" i="29" s="1"/>
  <c r="I539" i="29"/>
  <c r="N539" i="29" s="1"/>
  <c r="I538" i="29"/>
  <c r="N538" i="29" s="1"/>
  <c r="I537" i="29"/>
  <c r="N537" i="29" s="1"/>
  <c r="I536" i="29"/>
  <c r="N536" i="29" s="1"/>
  <c r="I535" i="29"/>
  <c r="N535" i="29" s="1"/>
  <c r="I534" i="29"/>
  <c r="N534" i="29" s="1"/>
  <c r="I533" i="29"/>
  <c r="N533" i="29" s="1"/>
  <c r="I532" i="29"/>
  <c r="N532" i="29" s="1"/>
  <c r="I531" i="29"/>
  <c r="N531" i="29" s="1"/>
  <c r="I530" i="29"/>
  <c r="N530" i="29" s="1"/>
  <c r="I529" i="29"/>
  <c r="N529" i="29" s="1"/>
  <c r="I528" i="29"/>
  <c r="N528" i="29" s="1"/>
  <c r="I527" i="29"/>
  <c r="N527" i="29" s="1"/>
  <c r="I526" i="29"/>
  <c r="N526" i="29" s="1"/>
  <c r="I525" i="29"/>
  <c r="N525" i="29" s="1"/>
  <c r="I524" i="29"/>
  <c r="N524" i="29" s="1"/>
  <c r="I523" i="29"/>
  <c r="N523" i="29" s="1"/>
  <c r="I522" i="29"/>
  <c r="N522" i="29" s="1"/>
  <c r="I521" i="29"/>
  <c r="N521" i="29" s="1"/>
  <c r="I520" i="29"/>
  <c r="N520" i="29" s="1"/>
  <c r="I519" i="29"/>
  <c r="N519" i="29" s="1"/>
  <c r="I518" i="29"/>
  <c r="N518" i="29" s="1"/>
  <c r="I517" i="29"/>
  <c r="N517" i="29" s="1"/>
  <c r="I516" i="29"/>
  <c r="N516" i="29" s="1"/>
  <c r="I515" i="29"/>
  <c r="N515" i="29" s="1"/>
  <c r="I514" i="29"/>
  <c r="N514" i="29" s="1"/>
  <c r="I513" i="29"/>
  <c r="N513" i="29" s="1"/>
  <c r="I512" i="29"/>
  <c r="N512" i="29" s="1"/>
  <c r="I511" i="29"/>
  <c r="N511" i="29" s="1"/>
  <c r="I510" i="29"/>
  <c r="N510" i="29" s="1"/>
  <c r="I509" i="29"/>
  <c r="N509" i="29" s="1"/>
  <c r="I508" i="29"/>
  <c r="N508" i="29" s="1"/>
  <c r="I507" i="29"/>
  <c r="N507" i="29" s="1"/>
  <c r="I506" i="29"/>
  <c r="N506" i="29" s="1"/>
  <c r="I505" i="29"/>
  <c r="N505" i="29" s="1"/>
  <c r="I504" i="29"/>
  <c r="N504" i="29" s="1"/>
  <c r="I503" i="29"/>
  <c r="N503" i="29" s="1"/>
  <c r="I502" i="29"/>
  <c r="N502" i="29" s="1"/>
  <c r="I501" i="29"/>
  <c r="N501" i="29" s="1"/>
  <c r="I500" i="29"/>
  <c r="N500" i="29" s="1"/>
  <c r="I499" i="29"/>
  <c r="N499" i="29" s="1"/>
  <c r="I498" i="29"/>
  <c r="N498" i="29" s="1"/>
  <c r="I497" i="29"/>
  <c r="N497" i="29" s="1"/>
  <c r="I496" i="29"/>
  <c r="N496" i="29" s="1"/>
  <c r="I495" i="29"/>
  <c r="N495" i="29" s="1"/>
  <c r="I494" i="29"/>
  <c r="N494" i="29" s="1"/>
  <c r="I493" i="29"/>
  <c r="N493" i="29" s="1"/>
  <c r="I492" i="29"/>
  <c r="N492" i="29" s="1"/>
  <c r="I491" i="29"/>
  <c r="N491" i="29" s="1"/>
  <c r="I490" i="29"/>
  <c r="N490" i="29" s="1"/>
  <c r="I489" i="29"/>
  <c r="N489" i="29" s="1"/>
  <c r="I488" i="29"/>
  <c r="N488" i="29" s="1"/>
  <c r="I487" i="29"/>
  <c r="N487" i="29" s="1"/>
  <c r="I486" i="29"/>
  <c r="N486" i="29" s="1"/>
  <c r="I485" i="29"/>
  <c r="N485" i="29" s="1"/>
  <c r="I484" i="29"/>
  <c r="N484" i="29" s="1"/>
  <c r="I483" i="29"/>
  <c r="N483" i="29" s="1"/>
  <c r="I482" i="29"/>
  <c r="N482" i="29" s="1"/>
  <c r="I481" i="29"/>
  <c r="N481" i="29" s="1"/>
  <c r="I480" i="29"/>
  <c r="N480" i="29" s="1"/>
  <c r="I479" i="29"/>
  <c r="N479" i="29" s="1"/>
  <c r="I478" i="29"/>
  <c r="N478" i="29" s="1"/>
  <c r="I477" i="29"/>
  <c r="N477" i="29" s="1"/>
  <c r="I476" i="29"/>
  <c r="N476" i="29" s="1"/>
  <c r="I475" i="29"/>
  <c r="N475" i="29" s="1"/>
  <c r="I474" i="29"/>
  <c r="N474" i="29" s="1"/>
  <c r="I473" i="29"/>
  <c r="N473" i="29" s="1"/>
  <c r="I472" i="29"/>
  <c r="N472" i="29" s="1"/>
  <c r="I471" i="29"/>
  <c r="N471" i="29" s="1"/>
  <c r="I470" i="29"/>
  <c r="N470" i="29" s="1"/>
  <c r="I469" i="29"/>
  <c r="N469" i="29" s="1"/>
  <c r="I468" i="29"/>
  <c r="N468" i="29" s="1"/>
  <c r="I467" i="29"/>
  <c r="N467" i="29" s="1"/>
  <c r="I466" i="29"/>
  <c r="N466" i="29" s="1"/>
  <c r="I465" i="29"/>
  <c r="N465" i="29" s="1"/>
  <c r="I464" i="29"/>
  <c r="N464" i="29" s="1"/>
  <c r="I463" i="29"/>
  <c r="N463" i="29" s="1"/>
  <c r="I462" i="29"/>
  <c r="N462" i="29" s="1"/>
  <c r="I461" i="29"/>
  <c r="N461" i="29" s="1"/>
  <c r="I460" i="29"/>
  <c r="N460" i="29" s="1"/>
  <c r="I459" i="29"/>
  <c r="N459" i="29" s="1"/>
  <c r="I458" i="29"/>
  <c r="N458" i="29" s="1"/>
  <c r="I457" i="29"/>
  <c r="N457" i="29" s="1"/>
  <c r="I456" i="29"/>
  <c r="N456" i="29" s="1"/>
  <c r="I455" i="29"/>
  <c r="N455" i="29" s="1"/>
  <c r="I454" i="29"/>
  <c r="N454" i="29" s="1"/>
  <c r="I453" i="29"/>
  <c r="N453" i="29" s="1"/>
  <c r="I452" i="29"/>
  <c r="N452" i="29" s="1"/>
  <c r="I451" i="29"/>
  <c r="N451" i="29" s="1"/>
  <c r="I450" i="29"/>
  <c r="N450" i="29" s="1"/>
  <c r="I449" i="29"/>
  <c r="N449" i="29" s="1"/>
  <c r="I448" i="29"/>
  <c r="N448" i="29" s="1"/>
  <c r="I447" i="29"/>
  <c r="N447" i="29" s="1"/>
  <c r="I446" i="29"/>
  <c r="N446" i="29" s="1"/>
  <c r="I445" i="29"/>
  <c r="N445" i="29" s="1"/>
  <c r="I444" i="29"/>
  <c r="N444" i="29" s="1"/>
  <c r="I443" i="29"/>
  <c r="N443" i="29" s="1"/>
  <c r="I442" i="29"/>
  <c r="N442" i="29" s="1"/>
  <c r="I441" i="29"/>
  <c r="N441" i="29" s="1"/>
  <c r="I440" i="29"/>
  <c r="N440" i="29" s="1"/>
  <c r="I439" i="29"/>
  <c r="N439" i="29" s="1"/>
  <c r="I438" i="29"/>
  <c r="N438" i="29" s="1"/>
  <c r="I437" i="29"/>
  <c r="N437" i="29" s="1"/>
  <c r="I436" i="29"/>
  <c r="N436" i="29" s="1"/>
  <c r="I435" i="29"/>
  <c r="N435" i="29" s="1"/>
  <c r="I434" i="29"/>
  <c r="N434" i="29" s="1"/>
  <c r="I433" i="29"/>
  <c r="N433" i="29" s="1"/>
  <c r="I432" i="29"/>
  <c r="N432" i="29" s="1"/>
  <c r="I431" i="29"/>
  <c r="N431" i="29" s="1"/>
  <c r="I430" i="29"/>
  <c r="N430" i="29" s="1"/>
  <c r="I429" i="29"/>
  <c r="N429" i="29" s="1"/>
  <c r="I428" i="29"/>
  <c r="N428" i="29" s="1"/>
  <c r="I427" i="29"/>
  <c r="N427" i="29" s="1"/>
  <c r="I426" i="29"/>
  <c r="N426" i="29" s="1"/>
  <c r="I425" i="29"/>
  <c r="N425" i="29" s="1"/>
  <c r="I424" i="29"/>
  <c r="N424" i="29" s="1"/>
  <c r="I423" i="29"/>
  <c r="N423" i="29" s="1"/>
  <c r="I422" i="29"/>
  <c r="N422" i="29" s="1"/>
  <c r="I421" i="29"/>
  <c r="N421" i="29" s="1"/>
  <c r="I420" i="29"/>
  <c r="N420" i="29" s="1"/>
  <c r="I419" i="29"/>
  <c r="N419" i="29" s="1"/>
  <c r="I418" i="29"/>
  <c r="N418" i="29" s="1"/>
  <c r="I417" i="29"/>
  <c r="N417" i="29" s="1"/>
  <c r="I416" i="29"/>
  <c r="N416" i="29" s="1"/>
  <c r="I415" i="29"/>
  <c r="N415" i="29" s="1"/>
  <c r="I414" i="29"/>
  <c r="N414" i="29" s="1"/>
  <c r="I413" i="29"/>
  <c r="N413" i="29" s="1"/>
  <c r="I412" i="29"/>
  <c r="N412" i="29" s="1"/>
  <c r="I411" i="29"/>
  <c r="N411" i="29" s="1"/>
  <c r="I410" i="29"/>
  <c r="N410" i="29" s="1"/>
  <c r="I409" i="29"/>
  <c r="N409" i="29" s="1"/>
  <c r="I408" i="29"/>
  <c r="N408" i="29" s="1"/>
  <c r="I407" i="29"/>
  <c r="N407" i="29" s="1"/>
  <c r="I406" i="29"/>
  <c r="N406" i="29" s="1"/>
  <c r="I405" i="29"/>
  <c r="N405" i="29" s="1"/>
  <c r="I404" i="29"/>
  <c r="N404" i="29" s="1"/>
  <c r="I403" i="29"/>
  <c r="N403" i="29" s="1"/>
  <c r="I402" i="29"/>
  <c r="N402" i="29" s="1"/>
  <c r="I401" i="29"/>
  <c r="N401" i="29" s="1"/>
  <c r="I400" i="29"/>
  <c r="N400" i="29" s="1"/>
  <c r="I399" i="29"/>
  <c r="N399" i="29" s="1"/>
  <c r="I398" i="29"/>
  <c r="N398" i="29" s="1"/>
  <c r="I397" i="29"/>
  <c r="N397" i="29" s="1"/>
  <c r="I396" i="29"/>
  <c r="N396" i="29" s="1"/>
  <c r="I395" i="29"/>
  <c r="N395" i="29" s="1"/>
  <c r="I394" i="29"/>
  <c r="N394" i="29" s="1"/>
  <c r="I393" i="29"/>
  <c r="N393" i="29" s="1"/>
  <c r="I392" i="29"/>
  <c r="N392" i="29" s="1"/>
  <c r="I391" i="29"/>
  <c r="N391" i="29" s="1"/>
  <c r="I390" i="29"/>
  <c r="N390" i="29" s="1"/>
  <c r="I389" i="29"/>
  <c r="N389" i="29" s="1"/>
  <c r="I388" i="29"/>
  <c r="N388" i="29" s="1"/>
  <c r="I387" i="29"/>
  <c r="N387" i="29" s="1"/>
  <c r="I386" i="29"/>
  <c r="N386" i="29" s="1"/>
  <c r="I385" i="29"/>
  <c r="N385" i="29" s="1"/>
  <c r="I384" i="29"/>
  <c r="N384" i="29" s="1"/>
  <c r="I383" i="29"/>
  <c r="N383" i="29" s="1"/>
  <c r="I382" i="29"/>
  <c r="N382" i="29" s="1"/>
  <c r="I381" i="29"/>
  <c r="N381" i="29" s="1"/>
  <c r="I380" i="29"/>
  <c r="N380" i="29" s="1"/>
  <c r="I379" i="29"/>
  <c r="N379" i="29" s="1"/>
  <c r="I378" i="29"/>
  <c r="N378" i="29" s="1"/>
  <c r="I377" i="29"/>
  <c r="N377" i="29" s="1"/>
  <c r="I376" i="29"/>
  <c r="N376" i="29" s="1"/>
  <c r="I375" i="29"/>
  <c r="N375" i="29" s="1"/>
  <c r="I374" i="29"/>
  <c r="N374" i="29" s="1"/>
  <c r="I373" i="29"/>
  <c r="N373" i="29" s="1"/>
  <c r="I372" i="29"/>
  <c r="N372" i="29" s="1"/>
  <c r="I371" i="29"/>
  <c r="N371" i="29" s="1"/>
  <c r="I370" i="29"/>
  <c r="N370" i="29" s="1"/>
  <c r="I369" i="29"/>
  <c r="N369" i="29" s="1"/>
  <c r="I368" i="29"/>
  <c r="N368" i="29" s="1"/>
  <c r="I367" i="29"/>
  <c r="N367" i="29" s="1"/>
  <c r="I366" i="29"/>
  <c r="N366" i="29" s="1"/>
  <c r="I365" i="29"/>
  <c r="N365" i="29" s="1"/>
  <c r="I364" i="29"/>
  <c r="N364" i="29" s="1"/>
  <c r="I363" i="29"/>
  <c r="N363" i="29" s="1"/>
  <c r="I362" i="29"/>
  <c r="N362" i="29" s="1"/>
  <c r="I361" i="29"/>
  <c r="N361" i="29" s="1"/>
  <c r="I360" i="29"/>
  <c r="N360" i="29" s="1"/>
  <c r="I359" i="29"/>
  <c r="N359" i="29" s="1"/>
  <c r="I358" i="29"/>
  <c r="N358" i="29" s="1"/>
  <c r="I357" i="29"/>
  <c r="N357" i="29" s="1"/>
  <c r="I356" i="29"/>
  <c r="N356" i="29" s="1"/>
  <c r="I355" i="29"/>
  <c r="N355" i="29" s="1"/>
  <c r="I354" i="29"/>
  <c r="N354" i="29" s="1"/>
  <c r="I353" i="29"/>
  <c r="N353" i="29" s="1"/>
  <c r="I352" i="29"/>
  <c r="N352" i="29" s="1"/>
  <c r="I351" i="29"/>
  <c r="N351" i="29" s="1"/>
  <c r="I350" i="29"/>
  <c r="N350" i="29" s="1"/>
  <c r="I349" i="29"/>
  <c r="N349" i="29" s="1"/>
  <c r="I348" i="29"/>
  <c r="N348" i="29" s="1"/>
  <c r="I347" i="29"/>
  <c r="N347" i="29" s="1"/>
  <c r="I346" i="29"/>
  <c r="N346" i="29" s="1"/>
  <c r="I345" i="29"/>
  <c r="N345" i="29" s="1"/>
  <c r="I344" i="29"/>
  <c r="N344" i="29" s="1"/>
  <c r="I343" i="29"/>
  <c r="N343" i="29" s="1"/>
  <c r="I342" i="29"/>
  <c r="N342" i="29" s="1"/>
  <c r="I341" i="29"/>
  <c r="N341" i="29" s="1"/>
  <c r="I340" i="29"/>
  <c r="N340" i="29" s="1"/>
  <c r="I339" i="29"/>
  <c r="N339" i="29" s="1"/>
  <c r="I338" i="29"/>
  <c r="N338" i="29" s="1"/>
  <c r="I337" i="29"/>
  <c r="N337" i="29" s="1"/>
  <c r="I336" i="29"/>
  <c r="N336" i="29" s="1"/>
  <c r="I335" i="29"/>
  <c r="N335" i="29" s="1"/>
  <c r="I334" i="29"/>
  <c r="N334" i="29" s="1"/>
  <c r="I333" i="29"/>
  <c r="N333" i="29" s="1"/>
  <c r="I332" i="29"/>
  <c r="N332" i="29" s="1"/>
  <c r="I331" i="29"/>
  <c r="N331" i="29" s="1"/>
  <c r="I330" i="29"/>
  <c r="N330" i="29" s="1"/>
  <c r="I329" i="29"/>
  <c r="N329" i="29" s="1"/>
  <c r="I328" i="29"/>
  <c r="N328" i="29" s="1"/>
  <c r="I327" i="29"/>
  <c r="N327" i="29" s="1"/>
  <c r="I326" i="29"/>
  <c r="N326" i="29" s="1"/>
  <c r="I325" i="29"/>
  <c r="N325" i="29" s="1"/>
  <c r="I324" i="29"/>
  <c r="N324" i="29" s="1"/>
  <c r="I323" i="29"/>
  <c r="N323" i="29" s="1"/>
  <c r="I322" i="29"/>
  <c r="N322" i="29" s="1"/>
  <c r="I321" i="29"/>
  <c r="N321" i="29" s="1"/>
  <c r="I320" i="29"/>
  <c r="N320" i="29" s="1"/>
  <c r="I319" i="29"/>
  <c r="N319" i="29" s="1"/>
  <c r="I318" i="29"/>
  <c r="N318" i="29" s="1"/>
  <c r="I317" i="29"/>
  <c r="N317" i="29" s="1"/>
  <c r="I316" i="29"/>
  <c r="N316" i="29" s="1"/>
  <c r="I315" i="29"/>
  <c r="N315" i="29" s="1"/>
  <c r="I314" i="29"/>
  <c r="N314" i="29" s="1"/>
  <c r="I313" i="29"/>
  <c r="N313" i="29" s="1"/>
  <c r="I312" i="29"/>
  <c r="N312" i="29" s="1"/>
  <c r="I311" i="29"/>
  <c r="N311" i="29" s="1"/>
  <c r="I310" i="29"/>
  <c r="N310" i="29" s="1"/>
  <c r="I309" i="29"/>
  <c r="N309" i="29" s="1"/>
  <c r="I308" i="29"/>
  <c r="N308" i="29" s="1"/>
  <c r="I307" i="29"/>
  <c r="N307" i="29" s="1"/>
  <c r="I306" i="29"/>
  <c r="N306" i="29" s="1"/>
  <c r="I305" i="29"/>
  <c r="N305" i="29" s="1"/>
  <c r="I304" i="29"/>
  <c r="N304" i="29" s="1"/>
  <c r="I303" i="29"/>
  <c r="N303" i="29" s="1"/>
  <c r="I302" i="29"/>
  <c r="N302" i="29" s="1"/>
  <c r="I301" i="29"/>
  <c r="N301" i="29" s="1"/>
  <c r="I300" i="29"/>
  <c r="N300" i="29" s="1"/>
  <c r="I299" i="29"/>
  <c r="N299" i="29" s="1"/>
  <c r="I298" i="29"/>
  <c r="N298" i="29" s="1"/>
  <c r="I297" i="29"/>
  <c r="N297" i="29" s="1"/>
  <c r="I296" i="29"/>
  <c r="N296" i="29" s="1"/>
  <c r="I295" i="29"/>
  <c r="N295" i="29" s="1"/>
  <c r="I294" i="29"/>
  <c r="N294" i="29" s="1"/>
  <c r="I293" i="29"/>
  <c r="N293" i="29" s="1"/>
  <c r="I292" i="29"/>
  <c r="N292" i="29" s="1"/>
  <c r="I291" i="29"/>
  <c r="N291" i="29" s="1"/>
  <c r="I290" i="29"/>
  <c r="N290" i="29" s="1"/>
  <c r="I289" i="29"/>
  <c r="N289" i="29" s="1"/>
  <c r="I288" i="29"/>
  <c r="N288" i="29" s="1"/>
  <c r="I287" i="29"/>
  <c r="N287" i="29" s="1"/>
  <c r="I286" i="29"/>
  <c r="N286" i="29" s="1"/>
  <c r="I285" i="29"/>
  <c r="N285" i="29" s="1"/>
  <c r="I284" i="29"/>
  <c r="N284" i="29" s="1"/>
  <c r="I283" i="29"/>
  <c r="N283" i="29" s="1"/>
  <c r="I282" i="29"/>
  <c r="N282" i="29" s="1"/>
  <c r="I281" i="29"/>
  <c r="N281" i="29" s="1"/>
  <c r="I280" i="29"/>
  <c r="N280" i="29" s="1"/>
  <c r="I279" i="29"/>
  <c r="N279" i="29" s="1"/>
  <c r="I278" i="29"/>
  <c r="N278" i="29" s="1"/>
  <c r="I277" i="29"/>
  <c r="N277" i="29" s="1"/>
  <c r="I276" i="29"/>
  <c r="N276" i="29" s="1"/>
  <c r="I275" i="29"/>
  <c r="N275" i="29" s="1"/>
  <c r="I274" i="29"/>
  <c r="N274" i="29" s="1"/>
  <c r="I273" i="29"/>
  <c r="N273" i="29" s="1"/>
  <c r="I272" i="29"/>
  <c r="N272" i="29" s="1"/>
  <c r="I271" i="29"/>
  <c r="N271" i="29" s="1"/>
  <c r="I270" i="29"/>
  <c r="N270" i="29" s="1"/>
  <c r="I269" i="29"/>
  <c r="N269" i="29" s="1"/>
  <c r="I268" i="29"/>
  <c r="N268" i="29" s="1"/>
  <c r="I267" i="29"/>
  <c r="N267" i="29" s="1"/>
  <c r="I266" i="29"/>
  <c r="N266" i="29" s="1"/>
  <c r="I265" i="29"/>
  <c r="N265" i="29" s="1"/>
  <c r="I264" i="29"/>
  <c r="N264" i="29" s="1"/>
  <c r="I263" i="29"/>
  <c r="N263" i="29" s="1"/>
  <c r="I262" i="29"/>
  <c r="N262" i="29" s="1"/>
  <c r="I261" i="29"/>
  <c r="N261" i="29" s="1"/>
  <c r="I260" i="29"/>
  <c r="N260" i="29" s="1"/>
  <c r="I259" i="29"/>
  <c r="N259" i="29" s="1"/>
  <c r="I258" i="29"/>
  <c r="N258" i="29" s="1"/>
  <c r="I257" i="29"/>
  <c r="N257" i="29" s="1"/>
  <c r="I256" i="29"/>
  <c r="N256" i="29" s="1"/>
  <c r="I255" i="29"/>
  <c r="N255" i="29" s="1"/>
  <c r="I254" i="29"/>
  <c r="N254" i="29" s="1"/>
  <c r="I253" i="29"/>
  <c r="N253" i="29" s="1"/>
  <c r="I252" i="29"/>
  <c r="N252" i="29" s="1"/>
  <c r="I251" i="29"/>
  <c r="N251" i="29" s="1"/>
  <c r="I250" i="29"/>
  <c r="N250" i="29" s="1"/>
  <c r="I249" i="29"/>
  <c r="N249" i="29" s="1"/>
  <c r="I248" i="29"/>
  <c r="N248" i="29" s="1"/>
  <c r="I247" i="29"/>
  <c r="N247" i="29" s="1"/>
  <c r="I246" i="29"/>
  <c r="N246" i="29" s="1"/>
  <c r="I245" i="29"/>
  <c r="N245" i="29" s="1"/>
  <c r="I244" i="29"/>
  <c r="N244" i="29" s="1"/>
  <c r="I243" i="29"/>
  <c r="N243" i="29" s="1"/>
  <c r="I242" i="29"/>
  <c r="N242" i="29" s="1"/>
  <c r="I241" i="29"/>
  <c r="N241" i="29" s="1"/>
  <c r="I240" i="29"/>
  <c r="N240" i="29" s="1"/>
  <c r="I239" i="29"/>
  <c r="N239" i="29" s="1"/>
  <c r="I238" i="29"/>
  <c r="N238" i="29" s="1"/>
  <c r="I237" i="29"/>
  <c r="N237" i="29" s="1"/>
  <c r="I236" i="29"/>
  <c r="N236" i="29" s="1"/>
  <c r="I235" i="29"/>
  <c r="N235" i="29" s="1"/>
  <c r="I234" i="29"/>
  <c r="N234" i="29" s="1"/>
  <c r="I233" i="29"/>
  <c r="N233" i="29" s="1"/>
  <c r="I232" i="29"/>
  <c r="N232" i="29" s="1"/>
  <c r="I231" i="29"/>
  <c r="N231" i="29" s="1"/>
  <c r="I230" i="29"/>
  <c r="N230" i="29" s="1"/>
  <c r="I229" i="29"/>
  <c r="N229" i="29" s="1"/>
  <c r="I228" i="29"/>
  <c r="N228" i="29" s="1"/>
  <c r="I227" i="29"/>
  <c r="N227" i="29" s="1"/>
  <c r="I226" i="29"/>
  <c r="N226" i="29" s="1"/>
  <c r="I225" i="29"/>
  <c r="N225" i="29" s="1"/>
  <c r="I224" i="29"/>
  <c r="N224" i="29" s="1"/>
  <c r="I223" i="29"/>
  <c r="N223" i="29" s="1"/>
  <c r="I222" i="29"/>
  <c r="N222" i="29" s="1"/>
  <c r="I221" i="29"/>
  <c r="N221" i="29" s="1"/>
  <c r="I220" i="29"/>
  <c r="N220" i="29" s="1"/>
  <c r="I219" i="29"/>
  <c r="N219" i="29" s="1"/>
  <c r="I218" i="29"/>
  <c r="N218" i="29" s="1"/>
  <c r="I217" i="29"/>
  <c r="N217" i="29" s="1"/>
  <c r="I216" i="29"/>
  <c r="N216" i="29" s="1"/>
  <c r="I215" i="29"/>
  <c r="N215" i="29" s="1"/>
  <c r="I214" i="29"/>
  <c r="N214" i="29" s="1"/>
  <c r="I213" i="29"/>
  <c r="N213" i="29" s="1"/>
  <c r="I212" i="29"/>
  <c r="N212" i="29" s="1"/>
  <c r="I211" i="29"/>
  <c r="N211" i="29" s="1"/>
  <c r="I210" i="29"/>
  <c r="N210" i="29" s="1"/>
  <c r="I209" i="29"/>
  <c r="N209" i="29" s="1"/>
  <c r="I208" i="29"/>
  <c r="N208" i="29" s="1"/>
  <c r="I207" i="29"/>
  <c r="N207" i="29" s="1"/>
  <c r="I206" i="29"/>
  <c r="N206" i="29" s="1"/>
  <c r="I205" i="29"/>
  <c r="N205" i="29" s="1"/>
  <c r="I204" i="29"/>
  <c r="N204" i="29" s="1"/>
  <c r="I203" i="29"/>
  <c r="N203" i="29" s="1"/>
  <c r="I202" i="29"/>
  <c r="N202" i="29" s="1"/>
  <c r="I201" i="29"/>
  <c r="N201" i="29" s="1"/>
  <c r="I200" i="29"/>
  <c r="N200" i="29" s="1"/>
  <c r="I199" i="29"/>
  <c r="N199" i="29" s="1"/>
  <c r="I198" i="29"/>
  <c r="N198" i="29" s="1"/>
  <c r="I197" i="29"/>
  <c r="N197" i="29" s="1"/>
  <c r="I196" i="29"/>
  <c r="N196" i="29" s="1"/>
  <c r="I195" i="29"/>
  <c r="N195" i="29" s="1"/>
  <c r="I194" i="29"/>
  <c r="N194" i="29" s="1"/>
  <c r="I193" i="29"/>
  <c r="N193" i="29" s="1"/>
  <c r="I192" i="29"/>
  <c r="N192" i="29" s="1"/>
  <c r="I191" i="29"/>
  <c r="N191" i="29" s="1"/>
  <c r="I190" i="29"/>
  <c r="N190" i="29" s="1"/>
  <c r="I189" i="29"/>
  <c r="N189" i="29" s="1"/>
  <c r="I188" i="29"/>
  <c r="N188" i="29" s="1"/>
  <c r="I187" i="29"/>
  <c r="N187" i="29" s="1"/>
  <c r="I186" i="29"/>
  <c r="N186" i="29" s="1"/>
  <c r="I185" i="29"/>
  <c r="N185" i="29" s="1"/>
  <c r="I184" i="29"/>
  <c r="N184" i="29" s="1"/>
  <c r="I183" i="29"/>
  <c r="N183" i="29" s="1"/>
  <c r="I182" i="29"/>
  <c r="N182" i="29" s="1"/>
  <c r="I181" i="29"/>
  <c r="N181" i="29" s="1"/>
  <c r="I180" i="29"/>
  <c r="N180" i="29" s="1"/>
  <c r="I179" i="29"/>
  <c r="N179" i="29" s="1"/>
  <c r="I178" i="29"/>
  <c r="N178" i="29" s="1"/>
  <c r="I177" i="29"/>
  <c r="N177" i="29" s="1"/>
  <c r="I176" i="29"/>
  <c r="N176" i="29" s="1"/>
  <c r="I175" i="29"/>
  <c r="N175" i="29" s="1"/>
  <c r="I174" i="29"/>
  <c r="N174" i="29" s="1"/>
  <c r="I173" i="29"/>
  <c r="N173" i="29" s="1"/>
  <c r="I172" i="29"/>
  <c r="N172" i="29" s="1"/>
  <c r="I171" i="29"/>
  <c r="N171" i="29" s="1"/>
  <c r="I170" i="29"/>
  <c r="N170" i="29" s="1"/>
  <c r="I169" i="29"/>
  <c r="N169" i="29" s="1"/>
  <c r="I168" i="29"/>
  <c r="N168" i="29" s="1"/>
  <c r="I167" i="29"/>
  <c r="N167" i="29" s="1"/>
  <c r="I166" i="29"/>
  <c r="N166" i="29" s="1"/>
  <c r="I165" i="29"/>
  <c r="N165" i="29" s="1"/>
  <c r="I164" i="29"/>
  <c r="N164" i="29" s="1"/>
  <c r="I163" i="29"/>
  <c r="N163" i="29" s="1"/>
  <c r="I162" i="29"/>
  <c r="N162" i="29" s="1"/>
  <c r="I161" i="29"/>
  <c r="N161" i="29" s="1"/>
  <c r="I160" i="29"/>
  <c r="N160" i="29" s="1"/>
  <c r="I159" i="29"/>
  <c r="N159" i="29" s="1"/>
  <c r="I158" i="29"/>
  <c r="N158" i="29" s="1"/>
  <c r="I157" i="29"/>
  <c r="N157" i="29" s="1"/>
  <c r="I156" i="29"/>
  <c r="N156" i="29" s="1"/>
  <c r="I155" i="29"/>
  <c r="N155" i="29" s="1"/>
  <c r="I154" i="29"/>
  <c r="N154" i="29" s="1"/>
  <c r="I153" i="29"/>
  <c r="N153" i="29" s="1"/>
  <c r="I152" i="29"/>
  <c r="N152" i="29" s="1"/>
  <c r="I151" i="29"/>
  <c r="N151" i="29" s="1"/>
  <c r="I150" i="29"/>
  <c r="N150" i="29" s="1"/>
  <c r="I149" i="29"/>
  <c r="N149" i="29" s="1"/>
  <c r="I148" i="29"/>
  <c r="N148" i="29" s="1"/>
  <c r="I147" i="29"/>
  <c r="N147" i="29" s="1"/>
  <c r="I146" i="29"/>
  <c r="N146" i="29" s="1"/>
  <c r="I145" i="29"/>
  <c r="N145" i="29" s="1"/>
  <c r="I144" i="29"/>
  <c r="N144" i="29" s="1"/>
  <c r="I143" i="29"/>
  <c r="N143" i="29" s="1"/>
  <c r="I142" i="29"/>
  <c r="N142" i="29" s="1"/>
  <c r="I141" i="29"/>
  <c r="N141" i="29" s="1"/>
  <c r="I140" i="29"/>
  <c r="N140" i="29" s="1"/>
  <c r="I139" i="29"/>
  <c r="N139" i="29" s="1"/>
  <c r="I138" i="29"/>
  <c r="N138" i="29" s="1"/>
  <c r="I137" i="29"/>
  <c r="N137" i="29" s="1"/>
  <c r="I136" i="29"/>
  <c r="N136" i="29" s="1"/>
  <c r="I135" i="29"/>
  <c r="N135" i="29" s="1"/>
  <c r="I134" i="29"/>
  <c r="N134" i="29" s="1"/>
  <c r="I133" i="29"/>
  <c r="N133" i="29" s="1"/>
  <c r="I132" i="29"/>
  <c r="N132" i="29" s="1"/>
  <c r="I131" i="29"/>
  <c r="N131" i="29" s="1"/>
  <c r="I130" i="29"/>
  <c r="N130" i="29" s="1"/>
  <c r="I129" i="29"/>
  <c r="N129" i="29" s="1"/>
  <c r="I128" i="29"/>
  <c r="N128" i="29" s="1"/>
  <c r="I127" i="29"/>
  <c r="N127" i="29" s="1"/>
  <c r="I126" i="29"/>
  <c r="N126" i="29" s="1"/>
  <c r="I125" i="29"/>
  <c r="N125" i="29" s="1"/>
  <c r="I124" i="29"/>
  <c r="N124" i="29" s="1"/>
  <c r="I123" i="29"/>
  <c r="N123" i="29" s="1"/>
  <c r="I122" i="29"/>
  <c r="N122" i="29" s="1"/>
  <c r="I121" i="29"/>
  <c r="N121" i="29" s="1"/>
  <c r="I120" i="29"/>
  <c r="N120" i="29" s="1"/>
  <c r="I119" i="29"/>
  <c r="N119" i="29" s="1"/>
  <c r="I118" i="29"/>
  <c r="N118" i="29" s="1"/>
  <c r="I117" i="29"/>
  <c r="N117" i="29" s="1"/>
  <c r="I116" i="29"/>
  <c r="N116" i="29" s="1"/>
  <c r="I115" i="29"/>
  <c r="N115" i="29" s="1"/>
  <c r="I114" i="29"/>
  <c r="N114" i="29" s="1"/>
  <c r="I113" i="29"/>
  <c r="N113" i="29" s="1"/>
  <c r="I112" i="29"/>
  <c r="N112" i="29" s="1"/>
  <c r="I111" i="29"/>
  <c r="N111" i="29" s="1"/>
  <c r="I110" i="29"/>
  <c r="N110" i="29" s="1"/>
  <c r="I109" i="29"/>
  <c r="N109" i="29" s="1"/>
  <c r="I108" i="29"/>
  <c r="N108" i="29" s="1"/>
  <c r="I107" i="29"/>
  <c r="N107" i="29" s="1"/>
  <c r="I106" i="29"/>
  <c r="N106" i="29" s="1"/>
  <c r="I105" i="29"/>
  <c r="N105" i="29" s="1"/>
  <c r="I104" i="29"/>
  <c r="N104" i="29" s="1"/>
  <c r="I103" i="29"/>
  <c r="N103" i="29" s="1"/>
  <c r="I102" i="29"/>
  <c r="N102" i="29" s="1"/>
  <c r="I101" i="29"/>
  <c r="N101" i="29" s="1"/>
  <c r="I100" i="29"/>
  <c r="N100" i="29" s="1"/>
  <c r="I99" i="29"/>
  <c r="N99" i="29" s="1"/>
  <c r="I98" i="29"/>
  <c r="N98" i="29" s="1"/>
  <c r="I97" i="29"/>
  <c r="N97" i="29" s="1"/>
  <c r="I96" i="29"/>
  <c r="N96" i="29" s="1"/>
  <c r="I95" i="29"/>
  <c r="N95" i="29" s="1"/>
  <c r="I94" i="29"/>
  <c r="N94" i="29" s="1"/>
  <c r="I93" i="29"/>
  <c r="N93" i="29" s="1"/>
  <c r="I92" i="29"/>
  <c r="N92" i="29" s="1"/>
  <c r="I91" i="29"/>
  <c r="N91" i="29" s="1"/>
  <c r="I90" i="29"/>
  <c r="N90" i="29" s="1"/>
  <c r="I89" i="29"/>
  <c r="N89" i="29" s="1"/>
  <c r="I88" i="29"/>
  <c r="N88" i="29" s="1"/>
  <c r="I87" i="29"/>
  <c r="N87" i="29" s="1"/>
  <c r="I86" i="29"/>
  <c r="N86" i="29" s="1"/>
  <c r="I85" i="29"/>
  <c r="N85" i="29" s="1"/>
  <c r="I84" i="29"/>
  <c r="N84" i="29" s="1"/>
  <c r="I83" i="29"/>
  <c r="N83" i="29" s="1"/>
  <c r="I82" i="29"/>
  <c r="N82" i="29" s="1"/>
  <c r="I81" i="29"/>
  <c r="N81" i="29" s="1"/>
  <c r="I80" i="29"/>
  <c r="N80" i="29" s="1"/>
  <c r="I79" i="29"/>
  <c r="N79" i="29" s="1"/>
  <c r="I78" i="29"/>
  <c r="N78" i="29" s="1"/>
  <c r="I77" i="29"/>
  <c r="N77" i="29" s="1"/>
  <c r="I76" i="29"/>
  <c r="N76" i="29" s="1"/>
  <c r="I75" i="29"/>
  <c r="N75" i="29" s="1"/>
  <c r="I74" i="29"/>
  <c r="N74" i="29" s="1"/>
  <c r="I73" i="29"/>
  <c r="N73" i="29" s="1"/>
  <c r="I72" i="29"/>
  <c r="N72" i="29" s="1"/>
  <c r="I71" i="29"/>
  <c r="N71" i="29" s="1"/>
  <c r="I70" i="29"/>
  <c r="N70" i="29" s="1"/>
  <c r="I69" i="29"/>
  <c r="N69" i="29" s="1"/>
  <c r="I68" i="29"/>
  <c r="N68" i="29" s="1"/>
  <c r="I67" i="29"/>
  <c r="N67" i="29" s="1"/>
  <c r="I66" i="29"/>
  <c r="N66" i="29" s="1"/>
  <c r="I65" i="29"/>
  <c r="N65" i="29" s="1"/>
  <c r="I64" i="29"/>
  <c r="N64" i="29" s="1"/>
  <c r="I63" i="29"/>
  <c r="N63" i="29" s="1"/>
  <c r="I62" i="29"/>
  <c r="N62" i="29" s="1"/>
  <c r="I61" i="29"/>
  <c r="N61" i="29" s="1"/>
  <c r="I60" i="29"/>
  <c r="N60" i="29" s="1"/>
  <c r="I59" i="29"/>
  <c r="N59" i="29" s="1"/>
  <c r="I58" i="29"/>
  <c r="N58" i="29" s="1"/>
  <c r="I57" i="29"/>
  <c r="N57" i="29" s="1"/>
  <c r="I56" i="29"/>
  <c r="N56" i="29" s="1"/>
  <c r="I55" i="29"/>
  <c r="N55" i="29" s="1"/>
  <c r="I54" i="29"/>
  <c r="N54" i="29" s="1"/>
  <c r="I53" i="29"/>
  <c r="N53" i="29" s="1"/>
  <c r="I52" i="29"/>
  <c r="N52" i="29" s="1"/>
  <c r="I51" i="29"/>
  <c r="N51" i="29" s="1"/>
  <c r="I50" i="29"/>
  <c r="N50" i="29" s="1"/>
  <c r="I49" i="29"/>
  <c r="N49" i="29" s="1"/>
  <c r="I48" i="29"/>
  <c r="N48" i="29" s="1"/>
  <c r="I47" i="29"/>
  <c r="N47" i="29" s="1"/>
  <c r="I46" i="29"/>
  <c r="N46" i="29" s="1"/>
  <c r="I45" i="29"/>
  <c r="N45" i="29" s="1"/>
  <c r="I44" i="29"/>
  <c r="N44" i="29" s="1"/>
  <c r="I43" i="29"/>
  <c r="N43" i="29" s="1"/>
  <c r="I42" i="29"/>
  <c r="N42" i="29" s="1"/>
  <c r="I41" i="29"/>
  <c r="N41" i="29" s="1"/>
  <c r="I40" i="29"/>
  <c r="N40" i="29" s="1"/>
  <c r="I39" i="29"/>
  <c r="N39" i="29" s="1"/>
  <c r="I38" i="29"/>
  <c r="N38" i="29" s="1"/>
  <c r="I37" i="29"/>
  <c r="N37" i="29" s="1"/>
  <c r="I36" i="29"/>
  <c r="N36" i="29" s="1"/>
  <c r="I35" i="29"/>
  <c r="N35" i="29" s="1"/>
  <c r="I34" i="29"/>
  <c r="N34" i="29" s="1"/>
  <c r="I33" i="29"/>
  <c r="N33" i="29" s="1"/>
  <c r="I32" i="29"/>
  <c r="N32" i="29" s="1"/>
  <c r="I31" i="29"/>
  <c r="N31" i="29" s="1"/>
  <c r="I30" i="29"/>
  <c r="N30" i="29" s="1"/>
  <c r="I29" i="29"/>
  <c r="N29" i="29" s="1"/>
  <c r="I28" i="29"/>
  <c r="N28" i="29" s="1"/>
  <c r="I27" i="29"/>
  <c r="N27" i="29" s="1"/>
  <c r="I26" i="29"/>
  <c r="N26" i="29" s="1"/>
  <c r="I25" i="29"/>
  <c r="N25" i="29" s="1"/>
  <c r="I24" i="29"/>
  <c r="N24" i="29" s="1"/>
  <c r="I23" i="29"/>
  <c r="N23" i="29" s="1"/>
  <c r="I22" i="29"/>
  <c r="N22" i="29" s="1"/>
  <c r="I21" i="29"/>
  <c r="N21" i="29" s="1"/>
  <c r="I20" i="29"/>
  <c r="N20" i="29" s="1"/>
  <c r="I19" i="29"/>
  <c r="N19" i="29" s="1"/>
  <c r="I18" i="29"/>
  <c r="N18" i="29" s="1"/>
  <c r="I17" i="29"/>
  <c r="N17" i="29" s="1"/>
  <c r="I16" i="29"/>
  <c r="N16" i="29" s="1"/>
  <c r="I15" i="29"/>
  <c r="N15" i="29" s="1"/>
  <c r="I14" i="29"/>
  <c r="N14" i="29" s="1"/>
  <c r="I1003" i="28"/>
  <c r="N1003" i="28" s="1"/>
  <c r="I1002" i="28"/>
  <c r="N1002" i="28" s="1"/>
  <c r="I1001" i="28"/>
  <c r="N1001" i="28" s="1"/>
  <c r="I1000" i="28"/>
  <c r="N1000" i="28" s="1"/>
  <c r="I999" i="28"/>
  <c r="N999" i="28" s="1"/>
  <c r="I998" i="28"/>
  <c r="N998" i="28" s="1"/>
  <c r="I997" i="28"/>
  <c r="N997" i="28" s="1"/>
  <c r="I996" i="28"/>
  <c r="N996" i="28" s="1"/>
  <c r="I995" i="28"/>
  <c r="N995" i="28" s="1"/>
  <c r="I994" i="28"/>
  <c r="N994" i="28" s="1"/>
  <c r="I993" i="28"/>
  <c r="N993" i="28" s="1"/>
  <c r="I992" i="28"/>
  <c r="N992" i="28" s="1"/>
  <c r="I991" i="28"/>
  <c r="N991" i="28" s="1"/>
  <c r="I990" i="28"/>
  <c r="N990" i="28" s="1"/>
  <c r="I989" i="28"/>
  <c r="N989" i="28" s="1"/>
  <c r="I988" i="28"/>
  <c r="N988" i="28" s="1"/>
  <c r="I987" i="28"/>
  <c r="N987" i="28" s="1"/>
  <c r="I986" i="28"/>
  <c r="N986" i="28" s="1"/>
  <c r="I985" i="28"/>
  <c r="N985" i="28" s="1"/>
  <c r="I984" i="28"/>
  <c r="N984" i="28" s="1"/>
  <c r="I983" i="28"/>
  <c r="N983" i="28" s="1"/>
  <c r="I982" i="28"/>
  <c r="N982" i="28" s="1"/>
  <c r="I981" i="28"/>
  <c r="N981" i="28" s="1"/>
  <c r="I980" i="28"/>
  <c r="N980" i="28" s="1"/>
  <c r="I979" i="28"/>
  <c r="N979" i="28" s="1"/>
  <c r="I978" i="28"/>
  <c r="N978" i="28" s="1"/>
  <c r="I977" i="28"/>
  <c r="N977" i="28" s="1"/>
  <c r="I976" i="28"/>
  <c r="N976" i="28" s="1"/>
  <c r="I975" i="28"/>
  <c r="N975" i="28" s="1"/>
  <c r="I974" i="28"/>
  <c r="N974" i="28" s="1"/>
  <c r="I973" i="28"/>
  <c r="N973" i="28" s="1"/>
  <c r="I972" i="28"/>
  <c r="N972" i="28" s="1"/>
  <c r="I971" i="28"/>
  <c r="N971" i="28" s="1"/>
  <c r="I970" i="28"/>
  <c r="N970" i="28" s="1"/>
  <c r="I969" i="28"/>
  <c r="N969" i="28" s="1"/>
  <c r="I968" i="28"/>
  <c r="N968" i="28" s="1"/>
  <c r="I967" i="28"/>
  <c r="N967" i="28" s="1"/>
  <c r="I966" i="28"/>
  <c r="N966" i="28" s="1"/>
  <c r="I965" i="28"/>
  <c r="N965" i="28" s="1"/>
  <c r="I964" i="28"/>
  <c r="N964" i="28" s="1"/>
  <c r="I963" i="28"/>
  <c r="N963" i="28" s="1"/>
  <c r="I962" i="28"/>
  <c r="N962" i="28" s="1"/>
  <c r="I961" i="28"/>
  <c r="N961" i="28" s="1"/>
  <c r="I960" i="28"/>
  <c r="N960" i="28" s="1"/>
  <c r="I959" i="28"/>
  <c r="N959" i="28" s="1"/>
  <c r="I958" i="28"/>
  <c r="N958" i="28" s="1"/>
  <c r="I957" i="28"/>
  <c r="N957" i="28" s="1"/>
  <c r="I956" i="28"/>
  <c r="N956" i="28" s="1"/>
  <c r="I955" i="28"/>
  <c r="N955" i="28" s="1"/>
  <c r="I954" i="28"/>
  <c r="N954" i="28" s="1"/>
  <c r="I953" i="28"/>
  <c r="N953" i="28" s="1"/>
  <c r="I952" i="28"/>
  <c r="N952" i="28" s="1"/>
  <c r="I951" i="28"/>
  <c r="N951" i="28" s="1"/>
  <c r="I950" i="28"/>
  <c r="N950" i="28" s="1"/>
  <c r="I949" i="28"/>
  <c r="N949" i="28" s="1"/>
  <c r="I948" i="28"/>
  <c r="N948" i="28" s="1"/>
  <c r="I947" i="28"/>
  <c r="N947" i="28" s="1"/>
  <c r="I946" i="28"/>
  <c r="N946" i="28" s="1"/>
  <c r="I945" i="28"/>
  <c r="N945" i="28" s="1"/>
  <c r="I944" i="28"/>
  <c r="N944" i="28" s="1"/>
  <c r="I943" i="28"/>
  <c r="N943" i="28" s="1"/>
  <c r="I942" i="28"/>
  <c r="N942" i="28" s="1"/>
  <c r="I941" i="28"/>
  <c r="N941" i="28" s="1"/>
  <c r="I940" i="28"/>
  <c r="N940" i="28" s="1"/>
  <c r="I939" i="28"/>
  <c r="N939" i="28" s="1"/>
  <c r="I938" i="28"/>
  <c r="N938" i="28" s="1"/>
  <c r="I937" i="28"/>
  <c r="N937" i="28" s="1"/>
  <c r="I936" i="28"/>
  <c r="N936" i="28" s="1"/>
  <c r="I935" i="28"/>
  <c r="N935" i="28" s="1"/>
  <c r="I934" i="28"/>
  <c r="N934" i="28" s="1"/>
  <c r="I933" i="28"/>
  <c r="N933" i="28" s="1"/>
  <c r="I932" i="28"/>
  <c r="N932" i="28" s="1"/>
  <c r="I931" i="28"/>
  <c r="N931" i="28" s="1"/>
  <c r="I930" i="28"/>
  <c r="N930" i="28" s="1"/>
  <c r="I929" i="28"/>
  <c r="N929" i="28" s="1"/>
  <c r="I928" i="28"/>
  <c r="N928" i="28" s="1"/>
  <c r="I927" i="28"/>
  <c r="N927" i="28" s="1"/>
  <c r="I926" i="28"/>
  <c r="N926" i="28" s="1"/>
  <c r="I925" i="28"/>
  <c r="N925" i="28" s="1"/>
  <c r="I924" i="28"/>
  <c r="N924" i="28" s="1"/>
  <c r="I923" i="28"/>
  <c r="N923" i="28" s="1"/>
  <c r="I922" i="28"/>
  <c r="N922" i="28" s="1"/>
  <c r="I921" i="28"/>
  <c r="N921" i="28" s="1"/>
  <c r="I920" i="28"/>
  <c r="N920" i="28" s="1"/>
  <c r="I919" i="28"/>
  <c r="N919" i="28" s="1"/>
  <c r="I918" i="28"/>
  <c r="N918" i="28" s="1"/>
  <c r="I917" i="28"/>
  <c r="N917" i="28" s="1"/>
  <c r="I916" i="28"/>
  <c r="N916" i="28" s="1"/>
  <c r="I915" i="28"/>
  <c r="N915" i="28" s="1"/>
  <c r="I914" i="28"/>
  <c r="N914" i="28" s="1"/>
  <c r="I913" i="28"/>
  <c r="N913" i="28" s="1"/>
  <c r="I912" i="28"/>
  <c r="N912" i="28" s="1"/>
  <c r="I911" i="28"/>
  <c r="N911" i="28" s="1"/>
  <c r="I910" i="28"/>
  <c r="N910" i="28" s="1"/>
  <c r="I909" i="28"/>
  <c r="N909" i="28" s="1"/>
  <c r="I908" i="28"/>
  <c r="N908" i="28" s="1"/>
  <c r="I907" i="28"/>
  <c r="N907" i="28" s="1"/>
  <c r="I906" i="28"/>
  <c r="N906" i="28" s="1"/>
  <c r="I905" i="28"/>
  <c r="N905" i="28" s="1"/>
  <c r="I904" i="28"/>
  <c r="N904" i="28" s="1"/>
  <c r="I903" i="28"/>
  <c r="N903" i="28" s="1"/>
  <c r="I902" i="28"/>
  <c r="N902" i="28" s="1"/>
  <c r="I901" i="28"/>
  <c r="N901" i="28" s="1"/>
  <c r="I900" i="28"/>
  <c r="N900" i="28" s="1"/>
  <c r="I899" i="28"/>
  <c r="N899" i="28" s="1"/>
  <c r="I898" i="28"/>
  <c r="N898" i="28" s="1"/>
  <c r="I897" i="28"/>
  <c r="N897" i="28" s="1"/>
  <c r="I896" i="28"/>
  <c r="N896" i="28" s="1"/>
  <c r="I895" i="28"/>
  <c r="N895" i="28" s="1"/>
  <c r="I894" i="28"/>
  <c r="N894" i="28" s="1"/>
  <c r="I893" i="28"/>
  <c r="N893" i="28" s="1"/>
  <c r="I892" i="28"/>
  <c r="N892" i="28" s="1"/>
  <c r="I891" i="28"/>
  <c r="N891" i="28" s="1"/>
  <c r="I890" i="28"/>
  <c r="N890" i="28" s="1"/>
  <c r="I889" i="28"/>
  <c r="N889" i="28" s="1"/>
  <c r="I888" i="28"/>
  <c r="N888" i="28" s="1"/>
  <c r="I887" i="28"/>
  <c r="N887" i="28" s="1"/>
  <c r="I886" i="28"/>
  <c r="N886" i="28" s="1"/>
  <c r="I885" i="28"/>
  <c r="N885" i="28" s="1"/>
  <c r="I884" i="28"/>
  <c r="N884" i="28" s="1"/>
  <c r="I883" i="28"/>
  <c r="N883" i="28" s="1"/>
  <c r="I882" i="28"/>
  <c r="N882" i="28" s="1"/>
  <c r="I881" i="28"/>
  <c r="N881" i="28" s="1"/>
  <c r="I880" i="28"/>
  <c r="N880" i="28" s="1"/>
  <c r="I879" i="28"/>
  <c r="N879" i="28" s="1"/>
  <c r="I878" i="28"/>
  <c r="N878" i="28" s="1"/>
  <c r="I877" i="28"/>
  <c r="N877" i="28" s="1"/>
  <c r="I876" i="28"/>
  <c r="N876" i="28" s="1"/>
  <c r="I875" i="28"/>
  <c r="N875" i="28" s="1"/>
  <c r="I874" i="28"/>
  <c r="N874" i="28" s="1"/>
  <c r="I873" i="28"/>
  <c r="N873" i="28" s="1"/>
  <c r="I872" i="28"/>
  <c r="N872" i="28" s="1"/>
  <c r="I871" i="28"/>
  <c r="N871" i="28" s="1"/>
  <c r="I870" i="28"/>
  <c r="N870" i="28" s="1"/>
  <c r="I869" i="28"/>
  <c r="N869" i="28" s="1"/>
  <c r="I868" i="28"/>
  <c r="N868" i="28" s="1"/>
  <c r="I867" i="28"/>
  <c r="N867" i="28" s="1"/>
  <c r="I866" i="28"/>
  <c r="N866" i="28" s="1"/>
  <c r="I865" i="28"/>
  <c r="N865" i="28" s="1"/>
  <c r="I864" i="28"/>
  <c r="N864" i="28" s="1"/>
  <c r="I863" i="28"/>
  <c r="N863" i="28" s="1"/>
  <c r="I862" i="28"/>
  <c r="N862" i="28" s="1"/>
  <c r="I861" i="28"/>
  <c r="N861" i="28" s="1"/>
  <c r="I860" i="28"/>
  <c r="N860" i="28" s="1"/>
  <c r="I859" i="28"/>
  <c r="N859" i="28" s="1"/>
  <c r="I858" i="28"/>
  <c r="N858" i="28" s="1"/>
  <c r="I857" i="28"/>
  <c r="N857" i="28" s="1"/>
  <c r="I856" i="28"/>
  <c r="N856" i="28" s="1"/>
  <c r="I855" i="28"/>
  <c r="N855" i="28" s="1"/>
  <c r="I854" i="28"/>
  <c r="N854" i="28" s="1"/>
  <c r="I853" i="28"/>
  <c r="N853" i="28" s="1"/>
  <c r="I852" i="28"/>
  <c r="N852" i="28" s="1"/>
  <c r="I851" i="28"/>
  <c r="N851" i="28" s="1"/>
  <c r="I850" i="28"/>
  <c r="N850" i="28" s="1"/>
  <c r="I849" i="28"/>
  <c r="N849" i="28" s="1"/>
  <c r="I848" i="28"/>
  <c r="N848" i="28" s="1"/>
  <c r="I847" i="28"/>
  <c r="N847" i="28" s="1"/>
  <c r="I846" i="28"/>
  <c r="N846" i="28" s="1"/>
  <c r="I845" i="28"/>
  <c r="N845" i="28" s="1"/>
  <c r="I844" i="28"/>
  <c r="N844" i="28" s="1"/>
  <c r="I843" i="28"/>
  <c r="N843" i="28" s="1"/>
  <c r="I842" i="28"/>
  <c r="N842" i="28" s="1"/>
  <c r="I841" i="28"/>
  <c r="N841" i="28" s="1"/>
  <c r="I840" i="28"/>
  <c r="N840" i="28" s="1"/>
  <c r="I839" i="28"/>
  <c r="N839" i="28" s="1"/>
  <c r="I838" i="28"/>
  <c r="N838" i="28" s="1"/>
  <c r="I837" i="28"/>
  <c r="N837" i="28" s="1"/>
  <c r="I836" i="28"/>
  <c r="N836" i="28" s="1"/>
  <c r="I835" i="28"/>
  <c r="N835" i="28" s="1"/>
  <c r="I834" i="28"/>
  <c r="N834" i="28" s="1"/>
  <c r="I833" i="28"/>
  <c r="N833" i="28" s="1"/>
  <c r="I832" i="28"/>
  <c r="N832" i="28" s="1"/>
  <c r="I831" i="28"/>
  <c r="N831" i="28" s="1"/>
  <c r="I830" i="28"/>
  <c r="N830" i="28" s="1"/>
  <c r="I829" i="28"/>
  <c r="N829" i="28" s="1"/>
  <c r="I828" i="28"/>
  <c r="N828" i="28" s="1"/>
  <c r="I827" i="28"/>
  <c r="N827" i="28" s="1"/>
  <c r="I826" i="28"/>
  <c r="N826" i="28" s="1"/>
  <c r="I825" i="28"/>
  <c r="N825" i="28" s="1"/>
  <c r="I824" i="28"/>
  <c r="N824" i="28" s="1"/>
  <c r="I823" i="28"/>
  <c r="N823" i="28" s="1"/>
  <c r="I822" i="28"/>
  <c r="N822" i="28" s="1"/>
  <c r="I821" i="28"/>
  <c r="N821" i="28" s="1"/>
  <c r="I820" i="28"/>
  <c r="N820" i="28" s="1"/>
  <c r="I819" i="28"/>
  <c r="N819" i="28" s="1"/>
  <c r="I818" i="28"/>
  <c r="N818" i="28" s="1"/>
  <c r="I817" i="28"/>
  <c r="N817" i="28" s="1"/>
  <c r="I816" i="28"/>
  <c r="N816" i="28" s="1"/>
  <c r="I815" i="28"/>
  <c r="N815" i="28" s="1"/>
  <c r="I814" i="28"/>
  <c r="N814" i="28" s="1"/>
  <c r="I813" i="28"/>
  <c r="N813" i="28" s="1"/>
  <c r="I812" i="28"/>
  <c r="N812" i="28" s="1"/>
  <c r="I811" i="28"/>
  <c r="N811" i="28" s="1"/>
  <c r="I810" i="28"/>
  <c r="N810" i="28" s="1"/>
  <c r="I809" i="28"/>
  <c r="N809" i="28" s="1"/>
  <c r="I808" i="28"/>
  <c r="N808" i="28" s="1"/>
  <c r="I807" i="28"/>
  <c r="N807" i="28" s="1"/>
  <c r="I806" i="28"/>
  <c r="N806" i="28" s="1"/>
  <c r="I805" i="28"/>
  <c r="N805" i="28" s="1"/>
  <c r="I804" i="28"/>
  <c r="N804" i="28" s="1"/>
  <c r="I803" i="28"/>
  <c r="N803" i="28" s="1"/>
  <c r="I802" i="28"/>
  <c r="N802" i="28" s="1"/>
  <c r="I801" i="28"/>
  <c r="N801" i="28" s="1"/>
  <c r="I800" i="28"/>
  <c r="N800" i="28" s="1"/>
  <c r="I799" i="28"/>
  <c r="N799" i="28" s="1"/>
  <c r="I798" i="28"/>
  <c r="N798" i="28" s="1"/>
  <c r="I797" i="28"/>
  <c r="N797" i="28" s="1"/>
  <c r="I796" i="28"/>
  <c r="N796" i="28" s="1"/>
  <c r="I795" i="28"/>
  <c r="N795" i="28" s="1"/>
  <c r="I794" i="28"/>
  <c r="N794" i="28" s="1"/>
  <c r="I793" i="28"/>
  <c r="N793" i="28" s="1"/>
  <c r="I792" i="28"/>
  <c r="N792" i="28" s="1"/>
  <c r="I791" i="28"/>
  <c r="N791" i="28" s="1"/>
  <c r="I790" i="28"/>
  <c r="N790" i="28" s="1"/>
  <c r="I789" i="28"/>
  <c r="N789" i="28" s="1"/>
  <c r="I788" i="28"/>
  <c r="N788" i="28" s="1"/>
  <c r="I787" i="28"/>
  <c r="N787" i="28" s="1"/>
  <c r="I786" i="28"/>
  <c r="N786" i="28" s="1"/>
  <c r="I785" i="28"/>
  <c r="N785" i="28" s="1"/>
  <c r="I784" i="28"/>
  <c r="N784" i="28" s="1"/>
  <c r="I783" i="28"/>
  <c r="N783" i="28" s="1"/>
  <c r="I782" i="28"/>
  <c r="N782" i="28" s="1"/>
  <c r="I781" i="28"/>
  <c r="N781" i="28" s="1"/>
  <c r="I780" i="28"/>
  <c r="N780" i="28" s="1"/>
  <c r="I779" i="28"/>
  <c r="N779" i="28" s="1"/>
  <c r="I778" i="28"/>
  <c r="N778" i="28" s="1"/>
  <c r="I777" i="28"/>
  <c r="N777" i="28" s="1"/>
  <c r="I776" i="28"/>
  <c r="N776" i="28" s="1"/>
  <c r="I775" i="28"/>
  <c r="N775" i="28" s="1"/>
  <c r="I774" i="28"/>
  <c r="N774" i="28" s="1"/>
  <c r="I773" i="28"/>
  <c r="N773" i="28" s="1"/>
  <c r="I772" i="28"/>
  <c r="N772" i="28" s="1"/>
  <c r="I771" i="28"/>
  <c r="N771" i="28" s="1"/>
  <c r="I770" i="28"/>
  <c r="N770" i="28" s="1"/>
  <c r="I769" i="28"/>
  <c r="N769" i="28" s="1"/>
  <c r="I768" i="28"/>
  <c r="N768" i="28" s="1"/>
  <c r="I767" i="28"/>
  <c r="N767" i="28" s="1"/>
  <c r="I766" i="28"/>
  <c r="N766" i="28" s="1"/>
  <c r="I765" i="28"/>
  <c r="N765" i="28" s="1"/>
  <c r="I764" i="28"/>
  <c r="N764" i="28" s="1"/>
  <c r="I763" i="28"/>
  <c r="N763" i="28" s="1"/>
  <c r="I762" i="28"/>
  <c r="N762" i="28" s="1"/>
  <c r="I761" i="28"/>
  <c r="N761" i="28" s="1"/>
  <c r="I760" i="28"/>
  <c r="N760" i="28" s="1"/>
  <c r="I759" i="28"/>
  <c r="N759" i="28" s="1"/>
  <c r="I758" i="28"/>
  <c r="N758" i="28" s="1"/>
  <c r="I757" i="28"/>
  <c r="N757" i="28" s="1"/>
  <c r="I756" i="28"/>
  <c r="N756" i="28" s="1"/>
  <c r="I755" i="28"/>
  <c r="N755" i="28" s="1"/>
  <c r="I754" i="28"/>
  <c r="N754" i="28" s="1"/>
  <c r="I753" i="28"/>
  <c r="N753" i="28" s="1"/>
  <c r="I752" i="28"/>
  <c r="N752" i="28" s="1"/>
  <c r="I751" i="28"/>
  <c r="N751" i="28" s="1"/>
  <c r="I750" i="28"/>
  <c r="N750" i="28" s="1"/>
  <c r="I749" i="28"/>
  <c r="N749" i="28" s="1"/>
  <c r="I748" i="28"/>
  <c r="N748" i="28" s="1"/>
  <c r="I747" i="28"/>
  <c r="N747" i="28" s="1"/>
  <c r="I746" i="28"/>
  <c r="N746" i="28" s="1"/>
  <c r="I745" i="28"/>
  <c r="N745" i="28" s="1"/>
  <c r="I744" i="28"/>
  <c r="N744" i="28" s="1"/>
  <c r="I743" i="28"/>
  <c r="N743" i="28" s="1"/>
  <c r="I742" i="28"/>
  <c r="N742" i="28" s="1"/>
  <c r="I741" i="28"/>
  <c r="N741" i="28" s="1"/>
  <c r="I740" i="28"/>
  <c r="N740" i="28" s="1"/>
  <c r="I739" i="28"/>
  <c r="N739" i="28" s="1"/>
  <c r="I738" i="28"/>
  <c r="N738" i="28" s="1"/>
  <c r="I737" i="28"/>
  <c r="N737" i="28" s="1"/>
  <c r="I736" i="28"/>
  <c r="N736" i="28" s="1"/>
  <c r="I735" i="28"/>
  <c r="N735" i="28" s="1"/>
  <c r="I734" i="28"/>
  <c r="N734" i="28" s="1"/>
  <c r="I733" i="28"/>
  <c r="N733" i="28" s="1"/>
  <c r="I732" i="28"/>
  <c r="N732" i="28" s="1"/>
  <c r="I731" i="28"/>
  <c r="N731" i="28" s="1"/>
  <c r="I730" i="28"/>
  <c r="N730" i="28" s="1"/>
  <c r="I729" i="28"/>
  <c r="N729" i="28" s="1"/>
  <c r="I728" i="28"/>
  <c r="N728" i="28" s="1"/>
  <c r="I727" i="28"/>
  <c r="N727" i="28" s="1"/>
  <c r="I726" i="28"/>
  <c r="N726" i="28" s="1"/>
  <c r="I725" i="28"/>
  <c r="N725" i="28" s="1"/>
  <c r="I724" i="28"/>
  <c r="N724" i="28" s="1"/>
  <c r="I723" i="28"/>
  <c r="N723" i="28" s="1"/>
  <c r="I722" i="28"/>
  <c r="N722" i="28" s="1"/>
  <c r="I721" i="28"/>
  <c r="N721" i="28" s="1"/>
  <c r="I720" i="28"/>
  <c r="N720" i="28" s="1"/>
  <c r="I719" i="28"/>
  <c r="N719" i="28" s="1"/>
  <c r="I718" i="28"/>
  <c r="N718" i="28" s="1"/>
  <c r="I717" i="28"/>
  <c r="N717" i="28" s="1"/>
  <c r="I716" i="28"/>
  <c r="N716" i="28" s="1"/>
  <c r="I715" i="28"/>
  <c r="N715" i="28" s="1"/>
  <c r="I714" i="28"/>
  <c r="N714" i="28" s="1"/>
  <c r="I713" i="28"/>
  <c r="N713" i="28" s="1"/>
  <c r="I712" i="28"/>
  <c r="N712" i="28" s="1"/>
  <c r="I711" i="28"/>
  <c r="N711" i="28" s="1"/>
  <c r="I710" i="28"/>
  <c r="N710" i="28" s="1"/>
  <c r="I709" i="28"/>
  <c r="N709" i="28" s="1"/>
  <c r="I708" i="28"/>
  <c r="N708" i="28" s="1"/>
  <c r="I707" i="28"/>
  <c r="N707" i="28" s="1"/>
  <c r="I706" i="28"/>
  <c r="N706" i="28" s="1"/>
  <c r="I705" i="28"/>
  <c r="N705" i="28" s="1"/>
  <c r="I704" i="28"/>
  <c r="N704" i="28" s="1"/>
  <c r="I703" i="28"/>
  <c r="N703" i="28" s="1"/>
  <c r="I702" i="28"/>
  <c r="N702" i="28" s="1"/>
  <c r="I701" i="28"/>
  <c r="N701" i="28" s="1"/>
  <c r="I700" i="28"/>
  <c r="N700" i="28" s="1"/>
  <c r="I699" i="28"/>
  <c r="N699" i="28" s="1"/>
  <c r="I698" i="28"/>
  <c r="N698" i="28" s="1"/>
  <c r="I697" i="28"/>
  <c r="N697" i="28" s="1"/>
  <c r="I696" i="28"/>
  <c r="N696" i="28" s="1"/>
  <c r="I695" i="28"/>
  <c r="N695" i="28" s="1"/>
  <c r="I694" i="28"/>
  <c r="N694" i="28" s="1"/>
  <c r="I693" i="28"/>
  <c r="N693" i="28" s="1"/>
  <c r="I692" i="28"/>
  <c r="N692" i="28" s="1"/>
  <c r="I691" i="28"/>
  <c r="N691" i="28" s="1"/>
  <c r="I690" i="28"/>
  <c r="N690" i="28" s="1"/>
  <c r="I689" i="28"/>
  <c r="N689" i="28" s="1"/>
  <c r="I688" i="28"/>
  <c r="N688" i="28" s="1"/>
  <c r="I687" i="28"/>
  <c r="N687" i="28" s="1"/>
  <c r="I686" i="28"/>
  <c r="N686" i="28" s="1"/>
  <c r="I685" i="28"/>
  <c r="N685" i="28" s="1"/>
  <c r="I684" i="28"/>
  <c r="N684" i="28" s="1"/>
  <c r="I683" i="28"/>
  <c r="N683" i="28" s="1"/>
  <c r="I682" i="28"/>
  <c r="N682" i="28" s="1"/>
  <c r="I681" i="28"/>
  <c r="N681" i="28" s="1"/>
  <c r="I680" i="28"/>
  <c r="N680" i="28" s="1"/>
  <c r="I679" i="28"/>
  <c r="N679" i="28" s="1"/>
  <c r="I678" i="28"/>
  <c r="N678" i="28" s="1"/>
  <c r="I677" i="28"/>
  <c r="N677" i="28" s="1"/>
  <c r="I676" i="28"/>
  <c r="N676" i="28" s="1"/>
  <c r="I675" i="28"/>
  <c r="N675" i="28" s="1"/>
  <c r="I674" i="28"/>
  <c r="N674" i="28" s="1"/>
  <c r="I673" i="28"/>
  <c r="N673" i="28" s="1"/>
  <c r="I672" i="28"/>
  <c r="N672" i="28" s="1"/>
  <c r="I671" i="28"/>
  <c r="N671" i="28" s="1"/>
  <c r="I670" i="28"/>
  <c r="N670" i="28" s="1"/>
  <c r="I669" i="28"/>
  <c r="N669" i="28" s="1"/>
  <c r="I668" i="28"/>
  <c r="N668" i="28" s="1"/>
  <c r="I667" i="28"/>
  <c r="N667" i="28" s="1"/>
  <c r="I666" i="28"/>
  <c r="N666" i="28" s="1"/>
  <c r="I665" i="28"/>
  <c r="N665" i="28" s="1"/>
  <c r="I664" i="28"/>
  <c r="N664" i="28" s="1"/>
  <c r="I663" i="28"/>
  <c r="N663" i="28" s="1"/>
  <c r="I662" i="28"/>
  <c r="N662" i="28" s="1"/>
  <c r="I661" i="28"/>
  <c r="N661" i="28" s="1"/>
  <c r="I660" i="28"/>
  <c r="N660" i="28" s="1"/>
  <c r="I659" i="28"/>
  <c r="N659" i="28" s="1"/>
  <c r="I658" i="28"/>
  <c r="N658" i="28" s="1"/>
  <c r="I657" i="28"/>
  <c r="N657" i="28" s="1"/>
  <c r="I656" i="28"/>
  <c r="N656" i="28" s="1"/>
  <c r="I655" i="28"/>
  <c r="N655" i="28" s="1"/>
  <c r="I654" i="28"/>
  <c r="N654" i="28" s="1"/>
  <c r="I653" i="28"/>
  <c r="N653" i="28" s="1"/>
  <c r="I652" i="28"/>
  <c r="N652" i="28" s="1"/>
  <c r="I651" i="28"/>
  <c r="N651" i="28" s="1"/>
  <c r="I650" i="28"/>
  <c r="N650" i="28" s="1"/>
  <c r="I649" i="28"/>
  <c r="N649" i="28" s="1"/>
  <c r="I648" i="28"/>
  <c r="N648" i="28" s="1"/>
  <c r="I647" i="28"/>
  <c r="N647" i="28" s="1"/>
  <c r="I646" i="28"/>
  <c r="N646" i="28" s="1"/>
  <c r="I645" i="28"/>
  <c r="N645" i="28" s="1"/>
  <c r="I644" i="28"/>
  <c r="N644" i="28" s="1"/>
  <c r="I643" i="28"/>
  <c r="N643" i="28" s="1"/>
  <c r="I642" i="28"/>
  <c r="N642" i="28" s="1"/>
  <c r="I641" i="28"/>
  <c r="N641" i="28" s="1"/>
  <c r="I640" i="28"/>
  <c r="N640" i="28" s="1"/>
  <c r="I639" i="28"/>
  <c r="N639" i="28" s="1"/>
  <c r="I638" i="28"/>
  <c r="N638" i="28" s="1"/>
  <c r="I637" i="28"/>
  <c r="N637" i="28" s="1"/>
  <c r="I636" i="28"/>
  <c r="N636" i="28" s="1"/>
  <c r="I635" i="28"/>
  <c r="N635" i="28" s="1"/>
  <c r="I634" i="28"/>
  <c r="N634" i="28" s="1"/>
  <c r="I633" i="28"/>
  <c r="N633" i="28" s="1"/>
  <c r="I632" i="28"/>
  <c r="N632" i="28" s="1"/>
  <c r="I631" i="28"/>
  <c r="N631" i="28" s="1"/>
  <c r="I630" i="28"/>
  <c r="N630" i="28" s="1"/>
  <c r="I629" i="28"/>
  <c r="N629" i="28" s="1"/>
  <c r="I628" i="28"/>
  <c r="N628" i="28" s="1"/>
  <c r="I627" i="28"/>
  <c r="N627" i="28" s="1"/>
  <c r="I626" i="28"/>
  <c r="N626" i="28" s="1"/>
  <c r="I625" i="28"/>
  <c r="N625" i="28" s="1"/>
  <c r="I624" i="28"/>
  <c r="N624" i="28" s="1"/>
  <c r="I623" i="28"/>
  <c r="N623" i="28" s="1"/>
  <c r="I622" i="28"/>
  <c r="N622" i="28" s="1"/>
  <c r="I621" i="28"/>
  <c r="N621" i="28" s="1"/>
  <c r="I620" i="28"/>
  <c r="N620" i="28" s="1"/>
  <c r="I619" i="28"/>
  <c r="N619" i="28" s="1"/>
  <c r="I618" i="28"/>
  <c r="N618" i="28" s="1"/>
  <c r="I617" i="28"/>
  <c r="N617" i="28" s="1"/>
  <c r="I616" i="28"/>
  <c r="N616" i="28" s="1"/>
  <c r="I615" i="28"/>
  <c r="N615" i="28" s="1"/>
  <c r="I614" i="28"/>
  <c r="N614" i="28" s="1"/>
  <c r="I613" i="28"/>
  <c r="N613" i="28" s="1"/>
  <c r="I612" i="28"/>
  <c r="N612" i="28" s="1"/>
  <c r="I611" i="28"/>
  <c r="N611" i="28" s="1"/>
  <c r="I610" i="28"/>
  <c r="N610" i="28" s="1"/>
  <c r="I609" i="28"/>
  <c r="N609" i="28" s="1"/>
  <c r="I608" i="28"/>
  <c r="N608" i="28" s="1"/>
  <c r="I607" i="28"/>
  <c r="N607" i="28" s="1"/>
  <c r="I606" i="28"/>
  <c r="N606" i="28" s="1"/>
  <c r="I605" i="28"/>
  <c r="N605" i="28" s="1"/>
  <c r="I604" i="28"/>
  <c r="N604" i="28" s="1"/>
  <c r="I603" i="28"/>
  <c r="N603" i="28" s="1"/>
  <c r="I602" i="28"/>
  <c r="N602" i="28" s="1"/>
  <c r="I601" i="28"/>
  <c r="N601" i="28" s="1"/>
  <c r="I600" i="28"/>
  <c r="N600" i="28" s="1"/>
  <c r="I599" i="28"/>
  <c r="N599" i="28" s="1"/>
  <c r="I598" i="28"/>
  <c r="N598" i="28" s="1"/>
  <c r="I597" i="28"/>
  <c r="N597" i="28" s="1"/>
  <c r="I596" i="28"/>
  <c r="N596" i="28" s="1"/>
  <c r="I595" i="28"/>
  <c r="N595" i="28" s="1"/>
  <c r="I594" i="28"/>
  <c r="N594" i="28" s="1"/>
  <c r="I593" i="28"/>
  <c r="N593" i="28" s="1"/>
  <c r="I592" i="28"/>
  <c r="N592" i="28" s="1"/>
  <c r="I591" i="28"/>
  <c r="N591" i="28" s="1"/>
  <c r="I590" i="28"/>
  <c r="N590" i="28" s="1"/>
  <c r="I589" i="28"/>
  <c r="N589" i="28" s="1"/>
  <c r="I588" i="28"/>
  <c r="N588" i="28" s="1"/>
  <c r="I587" i="28"/>
  <c r="N587" i="28" s="1"/>
  <c r="I586" i="28"/>
  <c r="N586" i="28" s="1"/>
  <c r="I585" i="28"/>
  <c r="N585" i="28" s="1"/>
  <c r="I584" i="28"/>
  <c r="N584" i="28" s="1"/>
  <c r="I583" i="28"/>
  <c r="N583" i="28" s="1"/>
  <c r="I582" i="28"/>
  <c r="N582" i="28" s="1"/>
  <c r="I581" i="28"/>
  <c r="N581" i="28" s="1"/>
  <c r="I580" i="28"/>
  <c r="N580" i="28" s="1"/>
  <c r="I579" i="28"/>
  <c r="N579" i="28" s="1"/>
  <c r="I578" i="28"/>
  <c r="N578" i="28" s="1"/>
  <c r="I577" i="28"/>
  <c r="N577" i="28" s="1"/>
  <c r="I576" i="28"/>
  <c r="N576" i="28" s="1"/>
  <c r="I575" i="28"/>
  <c r="N575" i="28" s="1"/>
  <c r="I574" i="28"/>
  <c r="N574" i="28" s="1"/>
  <c r="I573" i="28"/>
  <c r="N573" i="28" s="1"/>
  <c r="I572" i="28"/>
  <c r="N572" i="28" s="1"/>
  <c r="I571" i="28"/>
  <c r="N571" i="28" s="1"/>
  <c r="I570" i="28"/>
  <c r="N570" i="28" s="1"/>
  <c r="I569" i="28"/>
  <c r="N569" i="28" s="1"/>
  <c r="I568" i="28"/>
  <c r="N568" i="28" s="1"/>
  <c r="I567" i="28"/>
  <c r="N567" i="28" s="1"/>
  <c r="I566" i="28"/>
  <c r="N566" i="28" s="1"/>
  <c r="I565" i="28"/>
  <c r="N565" i="28" s="1"/>
  <c r="I564" i="28"/>
  <c r="N564" i="28" s="1"/>
  <c r="I563" i="28"/>
  <c r="N563" i="28" s="1"/>
  <c r="I562" i="28"/>
  <c r="N562" i="28" s="1"/>
  <c r="I561" i="28"/>
  <c r="N561" i="28" s="1"/>
  <c r="I560" i="28"/>
  <c r="N560" i="28" s="1"/>
  <c r="I559" i="28"/>
  <c r="N559" i="28" s="1"/>
  <c r="I558" i="28"/>
  <c r="N558" i="28" s="1"/>
  <c r="I557" i="28"/>
  <c r="N557" i="28" s="1"/>
  <c r="I556" i="28"/>
  <c r="N556" i="28" s="1"/>
  <c r="I555" i="28"/>
  <c r="N555" i="28" s="1"/>
  <c r="I554" i="28"/>
  <c r="N554" i="28" s="1"/>
  <c r="I553" i="28"/>
  <c r="N553" i="28" s="1"/>
  <c r="I552" i="28"/>
  <c r="N552" i="28" s="1"/>
  <c r="I551" i="28"/>
  <c r="N551" i="28" s="1"/>
  <c r="I550" i="28"/>
  <c r="N550" i="28" s="1"/>
  <c r="I549" i="28"/>
  <c r="N549" i="28" s="1"/>
  <c r="I548" i="28"/>
  <c r="N548" i="28" s="1"/>
  <c r="I547" i="28"/>
  <c r="N547" i="28" s="1"/>
  <c r="I546" i="28"/>
  <c r="N546" i="28" s="1"/>
  <c r="I545" i="28"/>
  <c r="N545" i="28" s="1"/>
  <c r="I544" i="28"/>
  <c r="N544" i="28" s="1"/>
  <c r="I543" i="28"/>
  <c r="N543" i="28" s="1"/>
  <c r="I542" i="28"/>
  <c r="N542" i="28" s="1"/>
  <c r="I541" i="28"/>
  <c r="N541" i="28" s="1"/>
  <c r="I540" i="28"/>
  <c r="N540" i="28" s="1"/>
  <c r="I539" i="28"/>
  <c r="N539" i="28" s="1"/>
  <c r="I538" i="28"/>
  <c r="N538" i="28" s="1"/>
  <c r="I537" i="28"/>
  <c r="N537" i="28" s="1"/>
  <c r="I536" i="28"/>
  <c r="N536" i="28" s="1"/>
  <c r="I535" i="28"/>
  <c r="N535" i="28" s="1"/>
  <c r="I534" i="28"/>
  <c r="N534" i="28" s="1"/>
  <c r="I533" i="28"/>
  <c r="N533" i="28" s="1"/>
  <c r="I532" i="28"/>
  <c r="N532" i="28" s="1"/>
  <c r="I531" i="28"/>
  <c r="N531" i="28" s="1"/>
  <c r="I530" i="28"/>
  <c r="N530" i="28" s="1"/>
  <c r="I529" i="28"/>
  <c r="N529" i="28" s="1"/>
  <c r="I528" i="28"/>
  <c r="N528" i="28" s="1"/>
  <c r="I527" i="28"/>
  <c r="N527" i="28" s="1"/>
  <c r="I526" i="28"/>
  <c r="N526" i="28" s="1"/>
  <c r="I525" i="28"/>
  <c r="N525" i="28" s="1"/>
  <c r="I524" i="28"/>
  <c r="N524" i="28" s="1"/>
  <c r="I523" i="28"/>
  <c r="N523" i="28" s="1"/>
  <c r="I522" i="28"/>
  <c r="N522" i="28" s="1"/>
  <c r="I521" i="28"/>
  <c r="N521" i="28" s="1"/>
  <c r="I520" i="28"/>
  <c r="N520" i="28" s="1"/>
  <c r="I519" i="28"/>
  <c r="N519" i="28" s="1"/>
  <c r="I518" i="28"/>
  <c r="N518" i="28" s="1"/>
  <c r="I517" i="28"/>
  <c r="N517" i="28" s="1"/>
  <c r="I516" i="28"/>
  <c r="N516" i="28" s="1"/>
  <c r="I515" i="28"/>
  <c r="N515" i="28" s="1"/>
  <c r="I514" i="28"/>
  <c r="N514" i="28" s="1"/>
  <c r="I513" i="28"/>
  <c r="N513" i="28" s="1"/>
  <c r="I512" i="28"/>
  <c r="N512" i="28" s="1"/>
  <c r="I511" i="28"/>
  <c r="N511" i="28" s="1"/>
  <c r="I510" i="28"/>
  <c r="N510" i="28" s="1"/>
  <c r="I509" i="28"/>
  <c r="N509" i="28" s="1"/>
  <c r="I508" i="28"/>
  <c r="N508" i="28" s="1"/>
  <c r="I507" i="28"/>
  <c r="N507" i="28" s="1"/>
  <c r="I506" i="28"/>
  <c r="N506" i="28" s="1"/>
  <c r="I505" i="28"/>
  <c r="N505" i="28" s="1"/>
  <c r="I504" i="28"/>
  <c r="N504" i="28" s="1"/>
  <c r="I503" i="28"/>
  <c r="N503" i="28" s="1"/>
  <c r="I502" i="28"/>
  <c r="N502" i="28" s="1"/>
  <c r="I501" i="28"/>
  <c r="N501" i="28" s="1"/>
  <c r="I500" i="28"/>
  <c r="N500" i="28" s="1"/>
  <c r="I499" i="28"/>
  <c r="N499" i="28" s="1"/>
  <c r="I498" i="28"/>
  <c r="N498" i="28" s="1"/>
  <c r="I497" i="28"/>
  <c r="N497" i="28" s="1"/>
  <c r="I496" i="28"/>
  <c r="N496" i="28" s="1"/>
  <c r="I495" i="28"/>
  <c r="N495" i="28" s="1"/>
  <c r="I494" i="28"/>
  <c r="N494" i="28" s="1"/>
  <c r="I493" i="28"/>
  <c r="N493" i="28" s="1"/>
  <c r="I492" i="28"/>
  <c r="N492" i="28" s="1"/>
  <c r="I491" i="28"/>
  <c r="N491" i="28" s="1"/>
  <c r="I490" i="28"/>
  <c r="N490" i="28" s="1"/>
  <c r="I489" i="28"/>
  <c r="N489" i="28" s="1"/>
  <c r="I488" i="28"/>
  <c r="N488" i="28" s="1"/>
  <c r="I487" i="28"/>
  <c r="N487" i="28" s="1"/>
  <c r="I486" i="28"/>
  <c r="N486" i="28" s="1"/>
  <c r="I485" i="28"/>
  <c r="N485" i="28" s="1"/>
  <c r="I484" i="28"/>
  <c r="N484" i="28" s="1"/>
  <c r="I483" i="28"/>
  <c r="N483" i="28" s="1"/>
  <c r="I482" i="28"/>
  <c r="N482" i="28" s="1"/>
  <c r="I481" i="28"/>
  <c r="N481" i="28" s="1"/>
  <c r="I480" i="28"/>
  <c r="N480" i="28" s="1"/>
  <c r="I479" i="28"/>
  <c r="N479" i="28" s="1"/>
  <c r="I478" i="28"/>
  <c r="N478" i="28" s="1"/>
  <c r="I477" i="28"/>
  <c r="N477" i="28" s="1"/>
  <c r="I476" i="28"/>
  <c r="N476" i="28" s="1"/>
  <c r="I475" i="28"/>
  <c r="N475" i="28" s="1"/>
  <c r="I474" i="28"/>
  <c r="N474" i="28" s="1"/>
  <c r="I473" i="28"/>
  <c r="N473" i="28" s="1"/>
  <c r="I472" i="28"/>
  <c r="N472" i="28" s="1"/>
  <c r="I471" i="28"/>
  <c r="N471" i="28" s="1"/>
  <c r="I470" i="28"/>
  <c r="N470" i="28" s="1"/>
  <c r="I469" i="28"/>
  <c r="N469" i="28" s="1"/>
  <c r="I468" i="28"/>
  <c r="N468" i="28" s="1"/>
  <c r="I467" i="28"/>
  <c r="N467" i="28" s="1"/>
  <c r="I466" i="28"/>
  <c r="N466" i="28" s="1"/>
  <c r="I465" i="28"/>
  <c r="N465" i="28" s="1"/>
  <c r="I464" i="28"/>
  <c r="N464" i="28" s="1"/>
  <c r="I463" i="28"/>
  <c r="N463" i="28" s="1"/>
  <c r="I462" i="28"/>
  <c r="N462" i="28" s="1"/>
  <c r="I461" i="28"/>
  <c r="N461" i="28" s="1"/>
  <c r="I460" i="28"/>
  <c r="N460" i="28" s="1"/>
  <c r="I459" i="28"/>
  <c r="N459" i="28" s="1"/>
  <c r="I458" i="28"/>
  <c r="N458" i="28" s="1"/>
  <c r="I457" i="28"/>
  <c r="N457" i="28" s="1"/>
  <c r="I456" i="28"/>
  <c r="N456" i="28" s="1"/>
  <c r="I455" i="28"/>
  <c r="N455" i="28" s="1"/>
  <c r="I454" i="28"/>
  <c r="N454" i="28" s="1"/>
  <c r="I453" i="28"/>
  <c r="N453" i="28" s="1"/>
  <c r="I452" i="28"/>
  <c r="N452" i="28" s="1"/>
  <c r="I451" i="28"/>
  <c r="N451" i="28" s="1"/>
  <c r="I450" i="28"/>
  <c r="N450" i="28" s="1"/>
  <c r="I449" i="28"/>
  <c r="N449" i="28" s="1"/>
  <c r="I448" i="28"/>
  <c r="N448" i="28" s="1"/>
  <c r="I447" i="28"/>
  <c r="N447" i="28" s="1"/>
  <c r="I446" i="28"/>
  <c r="N446" i="28" s="1"/>
  <c r="I445" i="28"/>
  <c r="N445" i="28" s="1"/>
  <c r="I444" i="28"/>
  <c r="N444" i="28" s="1"/>
  <c r="I443" i="28"/>
  <c r="N443" i="28" s="1"/>
  <c r="I442" i="28"/>
  <c r="N442" i="28" s="1"/>
  <c r="I441" i="28"/>
  <c r="N441" i="28" s="1"/>
  <c r="I440" i="28"/>
  <c r="N440" i="28" s="1"/>
  <c r="I439" i="28"/>
  <c r="N439" i="28" s="1"/>
  <c r="I438" i="28"/>
  <c r="N438" i="28" s="1"/>
  <c r="I437" i="28"/>
  <c r="N437" i="28" s="1"/>
  <c r="I436" i="28"/>
  <c r="N436" i="28" s="1"/>
  <c r="I435" i="28"/>
  <c r="N435" i="28" s="1"/>
  <c r="I434" i="28"/>
  <c r="N434" i="28" s="1"/>
  <c r="I433" i="28"/>
  <c r="N433" i="28" s="1"/>
  <c r="I432" i="28"/>
  <c r="N432" i="28" s="1"/>
  <c r="I431" i="28"/>
  <c r="N431" i="28" s="1"/>
  <c r="I430" i="28"/>
  <c r="N430" i="28" s="1"/>
  <c r="I429" i="28"/>
  <c r="N429" i="28" s="1"/>
  <c r="I428" i="28"/>
  <c r="N428" i="28" s="1"/>
  <c r="I427" i="28"/>
  <c r="N427" i="28" s="1"/>
  <c r="I426" i="28"/>
  <c r="N426" i="28" s="1"/>
  <c r="I425" i="28"/>
  <c r="N425" i="28" s="1"/>
  <c r="I424" i="28"/>
  <c r="N424" i="28" s="1"/>
  <c r="I423" i="28"/>
  <c r="N423" i="28" s="1"/>
  <c r="I422" i="28"/>
  <c r="N422" i="28" s="1"/>
  <c r="I421" i="28"/>
  <c r="N421" i="28" s="1"/>
  <c r="I420" i="28"/>
  <c r="N420" i="28" s="1"/>
  <c r="I419" i="28"/>
  <c r="N419" i="28" s="1"/>
  <c r="I418" i="28"/>
  <c r="N418" i="28" s="1"/>
  <c r="I417" i="28"/>
  <c r="N417" i="28" s="1"/>
  <c r="I416" i="28"/>
  <c r="N416" i="28" s="1"/>
  <c r="I415" i="28"/>
  <c r="N415" i="28" s="1"/>
  <c r="I414" i="28"/>
  <c r="N414" i="28" s="1"/>
  <c r="I413" i="28"/>
  <c r="N413" i="28" s="1"/>
  <c r="I412" i="28"/>
  <c r="N412" i="28" s="1"/>
  <c r="I411" i="28"/>
  <c r="N411" i="28" s="1"/>
  <c r="I410" i="28"/>
  <c r="N410" i="28" s="1"/>
  <c r="I409" i="28"/>
  <c r="N409" i="28" s="1"/>
  <c r="I408" i="28"/>
  <c r="N408" i="28" s="1"/>
  <c r="I407" i="28"/>
  <c r="N407" i="28" s="1"/>
  <c r="I406" i="28"/>
  <c r="N406" i="28" s="1"/>
  <c r="I405" i="28"/>
  <c r="N405" i="28" s="1"/>
  <c r="I404" i="28"/>
  <c r="N404" i="28" s="1"/>
  <c r="I403" i="28"/>
  <c r="N403" i="28" s="1"/>
  <c r="I402" i="28"/>
  <c r="N402" i="28" s="1"/>
  <c r="I401" i="28"/>
  <c r="N401" i="28" s="1"/>
  <c r="I400" i="28"/>
  <c r="N400" i="28" s="1"/>
  <c r="I399" i="28"/>
  <c r="N399" i="28" s="1"/>
  <c r="I398" i="28"/>
  <c r="N398" i="28" s="1"/>
  <c r="I397" i="28"/>
  <c r="N397" i="28" s="1"/>
  <c r="I396" i="28"/>
  <c r="N396" i="28" s="1"/>
  <c r="I395" i="28"/>
  <c r="N395" i="28" s="1"/>
  <c r="I394" i="28"/>
  <c r="N394" i="28" s="1"/>
  <c r="I393" i="28"/>
  <c r="N393" i="28" s="1"/>
  <c r="I392" i="28"/>
  <c r="N392" i="28" s="1"/>
  <c r="I391" i="28"/>
  <c r="N391" i="28" s="1"/>
  <c r="I390" i="28"/>
  <c r="N390" i="28" s="1"/>
  <c r="I389" i="28"/>
  <c r="N389" i="28" s="1"/>
  <c r="I388" i="28"/>
  <c r="N388" i="28" s="1"/>
  <c r="I387" i="28"/>
  <c r="N387" i="28" s="1"/>
  <c r="I386" i="28"/>
  <c r="N386" i="28" s="1"/>
  <c r="I385" i="28"/>
  <c r="N385" i="28" s="1"/>
  <c r="I384" i="28"/>
  <c r="N384" i="28" s="1"/>
  <c r="I383" i="28"/>
  <c r="N383" i="28" s="1"/>
  <c r="I382" i="28"/>
  <c r="N382" i="28" s="1"/>
  <c r="I381" i="28"/>
  <c r="N381" i="28" s="1"/>
  <c r="I380" i="28"/>
  <c r="N380" i="28" s="1"/>
  <c r="I379" i="28"/>
  <c r="N379" i="28" s="1"/>
  <c r="I378" i="28"/>
  <c r="N378" i="28" s="1"/>
  <c r="I377" i="28"/>
  <c r="N377" i="28" s="1"/>
  <c r="I376" i="28"/>
  <c r="N376" i="28" s="1"/>
  <c r="I375" i="28"/>
  <c r="N375" i="28" s="1"/>
  <c r="I374" i="28"/>
  <c r="N374" i="28" s="1"/>
  <c r="I373" i="28"/>
  <c r="N373" i="28" s="1"/>
  <c r="I372" i="28"/>
  <c r="N372" i="28" s="1"/>
  <c r="I371" i="28"/>
  <c r="N371" i="28" s="1"/>
  <c r="I370" i="28"/>
  <c r="N370" i="28" s="1"/>
  <c r="I369" i="28"/>
  <c r="N369" i="28" s="1"/>
  <c r="I368" i="28"/>
  <c r="N368" i="28" s="1"/>
  <c r="I367" i="28"/>
  <c r="N367" i="28" s="1"/>
  <c r="I366" i="28"/>
  <c r="N366" i="28" s="1"/>
  <c r="I365" i="28"/>
  <c r="N365" i="28" s="1"/>
  <c r="I364" i="28"/>
  <c r="N364" i="28" s="1"/>
  <c r="I363" i="28"/>
  <c r="N363" i="28" s="1"/>
  <c r="I362" i="28"/>
  <c r="N362" i="28" s="1"/>
  <c r="I361" i="28"/>
  <c r="N361" i="28" s="1"/>
  <c r="I360" i="28"/>
  <c r="N360" i="28" s="1"/>
  <c r="I359" i="28"/>
  <c r="N359" i="28" s="1"/>
  <c r="I358" i="28"/>
  <c r="N358" i="28" s="1"/>
  <c r="I357" i="28"/>
  <c r="N357" i="28" s="1"/>
  <c r="I356" i="28"/>
  <c r="N356" i="28" s="1"/>
  <c r="I355" i="28"/>
  <c r="N355" i="28" s="1"/>
  <c r="I354" i="28"/>
  <c r="N354" i="28" s="1"/>
  <c r="I353" i="28"/>
  <c r="N353" i="28" s="1"/>
  <c r="I352" i="28"/>
  <c r="N352" i="28" s="1"/>
  <c r="I351" i="28"/>
  <c r="N351" i="28" s="1"/>
  <c r="I350" i="28"/>
  <c r="N350" i="28" s="1"/>
  <c r="I349" i="28"/>
  <c r="N349" i="28" s="1"/>
  <c r="I348" i="28"/>
  <c r="N348" i="28" s="1"/>
  <c r="I347" i="28"/>
  <c r="N347" i="28" s="1"/>
  <c r="I346" i="28"/>
  <c r="N346" i="28" s="1"/>
  <c r="I345" i="28"/>
  <c r="N345" i="28" s="1"/>
  <c r="I344" i="28"/>
  <c r="N344" i="28" s="1"/>
  <c r="I343" i="28"/>
  <c r="N343" i="28" s="1"/>
  <c r="I342" i="28"/>
  <c r="N342" i="28" s="1"/>
  <c r="I341" i="28"/>
  <c r="N341" i="28" s="1"/>
  <c r="I340" i="28"/>
  <c r="N340" i="28" s="1"/>
  <c r="I339" i="28"/>
  <c r="N339" i="28" s="1"/>
  <c r="I338" i="28"/>
  <c r="N338" i="28" s="1"/>
  <c r="I337" i="28"/>
  <c r="N337" i="28" s="1"/>
  <c r="I336" i="28"/>
  <c r="N336" i="28" s="1"/>
  <c r="I335" i="28"/>
  <c r="N335" i="28" s="1"/>
  <c r="I334" i="28"/>
  <c r="N334" i="28" s="1"/>
  <c r="I333" i="28"/>
  <c r="N333" i="28" s="1"/>
  <c r="I332" i="28"/>
  <c r="N332" i="28" s="1"/>
  <c r="I331" i="28"/>
  <c r="N331" i="28" s="1"/>
  <c r="I330" i="28"/>
  <c r="N330" i="28" s="1"/>
  <c r="I329" i="28"/>
  <c r="N329" i="28" s="1"/>
  <c r="I328" i="28"/>
  <c r="N328" i="28" s="1"/>
  <c r="I327" i="28"/>
  <c r="N327" i="28" s="1"/>
  <c r="I326" i="28"/>
  <c r="N326" i="28" s="1"/>
  <c r="I325" i="28"/>
  <c r="N325" i="28" s="1"/>
  <c r="I324" i="28"/>
  <c r="N324" i="28" s="1"/>
  <c r="I323" i="28"/>
  <c r="N323" i="28" s="1"/>
  <c r="I322" i="28"/>
  <c r="N322" i="28" s="1"/>
  <c r="I321" i="28"/>
  <c r="N321" i="28" s="1"/>
  <c r="I320" i="28"/>
  <c r="N320" i="28" s="1"/>
  <c r="I319" i="28"/>
  <c r="N319" i="28" s="1"/>
  <c r="I318" i="28"/>
  <c r="N318" i="28" s="1"/>
  <c r="I317" i="28"/>
  <c r="N317" i="28" s="1"/>
  <c r="I316" i="28"/>
  <c r="N316" i="28" s="1"/>
  <c r="I315" i="28"/>
  <c r="N315" i="28" s="1"/>
  <c r="I314" i="28"/>
  <c r="N314" i="28" s="1"/>
  <c r="I313" i="28"/>
  <c r="N313" i="28" s="1"/>
  <c r="I312" i="28"/>
  <c r="N312" i="28" s="1"/>
  <c r="I311" i="28"/>
  <c r="N311" i="28" s="1"/>
  <c r="I310" i="28"/>
  <c r="N310" i="28" s="1"/>
  <c r="I309" i="28"/>
  <c r="N309" i="28" s="1"/>
  <c r="I308" i="28"/>
  <c r="N308" i="28" s="1"/>
  <c r="I307" i="28"/>
  <c r="N307" i="28" s="1"/>
  <c r="I306" i="28"/>
  <c r="N306" i="28" s="1"/>
  <c r="I305" i="28"/>
  <c r="N305" i="28" s="1"/>
  <c r="I304" i="28"/>
  <c r="N304" i="28" s="1"/>
  <c r="I303" i="28"/>
  <c r="N303" i="28" s="1"/>
  <c r="I302" i="28"/>
  <c r="N302" i="28" s="1"/>
  <c r="I301" i="28"/>
  <c r="N301" i="28" s="1"/>
  <c r="I300" i="28"/>
  <c r="N300" i="28" s="1"/>
  <c r="I299" i="28"/>
  <c r="N299" i="28" s="1"/>
  <c r="I298" i="28"/>
  <c r="N298" i="28" s="1"/>
  <c r="I297" i="28"/>
  <c r="N297" i="28" s="1"/>
  <c r="I296" i="28"/>
  <c r="N296" i="28" s="1"/>
  <c r="I295" i="28"/>
  <c r="N295" i="28" s="1"/>
  <c r="I294" i="28"/>
  <c r="N294" i="28" s="1"/>
  <c r="I293" i="28"/>
  <c r="N293" i="28" s="1"/>
  <c r="I292" i="28"/>
  <c r="N292" i="28" s="1"/>
  <c r="I291" i="28"/>
  <c r="N291" i="28" s="1"/>
  <c r="I290" i="28"/>
  <c r="N290" i="28" s="1"/>
  <c r="I289" i="28"/>
  <c r="N289" i="28" s="1"/>
  <c r="I288" i="28"/>
  <c r="N288" i="28" s="1"/>
  <c r="I287" i="28"/>
  <c r="N287" i="28" s="1"/>
  <c r="I286" i="28"/>
  <c r="N286" i="28" s="1"/>
  <c r="I285" i="28"/>
  <c r="N285" i="28" s="1"/>
  <c r="I284" i="28"/>
  <c r="N284" i="28" s="1"/>
  <c r="I283" i="28"/>
  <c r="N283" i="28" s="1"/>
  <c r="I282" i="28"/>
  <c r="N282" i="28" s="1"/>
  <c r="I281" i="28"/>
  <c r="N281" i="28" s="1"/>
  <c r="I280" i="28"/>
  <c r="N280" i="28" s="1"/>
  <c r="I279" i="28"/>
  <c r="N279" i="28" s="1"/>
  <c r="I278" i="28"/>
  <c r="N278" i="28" s="1"/>
  <c r="I277" i="28"/>
  <c r="N277" i="28" s="1"/>
  <c r="I276" i="28"/>
  <c r="N276" i="28" s="1"/>
  <c r="I275" i="28"/>
  <c r="N275" i="28" s="1"/>
  <c r="I274" i="28"/>
  <c r="N274" i="28" s="1"/>
  <c r="I273" i="28"/>
  <c r="N273" i="28" s="1"/>
  <c r="I272" i="28"/>
  <c r="N272" i="28" s="1"/>
  <c r="I271" i="28"/>
  <c r="N271" i="28" s="1"/>
  <c r="I270" i="28"/>
  <c r="N270" i="28" s="1"/>
  <c r="I269" i="28"/>
  <c r="N269" i="28" s="1"/>
  <c r="I268" i="28"/>
  <c r="N268" i="28" s="1"/>
  <c r="I267" i="28"/>
  <c r="N267" i="28" s="1"/>
  <c r="I266" i="28"/>
  <c r="N266" i="28" s="1"/>
  <c r="I265" i="28"/>
  <c r="N265" i="28" s="1"/>
  <c r="I264" i="28"/>
  <c r="N264" i="28" s="1"/>
  <c r="I263" i="28"/>
  <c r="N263" i="28" s="1"/>
  <c r="I262" i="28"/>
  <c r="N262" i="28" s="1"/>
  <c r="I261" i="28"/>
  <c r="N261" i="28" s="1"/>
  <c r="I260" i="28"/>
  <c r="N260" i="28" s="1"/>
  <c r="I259" i="28"/>
  <c r="N259" i="28" s="1"/>
  <c r="I258" i="28"/>
  <c r="N258" i="28" s="1"/>
  <c r="I257" i="28"/>
  <c r="N257" i="28" s="1"/>
  <c r="I256" i="28"/>
  <c r="N256" i="28" s="1"/>
  <c r="I255" i="28"/>
  <c r="N255" i="28" s="1"/>
  <c r="I254" i="28"/>
  <c r="N254" i="28" s="1"/>
  <c r="I253" i="28"/>
  <c r="N253" i="28" s="1"/>
  <c r="I252" i="28"/>
  <c r="N252" i="28" s="1"/>
  <c r="I251" i="28"/>
  <c r="N251" i="28" s="1"/>
  <c r="I250" i="28"/>
  <c r="N250" i="28" s="1"/>
  <c r="I249" i="28"/>
  <c r="N249" i="28" s="1"/>
  <c r="I248" i="28"/>
  <c r="N248" i="28" s="1"/>
  <c r="I247" i="28"/>
  <c r="N247" i="28" s="1"/>
  <c r="I246" i="28"/>
  <c r="N246" i="28" s="1"/>
  <c r="I245" i="28"/>
  <c r="N245" i="28" s="1"/>
  <c r="I244" i="28"/>
  <c r="N244" i="28" s="1"/>
  <c r="I243" i="28"/>
  <c r="N243" i="28" s="1"/>
  <c r="I242" i="28"/>
  <c r="N242" i="28" s="1"/>
  <c r="I241" i="28"/>
  <c r="N241" i="28" s="1"/>
  <c r="I240" i="28"/>
  <c r="N240" i="28" s="1"/>
  <c r="I239" i="28"/>
  <c r="N239" i="28" s="1"/>
  <c r="I238" i="28"/>
  <c r="N238" i="28" s="1"/>
  <c r="I237" i="28"/>
  <c r="N237" i="28" s="1"/>
  <c r="I236" i="28"/>
  <c r="N236" i="28" s="1"/>
  <c r="I235" i="28"/>
  <c r="N235" i="28" s="1"/>
  <c r="I234" i="28"/>
  <c r="N234" i="28" s="1"/>
  <c r="I233" i="28"/>
  <c r="N233" i="28" s="1"/>
  <c r="I232" i="28"/>
  <c r="N232" i="28" s="1"/>
  <c r="I231" i="28"/>
  <c r="N231" i="28" s="1"/>
  <c r="I230" i="28"/>
  <c r="N230" i="28" s="1"/>
  <c r="I229" i="28"/>
  <c r="N229" i="28" s="1"/>
  <c r="I228" i="28"/>
  <c r="N228" i="28" s="1"/>
  <c r="I227" i="28"/>
  <c r="N227" i="28" s="1"/>
  <c r="I226" i="28"/>
  <c r="N226" i="28" s="1"/>
  <c r="I225" i="28"/>
  <c r="N225" i="28" s="1"/>
  <c r="I224" i="28"/>
  <c r="N224" i="28" s="1"/>
  <c r="I223" i="28"/>
  <c r="N223" i="28" s="1"/>
  <c r="I222" i="28"/>
  <c r="N222" i="28" s="1"/>
  <c r="I221" i="28"/>
  <c r="N221" i="28" s="1"/>
  <c r="I220" i="28"/>
  <c r="N220" i="28" s="1"/>
  <c r="I219" i="28"/>
  <c r="N219" i="28" s="1"/>
  <c r="I218" i="28"/>
  <c r="N218" i="28" s="1"/>
  <c r="I217" i="28"/>
  <c r="N217" i="28" s="1"/>
  <c r="I216" i="28"/>
  <c r="N216" i="28" s="1"/>
  <c r="I215" i="28"/>
  <c r="N215" i="28" s="1"/>
  <c r="I214" i="28"/>
  <c r="N214" i="28" s="1"/>
  <c r="I213" i="28"/>
  <c r="N213" i="28" s="1"/>
  <c r="I212" i="28"/>
  <c r="N212" i="28" s="1"/>
  <c r="I211" i="28"/>
  <c r="N211" i="28" s="1"/>
  <c r="I210" i="28"/>
  <c r="N210" i="28" s="1"/>
  <c r="I209" i="28"/>
  <c r="N209" i="28" s="1"/>
  <c r="I208" i="28"/>
  <c r="N208" i="28" s="1"/>
  <c r="I207" i="28"/>
  <c r="N207" i="28" s="1"/>
  <c r="I206" i="28"/>
  <c r="N206" i="28" s="1"/>
  <c r="I205" i="28"/>
  <c r="N205" i="28" s="1"/>
  <c r="I204" i="28"/>
  <c r="N204" i="28" s="1"/>
  <c r="I203" i="28"/>
  <c r="N203" i="28" s="1"/>
  <c r="I202" i="28"/>
  <c r="N202" i="28" s="1"/>
  <c r="I201" i="28"/>
  <c r="N201" i="28" s="1"/>
  <c r="I200" i="28"/>
  <c r="N200" i="28" s="1"/>
  <c r="I199" i="28"/>
  <c r="N199" i="28" s="1"/>
  <c r="I198" i="28"/>
  <c r="N198" i="28" s="1"/>
  <c r="I197" i="28"/>
  <c r="N197" i="28" s="1"/>
  <c r="I196" i="28"/>
  <c r="N196" i="28" s="1"/>
  <c r="I195" i="28"/>
  <c r="N195" i="28" s="1"/>
  <c r="I194" i="28"/>
  <c r="N194" i="28" s="1"/>
  <c r="I193" i="28"/>
  <c r="N193" i="28" s="1"/>
  <c r="I192" i="28"/>
  <c r="N192" i="28" s="1"/>
  <c r="I191" i="28"/>
  <c r="N191" i="28" s="1"/>
  <c r="I190" i="28"/>
  <c r="N190" i="28" s="1"/>
  <c r="I189" i="28"/>
  <c r="N189" i="28" s="1"/>
  <c r="I188" i="28"/>
  <c r="N188" i="28" s="1"/>
  <c r="I187" i="28"/>
  <c r="N187" i="28" s="1"/>
  <c r="I186" i="28"/>
  <c r="N186" i="28" s="1"/>
  <c r="I185" i="28"/>
  <c r="N185" i="28" s="1"/>
  <c r="I184" i="28"/>
  <c r="N184" i="28" s="1"/>
  <c r="I183" i="28"/>
  <c r="N183" i="28" s="1"/>
  <c r="I182" i="28"/>
  <c r="N182" i="28" s="1"/>
  <c r="I181" i="28"/>
  <c r="N181" i="28" s="1"/>
  <c r="I180" i="28"/>
  <c r="N180" i="28" s="1"/>
  <c r="I179" i="28"/>
  <c r="N179" i="28" s="1"/>
  <c r="I178" i="28"/>
  <c r="N178" i="28" s="1"/>
  <c r="I177" i="28"/>
  <c r="N177" i="28" s="1"/>
  <c r="I176" i="28"/>
  <c r="N176" i="28" s="1"/>
  <c r="I175" i="28"/>
  <c r="N175" i="28" s="1"/>
  <c r="I174" i="28"/>
  <c r="N174" i="28" s="1"/>
  <c r="I173" i="28"/>
  <c r="N173" i="28" s="1"/>
  <c r="I172" i="28"/>
  <c r="N172" i="28" s="1"/>
  <c r="I171" i="28"/>
  <c r="N171" i="28" s="1"/>
  <c r="I170" i="28"/>
  <c r="N170" i="28" s="1"/>
  <c r="I169" i="28"/>
  <c r="N169" i="28" s="1"/>
  <c r="I168" i="28"/>
  <c r="N168" i="28" s="1"/>
  <c r="I167" i="28"/>
  <c r="N167" i="28" s="1"/>
  <c r="I166" i="28"/>
  <c r="N166" i="28" s="1"/>
  <c r="I165" i="28"/>
  <c r="N165" i="28" s="1"/>
  <c r="I164" i="28"/>
  <c r="N164" i="28" s="1"/>
  <c r="I163" i="28"/>
  <c r="N163" i="28" s="1"/>
  <c r="I162" i="28"/>
  <c r="N162" i="28" s="1"/>
  <c r="I161" i="28"/>
  <c r="N161" i="28" s="1"/>
  <c r="I160" i="28"/>
  <c r="N160" i="28" s="1"/>
  <c r="I159" i="28"/>
  <c r="N159" i="28" s="1"/>
  <c r="I158" i="28"/>
  <c r="N158" i="28" s="1"/>
  <c r="I157" i="28"/>
  <c r="N157" i="28" s="1"/>
  <c r="I156" i="28"/>
  <c r="N156" i="28" s="1"/>
  <c r="I155" i="28"/>
  <c r="N155" i="28" s="1"/>
  <c r="I154" i="28"/>
  <c r="N154" i="28" s="1"/>
  <c r="I153" i="28"/>
  <c r="N153" i="28" s="1"/>
  <c r="I152" i="28"/>
  <c r="N152" i="28" s="1"/>
  <c r="I151" i="28"/>
  <c r="N151" i="28" s="1"/>
  <c r="I150" i="28"/>
  <c r="N150" i="28" s="1"/>
  <c r="I149" i="28"/>
  <c r="N149" i="28" s="1"/>
  <c r="I148" i="28"/>
  <c r="N148" i="28" s="1"/>
  <c r="I147" i="28"/>
  <c r="N147" i="28" s="1"/>
  <c r="I146" i="28"/>
  <c r="N146" i="28" s="1"/>
  <c r="I145" i="28"/>
  <c r="N145" i="28" s="1"/>
  <c r="I144" i="28"/>
  <c r="N144" i="28" s="1"/>
  <c r="I143" i="28"/>
  <c r="N143" i="28" s="1"/>
  <c r="I142" i="28"/>
  <c r="N142" i="28" s="1"/>
  <c r="I141" i="28"/>
  <c r="N141" i="28" s="1"/>
  <c r="I140" i="28"/>
  <c r="N140" i="28" s="1"/>
  <c r="I139" i="28"/>
  <c r="N139" i="28" s="1"/>
  <c r="I138" i="28"/>
  <c r="N138" i="28" s="1"/>
  <c r="I137" i="28"/>
  <c r="N137" i="28" s="1"/>
  <c r="I136" i="28"/>
  <c r="N136" i="28" s="1"/>
  <c r="I135" i="28"/>
  <c r="N135" i="28" s="1"/>
  <c r="I134" i="28"/>
  <c r="N134" i="28" s="1"/>
  <c r="I133" i="28"/>
  <c r="N133" i="28" s="1"/>
  <c r="I132" i="28"/>
  <c r="N132" i="28" s="1"/>
  <c r="I131" i="28"/>
  <c r="N131" i="28" s="1"/>
  <c r="I130" i="28"/>
  <c r="N130" i="28" s="1"/>
  <c r="I129" i="28"/>
  <c r="N129" i="28" s="1"/>
  <c r="I128" i="28"/>
  <c r="N128" i="28" s="1"/>
  <c r="I127" i="28"/>
  <c r="N127" i="28" s="1"/>
  <c r="I126" i="28"/>
  <c r="N126" i="28" s="1"/>
  <c r="I125" i="28"/>
  <c r="N125" i="28" s="1"/>
  <c r="I124" i="28"/>
  <c r="N124" i="28" s="1"/>
  <c r="I123" i="28"/>
  <c r="N123" i="28" s="1"/>
  <c r="I122" i="28"/>
  <c r="N122" i="28" s="1"/>
  <c r="I121" i="28"/>
  <c r="N121" i="28" s="1"/>
  <c r="I120" i="28"/>
  <c r="N120" i="28" s="1"/>
  <c r="I119" i="28"/>
  <c r="N119" i="28" s="1"/>
  <c r="I118" i="28"/>
  <c r="N118" i="28" s="1"/>
  <c r="I117" i="28"/>
  <c r="N117" i="28" s="1"/>
  <c r="I116" i="28"/>
  <c r="N116" i="28" s="1"/>
  <c r="I115" i="28"/>
  <c r="N115" i="28" s="1"/>
  <c r="I114" i="28"/>
  <c r="N114" i="28" s="1"/>
  <c r="I113" i="28"/>
  <c r="N113" i="28" s="1"/>
  <c r="I112" i="28"/>
  <c r="N112" i="28" s="1"/>
  <c r="I111" i="28"/>
  <c r="N111" i="28" s="1"/>
  <c r="I110" i="28"/>
  <c r="N110" i="28" s="1"/>
  <c r="I109" i="28"/>
  <c r="N109" i="28" s="1"/>
  <c r="I108" i="28"/>
  <c r="N108" i="28" s="1"/>
  <c r="I107" i="28"/>
  <c r="N107" i="28" s="1"/>
  <c r="I106" i="28"/>
  <c r="N106" i="28" s="1"/>
  <c r="I105" i="28"/>
  <c r="N105" i="28" s="1"/>
  <c r="I104" i="28"/>
  <c r="N104" i="28" s="1"/>
  <c r="I103" i="28"/>
  <c r="N103" i="28" s="1"/>
  <c r="I102" i="28"/>
  <c r="N102" i="28" s="1"/>
  <c r="I101" i="28"/>
  <c r="N101" i="28" s="1"/>
  <c r="I100" i="28"/>
  <c r="N100" i="28" s="1"/>
  <c r="I99" i="28"/>
  <c r="N99" i="28" s="1"/>
  <c r="I98" i="28"/>
  <c r="N98" i="28" s="1"/>
  <c r="I97" i="28"/>
  <c r="N97" i="28" s="1"/>
  <c r="I96" i="28"/>
  <c r="N96" i="28" s="1"/>
  <c r="I95" i="28"/>
  <c r="N95" i="28" s="1"/>
  <c r="I94" i="28"/>
  <c r="N94" i="28" s="1"/>
  <c r="I93" i="28"/>
  <c r="N93" i="28" s="1"/>
  <c r="I92" i="28"/>
  <c r="N92" i="28" s="1"/>
  <c r="I91" i="28"/>
  <c r="N91" i="28" s="1"/>
  <c r="I90" i="28"/>
  <c r="N90" i="28" s="1"/>
  <c r="I89" i="28"/>
  <c r="N89" i="28" s="1"/>
  <c r="I88" i="28"/>
  <c r="N88" i="28" s="1"/>
  <c r="I87" i="28"/>
  <c r="N87" i="28" s="1"/>
  <c r="I86" i="28"/>
  <c r="N86" i="28" s="1"/>
  <c r="I85" i="28"/>
  <c r="N85" i="28" s="1"/>
  <c r="I84" i="28"/>
  <c r="N84" i="28" s="1"/>
  <c r="I83" i="28"/>
  <c r="N83" i="28" s="1"/>
  <c r="I82" i="28"/>
  <c r="N82" i="28" s="1"/>
  <c r="I81" i="28"/>
  <c r="N81" i="28" s="1"/>
  <c r="I80" i="28"/>
  <c r="N80" i="28" s="1"/>
  <c r="I79" i="28"/>
  <c r="N79" i="28" s="1"/>
  <c r="I78" i="28"/>
  <c r="N78" i="28" s="1"/>
  <c r="I77" i="28"/>
  <c r="N77" i="28" s="1"/>
  <c r="I76" i="28"/>
  <c r="N76" i="28" s="1"/>
  <c r="I75" i="28"/>
  <c r="N75" i="28" s="1"/>
  <c r="I74" i="28"/>
  <c r="N74" i="28" s="1"/>
  <c r="I73" i="28"/>
  <c r="N73" i="28" s="1"/>
  <c r="I72" i="28"/>
  <c r="N72" i="28" s="1"/>
  <c r="I71" i="28"/>
  <c r="N71" i="28" s="1"/>
  <c r="I70" i="28"/>
  <c r="N70" i="28" s="1"/>
  <c r="I69" i="28"/>
  <c r="N69" i="28" s="1"/>
  <c r="I68" i="28"/>
  <c r="N68" i="28" s="1"/>
  <c r="I67" i="28"/>
  <c r="N67" i="28" s="1"/>
  <c r="I66" i="28"/>
  <c r="N66" i="28" s="1"/>
  <c r="I65" i="28"/>
  <c r="N65" i="28" s="1"/>
  <c r="I64" i="28"/>
  <c r="N64" i="28" s="1"/>
  <c r="I63" i="28"/>
  <c r="N63" i="28" s="1"/>
  <c r="I62" i="28"/>
  <c r="N62" i="28" s="1"/>
  <c r="I61" i="28"/>
  <c r="N61" i="28" s="1"/>
  <c r="I60" i="28"/>
  <c r="N60" i="28" s="1"/>
  <c r="I59" i="28"/>
  <c r="N59" i="28" s="1"/>
  <c r="I58" i="28"/>
  <c r="N58" i="28" s="1"/>
  <c r="I57" i="28"/>
  <c r="N57" i="28" s="1"/>
  <c r="I56" i="28"/>
  <c r="N56" i="28" s="1"/>
  <c r="I55" i="28"/>
  <c r="N55" i="28" s="1"/>
  <c r="I54" i="28"/>
  <c r="N54" i="28" s="1"/>
  <c r="I53" i="28"/>
  <c r="N53" i="28" s="1"/>
  <c r="I52" i="28"/>
  <c r="N52" i="28" s="1"/>
  <c r="I51" i="28"/>
  <c r="N51" i="28" s="1"/>
  <c r="I50" i="28"/>
  <c r="N50" i="28" s="1"/>
  <c r="I49" i="28"/>
  <c r="N49" i="28" s="1"/>
  <c r="I48" i="28"/>
  <c r="N48" i="28" s="1"/>
  <c r="I47" i="28"/>
  <c r="N47" i="28" s="1"/>
  <c r="I46" i="28"/>
  <c r="N46" i="28" s="1"/>
  <c r="I45" i="28"/>
  <c r="N45" i="28" s="1"/>
  <c r="I44" i="28"/>
  <c r="N44" i="28" s="1"/>
  <c r="I43" i="28"/>
  <c r="N43" i="28" s="1"/>
  <c r="I42" i="28"/>
  <c r="N42" i="28" s="1"/>
  <c r="I41" i="28"/>
  <c r="N41" i="28" s="1"/>
  <c r="I40" i="28"/>
  <c r="N40" i="28" s="1"/>
  <c r="I39" i="28"/>
  <c r="N39" i="28" s="1"/>
  <c r="I38" i="28"/>
  <c r="N38" i="28" s="1"/>
  <c r="I37" i="28"/>
  <c r="N37" i="28" s="1"/>
  <c r="I36" i="28"/>
  <c r="N36" i="28" s="1"/>
  <c r="I35" i="28"/>
  <c r="N35" i="28" s="1"/>
  <c r="I34" i="28"/>
  <c r="N34" i="28" s="1"/>
  <c r="I33" i="28"/>
  <c r="N33" i="28" s="1"/>
  <c r="I32" i="28"/>
  <c r="N32" i="28" s="1"/>
  <c r="I31" i="28"/>
  <c r="N31" i="28" s="1"/>
  <c r="I30" i="28"/>
  <c r="N30" i="28" s="1"/>
  <c r="I29" i="28"/>
  <c r="N29" i="28" s="1"/>
  <c r="I28" i="28"/>
  <c r="N28" i="28" s="1"/>
  <c r="I27" i="28"/>
  <c r="N27" i="28" s="1"/>
  <c r="I26" i="28"/>
  <c r="N26" i="28" s="1"/>
  <c r="I25" i="28"/>
  <c r="N25" i="28" s="1"/>
  <c r="I24" i="28"/>
  <c r="N24" i="28" s="1"/>
  <c r="I23" i="28"/>
  <c r="N23" i="28" s="1"/>
  <c r="I22" i="28"/>
  <c r="N22" i="28" s="1"/>
  <c r="I21" i="28"/>
  <c r="N21" i="28" s="1"/>
  <c r="I20" i="28"/>
  <c r="N20" i="28" s="1"/>
  <c r="I19" i="28"/>
  <c r="N19" i="28" s="1"/>
  <c r="I18" i="28"/>
  <c r="N18" i="28" s="1"/>
  <c r="I17" i="28"/>
  <c r="N17" i="28" s="1"/>
  <c r="I16" i="28"/>
  <c r="N16" i="28" s="1"/>
  <c r="I15" i="28"/>
  <c r="N15" i="28" s="1"/>
  <c r="I14" i="28"/>
  <c r="N14" i="28" s="1"/>
  <c r="I1003" i="27"/>
  <c r="N1003" i="27" s="1"/>
  <c r="I1002" i="27"/>
  <c r="N1002" i="27" s="1"/>
  <c r="I1001" i="27"/>
  <c r="N1001" i="27" s="1"/>
  <c r="I1000" i="27"/>
  <c r="N1000" i="27" s="1"/>
  <c r="I999" i="27"/>
  <c r="N999" i="27" s="1"/>
  <c r="I998" i="27"/>
  <c r="N998" i="27" s="1"/>
  <c r="I997" i="27"/>
  <c r="N997" i="27" s="1"/>
  <c r="I996" i="27"/>
  <c r="N996" i="27" s="1"/>
  <c r="I995" i="27"/>
  <c r="N995" i="27" s="1"/>
  <c r="I994" i="27"/>
  <c r="N994" i="27" s="1"/>
  <c r="I993" i="27"/>
  <c r="N993" i="27" s="1"/>
  <c r="I992" i="27"/>
  <c r="N992" i="27" s="1"/>
  <c r="I991" i="27"/>
  <c r="N991" i="27" s="1"/>
  <c r="I990" i="27"/>
  <c r="N990" i="27" s="1"/>
  <c r="I989" i="27"/>
  <c r="N989" i="27" s="1"/>
  <c r="I988" i="27"/>
  <c r="N988" i="27" s="1"/>
  <c r="I987" i="27"/>
  <c r="N987" i="27" s="1"/>
  <c r="I986" i="27"/>
  <c r="N986" i="27" s="1"/>
  <c r="I985" i="27"/>
  <c r="N985" i="27" s="1"/>
  <c r="I984" i="27"/>
  <c r="N984" i="27" s="1"/>
  <c r="I983" i="27"/>
  <c r="N983" i="27" s="1"/>
  <c r="I982" i="27"/>
  <c r="N982" i="27" s="1"/>
  <c r="I981" i="27"/>
  <c r="N981" i="27" s="1"/>
  <c r="I980" i="27"/>
  <c r="N980" i="27" s="1"/>
  <c r="I979" i="27"/>
  <c r="N979" i="27" s="1"/>
  <c r="I978" i="27"/>
  <c r="N978" i="27" s="1"/>
  <c r="I977" i="27"/>
  <c r="N977" i="27" s="1"/>
  <c r="I976" i="27"/>
  <c r="N976" i="27" s="1"/>
  <c r="I975" i="27"/>
  <c r="N975" i="27" s="1"/>
  <c r="I974" i="27"/>
  <c r="N974" i="27" s="1"/>
  <c r="I973" i="27"/>
  <c r="N973" i="27" s="1"/>
  <c r="I972" i="27"/>
  <c r="N972" i="27" s="1"/>
  <c r="I971" i="27"/>
  <c r="N971" i="27" s="1"/>
  <c r="I970" i="27"/>
  <c r="N970" i="27" s="1"/>
  <c r="I969" i="27"/>
  <c r="N969" i="27" s="1"/>
  <c r="I968" i="27"/>
  <c r="N968" i="27" s="1"/>
  <c r="I967" i="27"/>
  <c r="N967" i="27" s="1"/>
  <c r="I966" i="27"/>
  <c r="N966" i="27" s="1"/>
  <c r="I965" i="27"/>
  <c r="N965" i="27" s="1"/>
  <c r="I964" i="27"/>
  <c r="N964" i="27" s="1"/>
  <c r="I963" i="27"/>
  <c r="N963" i="27" s="1"/>
  <c r="I962" i="27"/>
  <c r="N962" i="27" s="1"/>
  <c r="I961" i="27"/>
  <c r="N961" i="27" s="1"/>
  <c r="I960" i="27"/>
  <c r="N960" i="27" s="1"/>
  <c r="I959" i="27"/>
  <c r="N959" i="27" s="1"/>
  <c r="I958" i="27"/>
  <c r="N958" i="27" s="1"/>
  <c r="I957" i="27"/>
  <c r="N957" i="27" s="1"/>
  <c r="I956" i="27"/>
  <c r="N956" i="27" s="1"/>
  <c r="I955" i="27"/>
  <c r="N955" i="27" s="1"/>
  <c r="I954" i="27"/>
  <c r="N954" i="27" s="1"/>
  <c r="I953" i="27"/>
  <c r="N953" i="27" s="1"/>
  <c r="I952" i="27"/>
  <c r="N952" i="27" s="1"/>
  <c r="I951" i="27"/>
  <c r="N951" i="27" s="1"/>
  <c r="I950" i="27"/>
  <c r="N950" i="27" s="1"/>
  <c r="I949" i="27"/>
  <c r="N949" i="27" s="1"/>
  <c r="I948" i="27"/>
  <c r="N948" i="27" s="1"/>
  <c r="I947" i="27"/>
  <c r="N947" i="27" s="1"/>
  <c r="I946" i="27"/>
  <c r="N946" i="27" s="1"/>
  <c r="I945" i="27"/>
  <c r="N945" i="27" s="1"/>
  <c r="I944" i="27"/>
  <c r="N944" i="27" s="1"/>
  <c r="I943" i="27"/>
  <c r="N943" i="27" s="1"/>
  <c r="I942" i="27"/>
  <c r="N942" i="27" s="1"/>
  <c r="I941" i="27"/>
  <c r="N941" i="27" s="1"/>
  <c r="I940" i="27"/>
  <c r="N940" i="27" s="1"/>
  <c r="I939" i="27"/>
  <c r="N939" i="27" s="1"/>
  <c r="I938" i="27"/>
  <c r="N938" i="27" s="1"/>
  <c r="I937" i="27"/>
  <c r="N937" i="27" s="1"/>
  <c r="I936" i="27"/>
  <c r="N936" i="27" s="1"/>
  <c r="I935" i="27"/>
  <c r="N935" i="27" s="1"/>
  <c r="I934" i="27"/>
  <c r="N934" i="27" s="1"/>
  <c r="I933" i="27"/>
  <c r="N933" i="27" s="1"/>
  <c r="I932" i="27"/>
  <c r="N932" i="27" s="1"/>
  <c r="I931" i="27"/>
  <c r="N931" i="27" s="1"/>
  <c r="I930" i="27"/>
  <c r="N930" i="27" s="1"/>
  <c r="I929" i="27"/>
  <c r="N929" i="27" s="1"/>
  <c r="I928" i="27"/>
  <c r="N928" i="27" s="1"/>
  <c r="I927" i="27"/>
  <c r="N927" i="27" s="1"/>
  <c r="I926" i="27"/>
  <c r="N926" i="27" s="1"/>
  <c r="I925" i="27"/>
  <c r="N925" i="27" s="1"/>
  <c r="I924" i="27"/>
  <c r="N924" i="27" s="1"/>
  <c r="I923" i="27"/>
  <c r="N923" i="27" s="1"/>
  <c r="I922" i="27"/>
  <c r="N922" i="27" s="1"/>
  <c r="I921" i="27"/>
  <c r="N921" i="27" s="1"/>
  <c r="I920" i="27"/>
  <c r="N920" i="27" s="1"/>
  <c r="I919" i="27"/>
  <c r="N919" i="27" s="1"/>
  <c r="I918" i="27"/>
  <c r="N918" i="27" s="1"/>
  <c r="I917" i="27"/>
  <c r="N917" i="27" s="1"/>
  <c r="I916" i="27"/>
  <c r="N916" i="27" s="1"/>
  <c r="I915" i="27"/>
  <c r="N915" i="27" s="1"/>
  <c r="I914" i="27"/>
  <c r="N914" i="27" s="1"/>
  <c r="I913" i="27"/>
  <c r="N913" i="27" s="1"/>
  <c r="I912" i="27"/>
  <c r="N912" i="27" s="1"/>
  <c r="I911" i="27"/>
  <c r="N911" i="27" s="1"/>
  <c r="I910" i="27"/>
  <c r="N910" i="27" s="1"/>
  <c r="I909" i="27"/>
  <c r="N909" i="27" s="1"/>
  <c r="I908" i="27"/>
  <c r="N908" i="27" s="1"/>
  <c r="I907" i="27"/>
  <c r="N907" i="27" s="1"/>
  <c r="I906" i="27"/>
  <c r="N906" i="27" s="1"/>
  <c r="I905" i="27"/>
  <c r="N905" i="27" s="1"/>
  <c r="I904" i="27"/>
  <c r="N904" i="27" s="1"/>
  <c r="I903" i="27"/>
  <c r="N903" i="27" s="1"/>
  <c r="I902" i="27"/>
  <c r="N902" i="27" s="1"/>
  <c r="I901" i="27"/>
  <c r="N901" i="27" s="1"/>
  <c r="I900" i="27"/>
  <c r="N900" i="27" s="1"/>
  <c r="I899" i="27"/>
  <c r="N899" i="27" s="1"/>
  <c r="I898" i="27"/>
  <c r="N898" i="27" s="1"/>
  <c r="I897" i="27"/>
  <c r="N897" i="27" s="1"/>
  <c r="I896" i="27"/>
  <c r="N896" i="27" s="1"/>
  <c r="I895" i="27"/>
  <c r="N895" i="27" s="1"/>
  <c r="I894" i="27"/>
  <c r="N894" i="27" s="1"/>
  <c r="I893" i="27"/>
  <c r="N893" i="27" s="1"/>
  <c r="I892" i="27"/>
  <c r="N892" i="27" s="1"/>
  <c r="I891" i="27"/>
  <c r="N891" i="27" s="1"/>
  <c r="I890" i="27"/>
  <c r="N890" i="27" s="1"/>
  <c r="I889" i="27"/>
  <c r="N889" i="27" s="1"/>
  <c r="I888" i="27"/>
  <c r="N888" i="27" s="1"/>
  <c r="I887" i="27"/>
  <c r="N887" i="27" s="1"/>
  <c r="I886" i="27"/>
  <c r="N886" i="27" s="1"/>
  <c r="I885" i="27"/>
  <c r="N885" i="27" s="1"/>
  <c r="I884" i="27"/>
  <c r="N884" i="27" s="1"/>
  <c r="I883" i="27"/>
  <c r="N883" i="27" s="1"/>
  <c r="I882" i="27"/>
  <c r="N882" i="27" s="1"/>
  <c r="I881" i="27"/>
  <c r="N881" i="27" s="1"/>
  <c r="I880" i="27"/>
  <c r="N880" i="27" s="1"/>
  <c r="I879" i="27"/>
  <c r="N879" i="27" s="1"/>
  <c r="I878" i="27"/>
  <c r="N878" i="27" s="1"/>
  <c r="I877" i="27"/>
  <c r="N877" i="27" s="1"/>
  <c r="I876" i="27"/>
  <c r="N876" i="27" s="1"/>
  <c r="I875" i="27"/>
  <c r="N875" i="27" s="1"/>
  <c r="I874" i="27"/>
  <c r="N874" i="27" s="1"/>
  <c r="I873" i="27"/>
  <c r="N873" i="27" s="1"/>
  <c r="I872" i="27"/>
  <c r="N872" i="27" s="1"/>
  <c r="I871" i="27"/>
  <c r="N871" i="27" s="1"/>
  <c r="I870" i="27"/>
  <c r="N870" i="27" s="1"/>
  <c r="I869" i="27"/>
  <c r="N869" i="27" s="1"/>
  <c r="I868" i="27"/>
  <c r="N868" i="27" s="1"/>
  <c r="I867" i="27"/>
  <c r="N867" i="27" s="1"/>
  <c r="I866" i="27"/>
  <c r="N866" i="27" s="1"/>
  <c r="I865" i="27"/>
  <c r="N865" i="27" s="1"/>
  <c r="I864" i="27"/>
  <c r="N864" i="27" s="1"/>
  <c r="I863" i="27"/>
  <c r="N863" i="27" s="1"/>
  <c r="I862" i="27"/>
  <c r="N862" i="27" s="1"/>
  <c r="I861" i="27"/>
  <c r="N861" i="27" s="1"/>
  <c r="I860" i="27"/>
  <c r="N860" i="27" s="1"/>
  <c r="I859" i="27"/>
  <c r="N859" i="27" s="1"/>
  <c r="I858" i="27"/>
  <c r="N858" i="27" s="1"/>
  <c r="I857" i="27"/>
  <c r="N857" i="27" s="1"/>
  <c r="I856" i="27"/>
  <c r="N856" i="27" s="1"/>
  <c r="I855" i="27"/>
  <c r="N855" i="27" s="1"/>
  <c r="I854" i="27"/>
  <c r="N854" i="27" s="1"/>
  <c r="I853" i="27"/>
  <c r="N853" i="27" s="1"/>
  <c r="I852" i="27"/>
  <c r="N852" i="27" s="1"/>
  <c r="I851" i="27"/>
  <c r="N851" i="27" s="1"/>
  <c r="I850" i="27"/>
  <c r="N850" i="27" s="1"/>
  <c r="I849" i="27"/>
  <c r="N849" i="27" s="1"/>
  <c r="I848" i="27"/>
  <c r="N848" i="27" s="1"/>
  <c r="I847" i="27"/>
  <c r="N847" i="27" s="1"/>
  <c r="I846" i="27"/>
  <c r="N846" i="27" s="1"/>
  <c r="I845" i="27"/>
  <c r="N845" i="27" s="1"/>
  <c r="I844" i="27"/>
  <c r="N844" i="27" s="1"/>
  <c r="I843" i="27"/>
  <c r="N843" i="27" s="1"/>
  <c r="I842" i="27"/>
  <c r="N842" i="27" s="1"/>
  <c r="I841" i="27"/>
  <c r="N841" i="27" s="1"/>
  <c r="I840" i="27"/>
  <c r="N840" i="27" s="1"/>
  <c r="I839" i="27"/>
  <c r="N839" i="27" s="1"/>
  <c r="I838" i="27"/>
  <c r="N838" i="27" s="1"/>
  <c r="I837" i="27"/>
  <c r="N837" i="27" s="1"/>
  <c r="I836" i="27"/>
  <c r="N836" i="27" s="1"/>
  <c r="I835" i="27"/>
  <c r="N835" i="27" s="1"/>
  <c r="I834" i="27"/>
  <c r="N834" i="27" s="1"/>
  <c r="I833" i="27"/>
  <c r="N833" i="27" s="1"/>
  <c r="I832" i="27"/>
  <c r="N832" i="27" s="1"/>
  <c r="I831" i="27"/>
  <c r="N831" i="27" s="1"/>
  <c r="I830" i="27"/>
  <c r="N830" i="27" s="1"/>
  <c r="I829" i="27"/>
  <c r="N829" i="27" s="1"/>
  <c r="I828" i="27"/>
  <c r="N828" i="27" s="1"/>
  <c r="I827" i="27"/>
  <c r="N827" i="27" s="1"/>
  <c r="I826" i="27"/>
  <c r="N826" i="27" s="1"/>
  <c r="I825" i="27"/>
  <c r="N825" i="27" s="1"/>
  <c r="I824" i="27"/>
  <c r="N824" i="27" s="1"/>
  <c r="I823" i="27"/>
  <c r="N823" i="27" s="1"/>
  <c r="I822" i="27"/>
  <c r="N822" i="27" s="1"/>
  <c r="I821" i="27"/>
  <c r="N821" i="27" s="1"/>
  <c r="I820" i="27"/>
  <c r="N820" i="27" s="1"/>
  <c r="I819" i="27"/>
  <c r="N819" i="27" s="1"/>
  <c r="I818" i="27"/>
  <c r="N818" i="27" s="1"/>
  <c r="I817" i="27"/>
  <c r="N817" i="27" s="1"/>
  <c r="I816" i="27"/>
  <c r="N816" i="27" s="1"/>
  <c r="I815" i="27"/>
  <c r="N815" i="27" s="1"/>
  <c r="I814" i="27"/>
  <c r="N814" i="27" s="1"/>
  <c r="I813" i="27"/>
  <c r="N813" i="27" s="1"/>
  <c r="I812" i="27"/>
  <c r="N812" i="27" s="1"/>
  <c r="I811" i="27"/>
  <c r="N811" i="27" s="1"/>
  <c r="I810" i="27"/>
  <c r="N810" i="27" s="1"/>
  <c r="I809" i="27"/>
  <c r="N809" i="27" s="1"/>
  <c r="I808" i="27"/>
  <c r="N808" i="27" s="1"/>
  <c r="I807" i="27"/>
  <c r="N807" i="27" s="1"/>
  <c r="I806" i="27"/>
  <c r="N806" i="27" s="1"/>
  <c r="I805" i="27"/>
  <c r="N805" i="27" s="1"/>
  <c r="I804" i="27"/>
  <c r="N804" i="27" s="1"/>
  <c r="I803" i="27"/>
  <c r="N803" i="27" s="1"/>
  <c r="I802" i="27"/>
  <c r="N802" i="27" s="1"/>
  <c r="I801" i="27"/>
  <c r="N801" i="27" s="1"/>
  <c r="I800" i="27"/>
  <c r="N800" i="27" s="1"/>
  <c r="I799" i="27"/>
  <c r="N799" i="27" s="1"/>
  <c r="I798" i="27"/>
  <c r="N798" i="27" s="1"/>
  <c r="I797" i="27"/>
  <c r="N797" i="27" s="1"/>
  <c r="I796" i="27"/>
  <c r="N796" i="27" s="1"/>
  <c r="I795" i="27"/>
  <c r="N795" i="27" s="1"/>
  <c r="I794" i="27"/>
  <c r="N794" i="27" s="1"/>
  <c r="I793" i="27"/>
  <c r="N793" i="27" s="1"/>
  <c r="I792" i="27"/>
  <c r="N792" i="27" s="1"/>
  <c r="I791" i="27"/>
  <c r="N791" i="27" s="1"/>
  <c r="I790" i="27"/>
  <c r="N790" i="27" s="1"/>
  <c r="I789" i="27"/>
  <c r="N789" i="27" s="1"/>
  <c r="I788" i="27"/>
  <c r="N788" i="27" s="1"/>
  <c r="I787" i="27"/>
  <c r="N787" i="27" s="1"/>
  <c r="I786" i="27"/>
  <c r="N786" i="27" s="1"/>
  <c r="I785" i="27"/>
  <c r="N785" i="27" s="1"/>
  <c r="I784" i="27"/>
  <c r="N784" i="27" s="1"/>
  <c r="I783" i="27"/>
  <c r="N783" i="27" s="1"/>
  <c r="I782" i="27"/>
  <c r="N782" i="27" s="1"/>
  <c r="I781" i="27"/>
  <c r="N781" i="27" s="1"/>
  <c r="I780" i="27"/>
  <c r="N780" i="27" s="1"/>
  <c r="I779" i="27"/>
  <c r="N779" i="27" s="1"/>
  <c r="I778" i="27"/>
  <c r="N778" i="27" s="1"/>
  <c r="I777" i="27"/>
  <c r="N777" i="27" s="1"/>
  <c r="I776" i="27"/>
  <c r="N776" i="27" s="1"/>
  <c r="I775" i="27"/>
  <c r="N775" i="27" s="1"/>
  <c r="I774" i="27"/>
  <c r="N774" i="27" s="1"/>
  <c r="I773" i="27"/>
  <c r="N773" i="27" s="1"/>
  <c r="I772" i="27"/>
  <c r="N772" i="27" s="1"/>
  <c r="I771" i="27"/>
  <c r="N771" i="27" s="1"/>
  <c r="I770" i="27"/>
  <c r="N770" i="27" s="1"/>
  <c r="I769" i="27"/>
  <c r="N769" i="27" s="1"/>
  <c r="I768" i="27"/>
  <c r="N768" i="27" s="1"/>
  <c r="I767" i="27"/>
  <c r="N767" i="27" s="1"/>
  <c r="I766" i="27"/>
  <c r="N766" i="27" s="1"/>
  <c r="I765" i="27"/>
  <c r="N765" i="27" s="1"/>
  <c r="I764" i="27"/>
  <c r="N764" i="27" s="1"/>
  <c r="I763" i="27"/>
  <c r="N763" i="27" s="1"/>
  <c r="I762" i="27"/>
  <c r="N762" i="27" s="1"/>
  <c r="I761" i="27"/>
  <c r="N761" i="27" s="1"/>
  <c r="I760" i="27"/>
  <c r="N760" i="27" s="1"/>
  <c r="I759" i="27"/>
  <c r="N759" i="27" s="1"/>
  <c r="I758" i="27"/>
  <c r="N758" i="27" s="1"/>
  <c r="I757" i="27"/>
  <c r="N757" i="27" s="1"/>
  <c r="I756" i="27"/>
  <c r="N756" i="27" s="1"/>
  <c r="I755" i="27"/>
  <c r="N755" i="27" s="1"/>
  <c r="I754" i="27"/>
  <c r="N754" i="27" s="1"/>
  <c r="I753" i="27"/>
  <c r="N753" i="27" s="1"/>
  <c r="I752" i="27"/>
  <c r="N752" i="27" s="1"/>
  <c r="I751" i="27"/>
  <c r="N751" i="27" s="1"/>
  <c r="I750" i="27"/>
  <c r="N750" i="27" s="1"/>
  <c r="I749" i="27"/>
  <c r="N749" i="27" s="1"/>
  <c r="I748" i="27"/>
  <c r="N748" i="27" s="1"/>
  <c r="I747" i="27"/>
  <c r="N747" i="27" s="1"/>
  <c r="I746" i="27"/>
  <c r="N746" i="27" s="1"/>
  <c r="I745" i="27"/>
  <c r="N745" i="27" s="1"/>
  <c r="I744" i="27"/>
  <c r="N744" i="27" s="1"/>
  <c r="I743" i="27"/>
  <c r="N743" i="27" s="1"/>
  <c r="I742" i="27"/>
  <c r="N742" i="27" s="1"/>
  <c r="I741" i="27"/>
  <c r="N741" i="27" s="1"/>
  <c r="I740" i="27"/>
  <c r="N740" i="27" s="1"/>
  <c r="I739" i="27"/>
  <c r="N739" i="27" s="1"/>
  <c r="I738" i="27"/>
  <c r="N738" i="27" s="1"/>
  <c r="I737" i="27"/>
  <c r="N737" i="27" s="1"/>
  <c r="I736" i="27"/>
  <c r="N736" i="27" s="1"/>
  <c r="I735" i="27"/>
  <c r="N735" i="27" s="1"/>
  <c r="I734" i="27"/>
  <c r="N734" i="27" s="1"/>
  <c r="I733" i="27"/>
  <c r="N733" i="27" s="1"/>
  <c r="I732" i="27"/>
  <c r="N732" i="27" s="1"/>
  <c r="I731" i="27"/>
  <c r="N731" i="27" s="1"/>
  <c r="I730" i="27"/>
  <c r="N730" i="27" s="1"/>
  <c r="I729" i="27"/>
  <c r="N729" i="27" s="1"/>
  <c r="I728" i="27"/>
  <c r="N728" i="27" s="1"/>
  <c r="I727" i="27"/>
  <c r="N727" i="27" s="1"/>
  <c r="I726" i="27"/>
  <c r="N726" i="27" s="1"/>
  <c r="I725" i="27"/>
  <c r="N725" i="27" s="1"/>
  <c r="I724" i="27"/>
  <c r="N724" i="27" s="1"/>
  <c r="I723" i="27"/>
  <c r="N723" i="27" s="1"/>
  <c r="I722" i="27"/>
  <c r="N722" i="27" s="1"/>
  <c r="I721" i="27"/>
  <c r="N721" i="27" s="1"/>
  <c r="I720" i="27"/>
  <c r="N720" i="27" s="1"/>
  <c r="I719" i="27"/>
  <c r="N719" i="27" s="1"/>
  <c r="I718" i="27"/>
  <c r="N718" i="27" s="1"/>
  <c r="I717" i="27"/>
  <c r="N717" i="27" s="1"/>
  <c r="I716" i="27"/>
  <c r="N716" i="27" s="1"/>
  <c r="I715" i="27"/>
  <c r="N715" i="27" s="1"/>
  <c r="I714" i="27"/>
  <c r="N714" i="27" s="1"/>
  <c r="I713" i="27"/>
  <c r="N713" i="27" s="1"/>
  <c r="I712" i="27"/>
  <c r="N712" i="27" s="1"/>
  <c r="I711" i="27"/>
  <c r="N711" i="27" s="1"/>
  <c r="I710" i="27"/>
  <c r="N710" i="27" s="1"/>
  <c r="I709" i="27"/>
  <c r="N709" i="27" s="1"/>
  <c r="I708" i="27"/>
  <c r="N708" i="27" s="1"/>
  <c r="I707" i="27"/>
  <c r="N707" i="27" s="1"/>
  <c r="I706" i="27"/>
  <c r="N706" i="27" s="1"/>
  <c r="I705" i="27"/>
  <c r="N705" i="27" s="1"/>
  <c r="I704" i="27"/>
  <c r="N704" i="27" s="1"/>
  <c r="I703" i="27"/>
  <c r="N703" i="27" s="1"/>
  <c r="I702" i="27"/>
  <c r="N702" i="27" s="1"/>
  <c r="I701" i="27"/>
  <c r="N701" i="27" s="1"/>
  <c r="I700" i="27"/>
  <c r="N700" i="27" s="1"/>
  <c r="I699" i="27"/>
  <c r="N699" i="27" s="1"/>
  <c r="I698" i="27"/>
  <c r="N698" i="27" s="1"/>
  <c r="I697" i="27"/>
  <c r="N697" i="27" s="1"/>
  <c r="I696" i="27"/>
  <c r="N696" i="27" s="1"/>
  <c r="I695" i="27"/>
  <c r="N695" i="27" s="1"/>
  <c r="I694" i="27"/>
  <c r="N694" i="27" s="1"/>
  <c r="I693" i="27"/>
  <c r="N693" i="27" s="1"/>
  <c r="I692" i="27"/>
  <c r="N692" i="27" s="1"/>
  <c r="I691" i="27"/>
  <c r="N691" i="27" s="1"/>
  <c r="I690" i="27"/>
  <c r="N690" i="27" s="1"/>
  <c r="I689" i="27"/>
  <c r="N689" i="27" s="1"/>
  <c r="I688" i="27"/>
  <c r="N688" i="27" s="1"/>
  <c r="I687" i="27"/>
  <c r="N687" i="27" s="1"/>
  <c r="I686" i="27"/>
  <c r="N686" i="27" s="1"/>
  <c r="I685" i="27"/>
  <c r="N685" i="27" s="1"/>
  <c r="I684" i="27"/>
  <c r="N684" i="27" s="1"/>
  <c r="I683" i="27"/>
  <c r="N683" i="27" s="1"/>
  <c r="I682" i="27"/>
  <c r="N682" i="27" s="1"/>
  <c r="I681" i="27"/>
  <c r="N681" i="27" s="1"/>
  <c r="I680" i="27"/>
  <c r="N680" i="27" s="1"/>
  <c r="I679" i="27"/>
  <c r="N679" i="27" s="1"/>
  <c r="I678" i="27"/>
  <c r="N678" i="27" s="1"/>
  <c r="I677" i="27"/>
  <c r="N677" i="27" s="1"/>
  <c r="I676" i="27"/>
  <c r="N676" i="27" s="1"/>
  <c r="I675" i="27"/>
  <c r="N675" i="27" s="1"/>
  <c r="I674" i="27"/>
  <c r="N674" i="27" s="1"/>
  <c r="I673" i="27"/>
  <c r="N673" i="27" s="1"/>
  <c r="I672" i="27"/>
  <c r="N672" i="27" s="1"/>
  <c r="I671" i="27"/>
  <c r="N671" i="27" s="1"/>
  <c r="I670" i="27"/>
  <c r="N670" i="27" s="1"/>
  <c r="I669" i="27"/>
  <c r="N669" i="27" s="1"/>
  <c r="I668" i="27"/>
  <c r="N668" i="27" s="1"/>
  <c r="I667" i="27"/>
  <c r="N667" i="27" s="1"/>
  <c r="I666" i="27"/>
  <c r="N666" i="27" s="1"/>
  <c r="I665" i="27"/>
  <c r="N665" i="27" s="1"/>
  <c r="I664" i="27"/>
  <c r="N664" i="27" s="1"/>
  <c r="I663" i="27"/>
  <c r="N663" i="27" s="1"/>
  <c r="I662" i="27"/>
  <c r="N662" i="27" s="1"/>
  <c r="I661" i="27"/>
  <c r="N661" i="27" s="1"/>
  <c r="I660" i="27"/>
  <c r="N660" i="27" s="1"/>
  <c r="I659" i="27"/>
  <c r="N659" i="27" s="1"/>
  <c r="I658" i="27"/>
  <c r="N658" i="27" s="1"/>
  <c r="I657" i="27"/>
  <c r="N657" i="27" s="1"/>
  <c r="I656" i="27"/>
  <c r="N656" i="27" s="1"/>
  <c r="I655" i="27"/>
  <c r="N655" i="27" s="1"/>
  <c r="I654" i="27"/>
  <c r="N654" i="27" s="1"/>
  <c r="I653" i="27"/>
  <c r="N653" i="27" s="1"/>
  <c r="I652" i="27"/>
  <c r="N652" i="27" s="1"/>
  <c r="I651" i="27"/>
  <c r="N651" i="27" s="1"/>
  <c r="I650" i="27"/>
  <c r="N650" i="27" s="1"/>
  <c r="I649" i="27"/>
  <c r="N649" i="27" s="1"/>
  <c r="I648" i="27"/>
  <c r="N648" i="27" s="1"/>
  <c r="I647" i="27"/>
  <c r="N647" i="27" s="1"/>
  <c r="I646" i="27"/>
  <c r="N646" i="27" s="1"/>
  <c r="I645" i="27"/>
  <c r="N645" i="27" s="1"/>
  <c r="I644" i="27"/>
  <c r="N644" i="27" s="1"/>
  <c r="I643" i="27"/>
  <c r="N643" i="27" s="1"/>
  <c r="I642" i="27"/>
  <c r="N642" i="27" s="1"/>
  <c r="I641" i="27"/>
  <c r="N641" i="27" s="1"/>
  <c r="I640" i="27"/>
  <c r="N640" i="27" s="1"/>
  <c r="I639" i="27"/>
  <c r="N639" i="27" s="1"/>
  <c r="I638" i="27"/>
  <c r="N638" i="27" s="1"/>
  <c r="I637" i="27"/>
  <c r="N637" i="27" s="1"/>
  <c r="I636" i="27"/>
  <c r="N636" i="27" s="1"/>
  <c r="I635" i="27"/>
  <c r="N635" i="27" s="1"/>
  <c r="I634" i="27"/>
  <c r="N634" i="27" s="1"/>
  <c r="I633" i="27"/>
  <c r="N633" i="27" s="1"/>
  <c r="I632" i="27"/>
  <c r="N632" i="27" s="1"/>
  <c r="I631" i="27"/>
  <c r="N631" i="27" s="1"/>
  <c r="I630" i="27"/>
  <c r="N630" i="27" s="1"/>
  <c r="I629" i="27"/>
  <c r="N629" i="27" s="1"/>
  <c r="I628" i="27"/>
  <c r="N628" i="27" s="1"/>
  <c r="I627" i="27"/>
  <c r="N627" i="27" s="1"/>
  <c r="I626" i="27"/>
  <c r="N626" i="27" s="1"/>
  <c r="I625" i="27"/>
  <c r="N625" i="27" s="1"/>
  <c r="I624" i="27"/>
  <c r="N624" i="27" s="1"/>
  <c r="I623" i="27"/>
  <c r="N623" i="27" s="1"/>
  <c r="I622" i="27"/>
  <c r="N622" i="27" s="1"/>
  <c r="I621" i="27"/>
  <c r="N621" i="27" s="1"/>
  <c r="I620" i="27"/>
  <c r="N620" i="27" s="1"/>
  <c r="I619" i="27"/>
  <c r="N619" i="27" s="1"/>
  <c r="I618" i="27"/>
  <c r="N618" i="27" s="1"/>
  <c r="I617" i="27"/>
  <c r="N617" i="27" s="1"/>
  <c r="I616" i="27"/>
  <c r="N616" i="27" s="1"/>
  <c r="I615" i="27"/>
  <c r="N615" i="27" s="1"/>
  <c r="I614" i="27"/>
  <c r="N614" i="27" s="1"/>
  <c r="I613" i="27"/>
  <c r="N613" i="27" s="1"/>
  <c r="I612" i="27"/>
  <c r="N612" i="27" s="1"/>
  <c r="I611" i="27"/>
  <c r="N611" i="27" s="1"/>
  <c r="I610" i="27"/>
  <c r="N610" i="27" s="1"/>
  <c r="I609" i="27"/>
  <c r="N609" i="27" s="1"/>
  <c r="I608" i="27"/>
  <c r="N608" i="27" s="1"/>
  <c r="I607" i="27"/>
  <c r="N607" i="27" s="1"/>
  <c r="I606" i="27"/>
  <c r="N606" i="27" s="1"/>
  <c r="I605" i="27"/>
  <c r="N605" i="27" s="1"/>
  <c r="I604" i="27"/>
  <c r="N604" i="27" s="1"/>
  <c r="I603" i="27"/>
  <c r="N603" i="27" s="1"/>
  <c r="I602" i="27"/>
  <c r="N602" i="27" s="1"/>
  <c r="I601" i="27"/>
  <c r="N601" i="27" s="1"/>
  <c r="I600" i="27"/>
  <c r="N600" i="27" s="1"/>
  <c r="I599" i="27"/>
  <c r="N599" i="27" s="1"/>
  <c r="I598" i="27"/>
  <c r="N598" i="27" s="1"/>
  <c r="I597" i="27"/>
  <c r="N597" i="27" s="1"/>
  <c r="I596" i="27"/>
  <c r="N596" i="27" s="1"/>
  <c r="I595" i="27"/>
  <c r="N595" i="27" s="1"/>
  <c r="I594" i="27"/>
  <c r="N594" i="27" s="1"/>
  <c r="I593" i="27"/>
  <c r="N593" i="27" s="1"/>
  <c r="I592" i="27"/>
  <c r="N592" i="27" s="1"/>
  <c r="I591" i="27"/>
  <c r="N591" i="27" s="1"/>
  <c r="I590" i="27"/>
  <c r="N590" i="27" s="1"/>
  <c r="I589" i="27"/>
  <c r="N589" i="27" s="1"/>
  <c r="I588" i="27"/>
  <c r="N588" i="27" s="1"/>
  <c r="I587" i="27"/>
  <c r="N587" i="27" s="1"/>
  <c r="I586" i="27"/>
  <c r="N586" i="27" s="1"/>
  <c r="I585" i="27"/>
  <c r="N585" i="27" s="1"/>
  <c r="I584" i="27"/>
  <c r="N584" i="27" s="1"/>
  <c r="I583" i="27"/>
  <c r="N583" i="27" s="1"/>
  <c r="I582" i="27"/>
  <c r="N582" i="27" s="1"/>
  <c r="I581" i="27"/>
  <c r="N581" i="27" s="1"/>
  <c r="I580" i="27"/>
  <c r="N580" i="27" s="1"/>
  <c r="I579" i="27"/>
  <c r="N579" i="27" s="1"/>
  <c r="I578" i="27"/>
  <c r="N578" i="27" s="1"/>
  <c r="I577" i="27"/>
  <c r="N577" i="27" s="1"/>
  <c r="I576" i="27"/>
  <c r="N576" i="27" s="1"/>
  <c r="I575" i="27"/>
  <c r="N575" i="27" s="1"/>
  <c r="I574" i="27"/>
  <c r="N574" i="27" s="1"/>
  <c r="I573" i="27"/>
  <c r="N573" i="27" s="1"/>
  <c r="I572" i="27"/>
  <c r="N572" i="27" s="1"/>
  <c r="I571" i="27"/>
  <c r="N571" i="27" s="1"/>
  <c r="I570" i="27"/>
  <c r="N570" i="27" s="1"/>
  <c r="I569" i="27"/>
  <c r="N569" i="27" s="1"/>
  <c r="I568" i="27"/>
  <c r="N568" i="27" s="1"/>
  <c r="I567" i="27"/>
  <c r="N567" i="27" s="1"/>
  <c r="I566" i="27"/>
  <c r="N566" i="27" s="1"/>
  <c r="I565" i="27"/>
  <c r="N565" i="27" s="1"/>
  <c r="I564" i="27"/>
  <c r="N564" i="27" s="1"/>
  <c r="I563" i="27"/>
  <c r="N563" i="27" s="1"/>
  <c r="I562" i="27"/>
  <c r="N562" i="27" s="1"/>
  <c r="I561" i="27"/>
  <c r="N561" i="27" s="1"/>
  <c r="I560" i="27"/>
  <c r="N560" i="27" s="1"/>
  <c r="I559" i="27"/>
  <c r="N559" i="27" s="1"/>
  <c r="I558" i="27"/>
  <c r="N558" i="27" s="1"/>
  <c r="I557" i="27"/>
  <c r="N557" i="27" s="1"/>
  <c r="I556" i="27"/>
  <c r="N556" i="27" s="1"/>
  <c r="I555" i="27"/>
  <c r="N555" i="27" s="1"/>
  <c r="I554" i="27"/>
  <c r="N554" i="27" s="1"/>
  <c r="I553" i="27"/>
  <c r="N553" i="27" s="1"/>
  <c r="I552" i="27"/>
  <c r="N552" i="27" s="1"/>
  <c r="I551" i="27"/>
  <c r="N551" i="27" s="1"/>
  <c r="I550" i="27"/>
  <c r="N550" i="27" s="1"/>
  <c r="I549" i="27"/>
  <c r="N549" i="27" s="1"/>
  <c r="I548" i="27"/>
  <c r="N548" i="27" s="1"/>
  <c r="I547" i="27"/>
  <c r="N547" i="27" s="1"/>
  <c r="I546" i="27"/>
  <c r="N546" i="27" s="1"/>
  <c r="I545" i="27"/>
  <c r="N545" i="27" s="1"/>
  <c r="I544" i="27"/>
  <c r="N544" i="27" s="1"/>
  <c r="I543" i="27"/>
  <c r="N543" i="27" s="1"/>
  <c r="I542" i="27"/>
  <c r="N542" i="27" s="1"/>
  <c r="I541" i="27"/>
  <c r="N541" i="27" s="1"/>
  <c r="I540" i="27"/>
  <c r="N540" i="27" s="1"/>
  <c r="I539" i="27"/>
  <c r="N539" i="27" s="1"/>
  <c r="I538" i="27"/>
  <c r="N538" i="27" s="1"/>
  <c r="I537" i="27"/>
  <c r="N537" i="27" s="1"/>
  <c r="I536" i="27"/>
  <c r="N536" i="27" s="1"/>
  <c r="I535" i="27"/>
  <c r="N535" i="27" s="1"/>
  <c r="I534" i="27"/>
  <c r="N534" i="27" s="1"/>
  <c r="I533" i="27"/>
  <c r="N533" i="27" s="1"/>
  <c r="I532" i="27"/>
  <c r="N532" i="27" s="1"/>
  <c r="I531" i="27"/>
  <c r="N531" i="27" s="1"/>
  <c r="I530" i="27"/>
  <c r="N530" i="27" s="1"/>
  <c r="I529" i="27"/>
  <c r="N529" i="27" s="1"/>
  <c r="I528" i="27"/>
  <c r="N528" i="27" s="1"/>
  <c r="I527" i="27"/>
  <c r="N527" i="27" s="1"/>
  <c r="I526" i="27"/>
  <c r="N526" i="27" s="1"/>
  <c r="I525" i="27"/>
  <c r="N525" i="27" s="1"/>
  <c r="I524" i="27"/>
  <c r="N524" i="27" s="1"/>
  <c r="I523" i="27"/>
  <c r="N523" i="27" s="1"/>
  <c r="I522" i="27"/>
  <c r="N522" i="27" s="1"/>
  <c r="I521" i="27"/>
  <c r="N521" i="27" s="1"/>
  <c r="I520" i="27"/>
  <c r="N520" i="27" s="1"/>
  <c r="I519" i="27"/>
  <c r="N519" i="27" s="1"/>
  <c r="I518" i="27"/>
  <c r="N518" i="27" s="1"/>
  <c r="I517" i="27"/>
  <c r="N517" i="27" s="1"/>
  <c r="I516" i="27"/>
  <c r="N516" i="27" s="1"/>
  <c r="I515" i="27"/>
  <c r="N515" i="27" s="1"/>
  <c r="I514" i="27"/>
  <c r="N514" i="27" s="1"/>
  <c r="I513" i="27"/>
  <c r="N513" i="27" s="1"/>
  <c r="I512" i="27"/>
  <c r="N512" i="27" s="1"/>
  <c r="I511" i="27"/>
  <c r="N511" i="27" s="1"/>
  <c r="I510" i="27"/>
  <c r="N510" i="27" s="1"/>
  <c r="I509" i="27"/>
  <c r="N509" i="27" s="1"/>
  <c r="I508" i="27"/>
  <c r="N508" i="27" s="1"/>
  <c r="I507" i="27"/>
  <c r="N507" i="27" s="1"/>
  <c r="I506" i="27"/>
  <c r="N506" i="27" s="1"/>
  <c r="I505" i="27"/>
  <c r="N505" i="27" s="1"/>
  <c r="I504" i="27"/>
  <c r="N504" i="27" s="1"/>
  <c r="I503" i="27"/>
  <c r="N503" i="27" s="1"/>
  <c r="I502" i="27"/>
  <c r="N502" i="27" s="1"/>
  <c r="I501" i="27"/>
  <c r="N501" i="27" s="1"/>
  <c r="I500" i="27"/>
  <c r="N500" i="27" s="1"/>
  <c r="I499" i="27"/>
  <c r="N499" i="27" s="1"/>
  <c r="I498" i="27"/>
  <c r="N498" i="27" s="1"/>
  <c r="I497" i="27"/>
  <c r="N497" i="27" s="1"/>
  <c r="I496" i="27"/>
  <c r="N496" i="27" s="1"/>
  <c r="I495" i="27"/>
  <c r="N495" i="27" s="1"/>
  <c r="I494" i="27"/>
  <c r="N494" i="27" s="1"/>
  <c r="I493" i="27"/>
  <c r="N493" i="27" s="1"/>
  <c r="I492" i="27"/>
  <c r="N492" i="27" s="1"/>
  <c r="I491" i="27"/>
  <c r="N491" i="27" s="1"/>
  <c r="I490" i="27"/>
  <c r="N490" i="27" s="1"/>
  <c r="I489" i="27"/>
  <c r="N489" i="27" s="1"/>
  <c r="I488" i="27"/>
  <c r="N488" i="27" s="1"/>
  <c r="I487" i="27"/>
  <c r="N487" i="27" s="1"/>
  <c r="I486" i="27"/>
  <c r="N486" i="27" s="1"/>
  <c r="I485" i="27"/>
  <c r="N485" i="27" s="1"/>
  <c r="I484" i="27"/>
  <c r="N484" i="27" s="1"/>
  <c r="I483" i="27"/>
  <c r="N483" i="27" s="1"/>
  <c r="I482" i="27"/>
  <c r="N482" i="27" s="1"/>
  <c r="I481" i="27"/>
  <c r="N481" i="27" s="1"/>
  <c r="I480" i="27"/>
  <c r="N480" i="27" s="1"/>
  <c r="I479" i="27"/>
  <c r="N479" i="27" s="1"/>
  <c r="I478" i="27"/>
  <c r="N478" i="27" s="1"/>
  <c r="I477" i="27"/>
  <c r="N477" i="27" s="1"/>
  <c r="I476" i="27"/>
  <c r="N476" i="27" s="1"/>
  <c r="I475" i="27"/>
  <c r="N475" i="27" s="1"/>
  <c r="I474" i="27"/>
  <c r="N474" i="27" s="1"/>
  <c r="I473" i="27"/>
  <c r="N473" i="27" s="1"/>
  <c r="I472" i="27"/>
  <c r="N472" i="27" s="1"/>
  <c r="I471" i="27"/>
  <c r="N471" i="27" s="1"/>
  <c r="I470" i="27"/>
  <c r="N470" i="27" s="1"/>
  <c r="I469" i="27"/>
  <c r="N469" i="27" s="1"/>
  <c r="I468" i="27"/>
  <c r="N468" i="27" s="1"/>
  <c r="I467" i="27"/>
  <c r="N467" i="27" s="1"/>
  <c r="I466" i="27"/>
  <c r="N466" i="27" s="1"/>
  <c r="I465" i="27"/>
  <c r="N465" i="27" s="1"/>
  <c r="I464" i="27"/>
  <c r="N464" i="27" s="1"/>
  <c r="I463" i="27"/>
  <c r="N463" i="27" s="1"/>
  <c r="I462" i="27"/>
  <c r="N462" i="27" s="1"/>
  <c r="I461" i="27"/>
  <c r="N461" i="27" s="1"/>
  <c r="I460" i="27"/>
  <c r="N460" i="27" s="1"/>
  <c r="I459" i="27"/>
  <c r="N459" i="27" s="1"/>
  <c r="I458" i="27"/>
  <c r="N458" i="27" s="1"/>
  <c r="I457" i="27"/>
  <c r="N457" i="27" s="1"/>
  <c r="I456" i="27"/>
  <c r="N456" i="27" s="1"/>
  <c r="I455" i="27"/>
  <c r="N455" i="27" s="1"/>
  <c r="I454" i="27"/>
  <c r="N454" i="27" s="1"/>
  <c r="I453" i="27"/>
  <c r="N453" i="27" s="1"/>
  <c r="I452" i="27"/>
  <c r="N452" i="27" s="1"/>
  <c r="I451" i="27"/>
  <c r="N451" i="27" s="1"/>
  <c r="I450" i="27"/>
  <c r="N450" i="27" s="1"/>
  <c r="I449" i="27"/>
  <c r="N449" i="27" s="1"/>
  <c r="I448" i="27"/>
  <c r="N448" i="27" s="1"/>
  <c r="I447" i="27"/>
  <c r="N447" i="27" s="1"/>
  <c r="I446" i="27"/>
  <c r="N446" i="27" s="1"/>
  <c r="I445" i="27"/>
  <c r="N445" i="27" s="1"/>
  <c r="I444" i="27"/>
  <c r="N444" i="27" s="1"/>
  <c r="I443" i="27"/>
  <c r="N443" i="27" s="1"/>
  <c r="I442" i="27"/>
  <c r="N442" i="27" s="1"/>
  <c r="I441" i="27"/>
  <c r="N441" i="27" s="1"/>
  <c r="I440" i="27"/>
  <c r="N440" i="27" s="1"/>
  <c r="I439" i="27"/>
  <c r="N439" i="27" s="1"/>
  <c r="I438" i="27"/>
  <c r="N438" i="27" s="1"/>
  <c r="I437" i="27"/>
  <c r="N437" i="27" s="1"/>
  <c r="I436" i="27"/>
  <c r="N436" i="27" s="1"/>
  <c r="I435" i="27"/>
  <c r="N435" i="27" s="1"/>
  <c r="I434" i="27"/>
  <c r="N434" i="27" s="1"/>
  <c r="I433" i="27"/>
  <c r="N433" i="27" s="1"/>
  <c r="I432" i="27"/>
  <c r="N432" i="27" s="1"/>
  <c r="I431" i="27"/>
  <c r="N431" i="27" s="1"/>
  <c r="I430" i="27"/>
  <c r="N430" i="27" s="1"/>
  <c r="I429" i="27"/>
  <c r="N429" i="27" s="1"/>
  <c r="I428" i="27"/>
  <c r="N428" i="27" s="1"/>
  <c r="I427" i="27"/>
  <c r="N427" i="27" s="1"/>
  <c r="I426" i="27"/>
  <c r="N426" i="27" s="1"/>
  <c r="I425" i="27"/>
  <c r="N425" i="27" s="1"/>
  <c r="I424" i="27"/>
  <c r="N424" i="27" s="1"/>
  <c r="I423" i="27"/>
  <c r="N423" i="27" s="1"/>
  <c r="I422" i="27"/>
  <c r="N422" i="27" s="1"/>
  <c r="I421" i="27"/>
  <c r="N421" i="27" s="1"/>
  <c r="I420" i="27"/>
  <c r="N420" i="27" s="1"/>
  <c r="I419" i="27"/>
  <c r="N419" i="27" s="1"/>
  <c r="I418" i="27"/>
  <c r="N418" i="27" s="1"/>
  <c r="I417" i="27"/>
  <c r="N417" i="27" s="1"/>
  <c r="I416" i="27"/>
  <c r="N416" i="27" s="1"/>
  <c r="I415" i="27"/>
  <c r="N415" i="27" s="1"/>
  <c r="I414" i="27"/>
  <c r="N414" i="27" s="1"/>
  <c r="I413" i="27"/>
  <c r="N413" i="27" s="1"/>
  <c r="I412" i="27"/>
  <c r="N412" i="27" s="1"/>
  <c r="I411" i="27"/>
  <c r="N411" i="27" s="1"/>
  <c r="I410" i="27"/>
  <c r="N410" i="27" s="1"/>
  <c r="I409" i="27"/>
  <c r="N409" i="27" s="1"/>
  <c r="I408" i="27"/>
  <c r="N408" i="27" s="1"/>
  <c r="I407" i="27"/>
  <c r="N407" i="27" s="1"/>
  <c r="I406" i="27"/>
  <c r="N406" i="27" s="1"/>
  <c r="I405" i="27"/>
  <c r="N405" i="27" s="1"/>
  <c r="I404" i="27"/>
  <c r="N404" i="27" s="1"/>
  <c r="I403" i="27"/>
  <c r="N403" i="27" s="1"/>
  <c r="I402" i="27"/>
  <c r="N402" i="27" s="1"/>
  <c r="I401" i="27"/>
  <c r="N401" i="27" s="1"/>
  <c r="I400" i="27"/>
  <c r="N400" i="27" s="1"/>
  <c r="I399" i="27"/>
  <c r="N399" i="27" s="1"/>
  <c r="I398" i="27"/>
  <c r="N398" i="27" s="1"/>
  <c r="I397" i="27"/>
  <c r="N397" i="27" s="1"/>
  <c r="I396" i="27"/>
  <c r="N396" i="27" s="1"/>
  <c r="I395" i="27"/>
  <c r="N395" i="27" s="1"/>
  <c r="I394" i="27"/>
  <c r="N394" i="27" s="1"/>
  <c r="I393" i="27"/>
  <c r="N393" i="27" s="1"/>
  <c r="I392" i="27"/>
  <c r="N392" i="27" s="1"/>
  <c r="I391" i="27"/>
  <c r="N391" i="27" s="1"/>
  <c r="I390" i="27"/>
  <c r="N390" i="27" s="1"/>
  <c r="I389" i="27"/>
  <c r="N389" i="27" s="1"/>
  <c r="I388" i="27"/>
  <c r="N388" i="27" s="1"/>
  <c r="I387" i="27"/>
  <c r="N387" i="27" s="1"/>
  <c r="I386" i="27"/>
  <c r="N386" i="27" s="1"/>
  <c r="I385" i="27"/>
  <c r="N385" i="27" s="1"/>
  <c r="I384" i="27"/>
  <c r="N384" i="27" s="1"/>
  <c r="I383" i="27"/>
  <c r="N383" i="27" s="1"/>
  <c r="I382" i="27"/>
  <c r="N382" i="27" s="1"/>
  <c r="I381" i="27"/>
  <c r="N381" i="27" s="1"/>
  <c r="I380" i="27"/>
  <c r="N380" i="27" s="1"/>
  <c r="I379" i="27"/>
  <c r="N379" i="27" s="1"/>
  <c r="I378" i="27"/>
  <c r="N378" i="27" s="1"/>
  <c r="I377" i="27"/>
  <c r="N377" i="27" s="1"/>
  <c r="I376" i="27"/>
  <c r="N376" i="27" s="1"/>
  <c r="I375" i="27"/>
  <c r="N375" i="27" s="1"/>
  <c r="I374" i="27"/>
  <c r="N374" i="27" s="1"/>
  <c r="I373" i="27"/>
  <c r="N373" i="27" s="1"/>
  <c r="I372" i="27"/>
  <c r="N372" i="27" s="1"/>
  <c r="I371" i="27"/>
  <c r="N371" i="27" s="1"/>
  <c r="I370" i="27"/>
  <c r="N370" i="27" s="1"/>
  <c r="I369" i="27"/>
  <c r="N369" i="27" s="1"/>
  <c r="I368" i="27"/>
  <c r="N368" i="27" s="1"/>
  <c r="I367" i="27"/>
  <c r="N367" i="27" s="1"/>
  <c r="I366" i="27"/>
  <c r="N366" i="27" s="1"/>
  <c r="I365" i="27"/>
  <c r="N365" i="27" s="1"/>
  <c r="I364" i="27"/>
  <c r="N364" i="27" s="1"/>
  <c r="I363" i="27"/>
  <c r="N363" i="27" s="1"/>
  <c r="I362" i="27"/>
  <c r="N362" i="27" s="1"/>
  <c r="I361" i="27"/>
  <c r="N361" i="27" s="1"/>
  <c r="I360" i="27"/>
  <c r="N360" i="27" s="1"/>
  <c r="I359" i="27"/>
  <c r="N359" i="27" s="1"/>
  <c r="I358" i="27"/>
  <c r="N358" i="27" s="1"/>
  <c r="I357" i="27"/>
  <c r="N357" i="27" s="1"/>
  <c r="I356" i="27"/>
  <c r="N356" i="27" s="1"/>
  <c r="I355" i="27"/>
  <c r="N355" i="27" s="1"/>
  <c r="I354" i="27"/>
  <c r="N354" i="27" s="1"/>
  <c r="I353" i="27"/>
  <c r="N353" i="27" s="1"/>
  <c r="I352" i="27"/>
  <c r="N352" i="27" s="1"/>
  <c r="I351" i="27"/>
  <c r="N351" i="27" s="1"/>
  <c r="I350" i="27"/>
  <c r="N350" i="27" s="1"/>
  <c r="I349" i="27"/>
  <c r="N349" i="27" s="1"/>
  <c r="I348" i="27"/>
  <c r="N348" i="27" s="1"/>
  <c r="I347" i="27"/>
  <c r="N347" i="27" s="1"/>
  <c r="I346" i="27"/>
  <c r="N346" i="27" s="1"/>
  <c r="I345" i="27"/>
  <c r="N345" i="27" s="1"/>
  <c r="I344" i="27"/>
  <c r="N344" i="27" s="1"/>
  <c r="I343" i="27"/>
  <c r="N343" i="27" s="1"/>
  <c r="I342" i="27"/>
  <c r="N342" i="27" s="1"/>
  <c r="I341" i="27"/>
  <c r="N341" i="27" s="1"/>
  <c r="I340" i="27"/>
  <c r="N340" i="27" s="1"/>
  <c r="I339" i="27"/>
  <c r="N339" i="27" s="1"/>
  <c r="I338" i="27"/>
  <c r="N338" i="27" s="1"/>
  <c r="I337" i="27"/>
  <c r="N337" i="27" s="1"/>
  <c r="I336" i="27"/>
  <c r="N336" i="27" s="1"/>
  <c r="I335" i="27"/>
  <c r="N335" i="27" s="1"/>
  <c r="I334" i="27"/>
  <c r="N334" i="27" s="1"/>
  <c r="I333" i="27"/>
  <c r="N333" i="27" s="1"/>
  <c r="I332" i="27"/>
  <c r="N332" i="27" s="1"/>
  <c r="I331" i="27"/>
  <c r="N331" i="27" s="1"/>
  <c r="I330" i="27"/>
  <c r="N330" i="27" s="1"/>
  <c r="I329" i="27"/>
  <c r="N329" i="27" s="1"/>
  <c r="I328" i="27"/>
  <c r="N328" i="27" s="1"/>
  <c r="I327" i="27"/>
  <c r="N327" i="27" s="1"/>
  <c r="I326" i="27"/>
  <c r="N326" i="27" s="1"/>
  <c r="I325" i="27"/>
  <c r="N325" i="27" s="1"/>
  <c r="I324" i="27"/>
  <c r="N324" i="27" s="1"/>
  <c r="I323" i="27"/>
  <c r="N323" i="27" s="1"/>
  <c r="I322" i="27"/>
  <c r="N322" i="27" s="1"/>
  <c r="I321" i="27"/>
  <c r="N321" i="27" s="1"/>
  <c r="I320" i="27"/>
  <c r="N320" i="27" s="1"/>
  <c r="I319" i="27"/>
  <c r="N319" i="27" s="1"/>
  <c r="I318" i="27"/>
  <c r="N318" i="27" s="1"/>
  <c r="I317" i="27"/>
  <c r="N317" i="27" s="1"/>
  <c r="I316" i="27"/>
  <c r="N316" i="27" s="1"/>
  <c r="I315" i="27"/>
  <c r="N315" i="27" s="1"/>
  <c r="I314" i="27"/>
  <c r="N314" i="27" s="1"/>
  <c r="I313" i="27"/>
  <c r="N313" i="27" s="1"/>
  <c r="I312" i="27"/>
  <c r="N312" i="27" s="1"/>
  <c r="I311" i="27"/>
  <c r="N311" i="27" s="1"/>
  <c r="I310" i="27"/>
  <c r="N310" i="27" s="1"/>
  <c r="I309" i="27"/>
  <c r="N309" i="27" s="1"/>
  <c r="I308" i="27"/>
  <c r="N308" i="27" s="1"/>
  <c r="I307" i="27"/>
  <c r="N307" i="27" s="1"/>
  <c r="I306" i="27"/>
  <c r="N306" i="27" s="1"/>
  <c r="I305" i="27"/>
  <c r="N305" i="27" s="1"/>
  <c r="I304" i="27"/>
  <c r="N304" i="27" s="1"/>
  <c r="I303" i="27"/>
  <c r="N303" i="27" s="1"/>
  <c r="I302" i="27"/>
  <c r="N302" i="27" s="1"/>
  <c r="I301" i="27"/>
  <c r="N301" i="27" s="1"/>
  <c r="I300" i="27"/>
  <c r="N300" i="27" s="1"/>
  <c r="I299" i="27"/>
  <c r="N299" i="27" s="1"/>
  <c r="I298" i="27"/>
  <c r="N298" i="27" s="1"/>
  <c r="I297" i="27"/>
  <c r="N297" i="27" s="1"/>
  <c r="I296" i="27"/>
  <c r="N296" i="27" s="1"/>
  <c r="I295" i="27"/>
  <c r="N295" i="27" s="1"/>
  <c r="I294" i="27"/>
  <c r="N294" i="27" s="1"/>
  <c r="I293" i="27"/>
  <c r="N293" i="27" s="1"/>
  <c r="I292" i="27"/>
  <c r="N292" i="27" s="1"/>
  <c r="I291" i="27"/>
  <c r="N291" i="27" s="1"/>
  <c r="I290" i="27"/>
  <c r="N290" i="27" s="1"/>
  <c r="I289" i="27"/>
  <c r="N289" i="27" s="1"/>
  <c r="I288" i="27"/>
  <c r="N288" i="27" s="1"/>
  <c r="I287" i="27"/>
  <c r="N287" i="27" s="1"/>
  <c r="I286" i="27"/>
  <c r="N286" i="27" s="1"/>
  <c r="I285" i="27"/>
  <c r="N285" i="27" s="1"/>
  <c r="I284" i="27"/>
  <c r="N284" i="27" s="1"/>
  <c r="I283" i="27"/>
  <c r="N283" i="27" s="1"/>
  <c r="I282" i="27"/>
  <c r="N282" i="27" s="1"/>
  <c r="I281" i="27"/>
  <c r="N281" i="27" s="1"/>
  <c r="I280" i="27"/>
  <c r="N280" i="27" s="1"/>
  <c r="I279" i="27"/>
  <c r="N279" i="27" s="1"/>
  <c r="I278" i="27"/>
  <c r="N278" i="27" s="1"/>
  <c r="I277" i="27"/>
  <c r="N277" i="27" s="1"/>
  <c r="I276" i="27"/>
  <c r="N276" i="27" s="1"/>
  <c r="I275" i="27"/>
  <c r="N275" i="27" s="1"/>
  <c r="I274" i="27"/>
  <c r="N274" i="27" s="1"/>
  <c r="I273" i="27"/>
  <c r="N273" i="27" s="1"/>
  <c r="I272" i="27"/>
  <c r="N272" i="27" s="1"/>
  <c r="I271" i="27"/>
  <c r="N271" i="27" s="1"/>
  <c r="I270" i="27"/>
  <c r="N270" i="27" s="1"/>
  <c r="I269" i="27"/>
  <c r="N269" i="27" s="1"/>
  <c r="I268" i="27"/>
  <c r="N268" i="27" s="1"/>
  <c r="I267" i="27"/>
  <c r="N267" i="27" s="1"/>
  <c r="I266" i="27"/>
  <c r="N266" i="27" s="1"/>
  <c r="I265" i="27"/>
  <c r="N265" i="27" s="1"/>
  <c r="I264" i="27"/>
  <c r="N264" i="27" s="1"/>
  <c r="I263" i="27"/>
  <c r="N263" i="27" s="1"/>
  <c r="I262" i="27"/>
  <c r="N262" i="27" s="1"/>
  <c r="I261" i="27"/>
  <c r="N261" i="27" s="1"/>
  <c r="I260" i="27"/>
  <c r="N260" i="27" s="1"/>
  <c r="I259" i="27"/>
  <c r="N259" i="27" s="1"/>
  <c r="I258" i="27"/>
  <c r="N258" i="27" s="1"/>
  <c r="I257" i="27"/>
  <c r="N257" i="27" s="1"/>
  <c r="I256" i="27"/>
  <c r="N256" i="27" s="1"/>
  <c r="I255" i="27"/>
  <c r="N255" i="27" s="1"/>
  <c r="I254" i="27"/>
  <c r="N254" i="27" s="1"/>
  <c r="I253" i="27"/>
  <c r="N253" i="27" s="1"/>
  <c r="I252" i="27"/>
  <c r="N252" i="27" s="1"/>
  <c r="I251" i="27"/>
  <c r="N251" i="27" s="1"/>
  <c r="I250" i="27"/>
  <c r="N250" i="27" s="1"/>
  <c r="I249" i="27"/>
  <c r="N249" i="27" s="1"/>
  <c r="I248" i="27"/>
  <c r="N248" i="27" s="1"/>
  <c r="I247" i="27"/>
  <c r="N247" i="27" s="1"/>
  <c r="I246" i="27"/>
  <c r="N246" i="27" s="1"/>
  <c r="I245" i="27"/>
  <c r="N245" i="27" s="1"/>
  <c r="I244" i="27"/>
  <c r="N244" i="27" s="1"/>
  <c r="I243" i="27"/>
  <c r="N243" i="27" s="1"/>
  <c r="I242" i="27"/>
  <c r="N242" i="27" s="1"/>
  <c r="I241" i="27"/>
  <c r="N241" i="27" s="1"/>
  <c r="I240" i="27"/>
  <c r="N240" i="27" s="1"/>
  <c r="I239" i="27"/>
  <c r="N239" i="27" s="1"/>
  <c r="I238" i="27"/>
  <c r="N238" i="27" s="1"/>
  <c r="I237" i="27"/>
  <c r="N237" i="27" s="1"/>
  <c r="I236" i="27"/>
  <c r="N236" i="27" s="1"/>
  <c r="I235" i="27"/>
  <c r="N235" i="27" s="1"/>
  <c r="I234" i="27"/>
  <c r="N234" i="27" s="1"/>
  <c r="I233" i="27"/>
  <c r="N233" i="27" s="1"/>
  <c r="I232" i="27"/>
  <c r="N232" i="27" s="1"/>
  <c r="I231" i="27"/>
  <c r="N231" i="27" s="1"/>
  <c r="I230" i="27"/>
  <c r="N230" i="27" s="1"/>
  <c r="I229" i="27"/>
  <c r="N229" i="27" s="1"/>
  <c r="I228" i="27"/>
  <c r="N228" i="27" s="1"/>
  <c r="I227" i="27"/>
  <c r="N227" i="27" s="1"/>
  <c r="I226" i="27"/>
  <c r="N226" i="27" s="1"/>
  <c r="I225" i="27"/>
  <c r="N225" i="27" s="1"/>
  <c r="I224" i="27"/>
  <c r="N224" i="27" s="1"/>
  <c r="I223" i="27"/>
  <c r="N223" i="27" s="1"/>
  <c r="I222" i="27"/>
  <c r="N222" i="27" s="1"/>
  <c r="I221" i="27"/>
  <c r="N221" i="27" s="1"/>
  <c r="I220" i="27"/>
  <c r="N220" i="27" s="1"/>
  <c r="I219" i="27"/>
  <c r="N219" i="27" s="1"/>
  <c r="I218" i="27"/>
  <c r="N218" i="27" s="1"/>
  <c r="I217" i="27"/>
  <c r="N217" i="27" s="1"/>
  <c r="I216" i="27"/>
  <c r="N216" i="27" s="1"/>
  <c r="I215" i="27"/>
  <c r="N215" i="27" s="1"/>
  <c r="I214" i="27"/>
  <c r="N214" i="27" s="1"/>
  <c r="I213" i="27"/>
  <c r="N213" i="27" s="1"/>
  <c r="I212" i="27"/>
  <c r="N212" i="27" s="1"/>
  <c r="I211" i="27"/>
  <c r="N211" i="27" s="1"/>
  <c r="I210" i="27"/>
  <c r="N210" i="27" s="1"/>
  <c r="I209" i="27"/>
  <c r="N209" i="27" s="1"/>
  <c r="I208" i="27"/>
  <c r="N208" i="27" s="1"/>
  <c r="I207" i="27"/>
  <c r="N207" i="27" s="1"/>
  <c r="I206" i="27"/>
  <c r="N206" i="27" s="1"/>
  <c r="I205" i="27"/>
  <c r="N205" i="27" s="1"/>
  <c r="I204" i="27"/>
  <c r="N204" i="27" s="1"/>
  <c r="I203" i="27"/>
  <c r="N203" i="27" s="1"/>
  <c r="I202" i="27"/>
  <c r="N202" i="27" s="1"/>
  <c r="I201" i="27"/>
  <c r="N201" i="27" s="1"/>
  <c r="I200" i="27"/>
  <c r="N200" i="27" s="1"/>
  <c r="I199" i="27"/>
  <c r="N199" i="27" s="1"/>
  <c r="I198" i="27"/>
  <c r="N198" i="27" s="1"/>
  <c r="I197" i="27"/>
  <c r="N197" i="27" s="1"/>
  <c r="I196" i="27"/>
  <c r="N196" i="27" s="1"/>
  <c r="I195" i="27"/>
  <c r="N195" i="27" s="1"/>
  <c r="I194" i="27"/>
  <c r="N194" i="27" s="1"/>
  <c r="I193" i="27"/>
  <c r="N193" i="27" s="1"/>
  <c r="I192" i="27"/>
  <c r="N192" i="27" s="1"/>
  <c r="I191" i="27"/>
  <c r="N191" i="27" s="1"/>
  <c r="I190" i="27"/>
  <c r="N190" i="27" s="1"/>
  <c r="I189" i="27"/>
  <c r="N189" i="27" s="1"/>
  <c r="I188" i="27"/>
  <c r="N188" i="27" s="1"/>
  <c r="I187" i="27"/>
  <c r="N187" i="27" s="1"/>
  <c r="I186" i="27"/>
  <c r="N186" i="27" s="1"/>
  <c r="I185" i="27"/>
  <c r="N185" i="27" s="1"/>
  <c r="I184" i="27"/>
  <c r="N184" i="27" s="1"/>
  <c r="I183" i="27"/>
  <c r="N183" i="27" s="1"/>
  <c r="I182" i="27"/>
  <c r="N182" i="27" s="1"/>
  <c r="I181" i="27"/>
  <c r="N181" i="27" s="1"/>
  <c r="I180" i="27"/>
  <c r="N180" i="27" s="1"/>
  <c r="I179" i="27"/>
  <c r="N179" i="27" s="1"/>
  <c r="I178" i="27"/>
  <c r="N178" i="27" s="1"/>
  <c r="I177" i="27"/>
  <c r="N177" i="27" s="1"/>
  <c r="I176" i="27"/>
  <c r="N176" i="27" s="1"/>
  <c r="I175" i="27"/>
  <c r="N175" i="27" s="1"/>
  <c r="I174" i="27"/>
  <c r="N174" i="27" s="1"/>
  <c r="I173" i="27"/>
  <c r="N173" i="27" s="1"/>
  <c r="I172" i="27"/>
  <c r="N172" i="27" s="1"/>
  <c r="I171" i="27"/>
  <c r="N171" i="27" s="1"/>
  <c r="I170" i="27"/>
  <c r="N170" i="27" s="1"/>
  <c r="I169" i="27"/>
  <c r="N169" i="27" s="1"/>
  <c r="I168" i="27"/>
  <c r="N168" i="27" s="1"/>
  <c r="I167" i="27"/>
  <c r="N167" i="27" s="1"/>
  <c r="I166" i="27"/>
  <c r="N166" i="27" s="1"/>
  <c r="I165" i="27"/>
  <c r="N165" i="27" s="1"/>
  <c r="I164" i="27"/>
  <c r="N164" i="27" s="1"/>
  <c r="I163" i="27"/>
  <c r="N163" i="27" s="1"/>
  <c r="I162" i="27"/>
  <c r="N162" i="27" s="1"/>
  <c r="I161" i="27"/>
  <c r="N161" i="27" s="1"/>
  <c r="I160" i="27"/>
  <c r="N160" i="27" s="1"/>
  <c r="I159" i="27"/>
  <c r="N159" i="27" s="1"/>
  <c r="I158" i="27"/>
  <c r="N158" i="27" s="1"/>
  <c r="I157" i="27"/>
  <c r="N157" i="27" s="1"/>
  <c r="I156" i="27"/>
  <c r="N156" i="27" s="1"/>
  <c r="I155" i="27"/>
  <c r="N155" i="27" s="1"/>
  <c r="I154" i="27"/>
  <c r="N154" i="27" s="1"/>
  <c r="I153" i="27"/>
  <c r="N153" i="27" s="1"/>
  <c r="I152" i="27"/>
  <c r="N152" i="27" s="1"/>
  <c r="I151" i="27"/>
  <c r="N151" i="27" s="1"/>
  <c r="I150" i="27"/>
  <c r="N150" i="27" s="1"/>
  <c r="I149" i="27"/>
  <c r="N149" i="27" s="1"/>
  <c r="I148" i="27"/>
  <c r="N148" i="27" s="1"/>
  <c r="I147" i="27"/>
  <c r="N147" i="27" s="1"/>
  <c r="I146" i="27"/>
  <c r="N146" i="27" s="1"/>
  <c r="I145" i="27"/>
  <c r="N145" i="27" s="1"/>
  <c r="I144" i="27"/>
  <c r="N144" i="27" s="1"/>
  <c r="I143" i="27"/>
  <c r="N143" i="27" s="1"/>
  <c r="I142" i="27"/>
  <c r="N142" i="27" s="1"/>
  <c r="I141" i="27"/>
  <c r="N141" i="27" s="1"/>
  <c r="I140" i="27"/>
  <c r="N140" i="27" s="1"/>
  <c r="I139" i="27"/>
  <c r="N139" i="27" s="1"/>
  <c r="I138" i="27"/>
  <c r="N138" i="27" s="1"/>
  <c r="I137" i="27"/>
  <c r="N137" i="27" s="1"/>
  <c r="I136" i="27"/>
  <c r="N136" i="27" s="1"/>
  <c r="I135" i="27"/>
  <c r="N135" i="27" s="1"/>
  <c r="I134" i="27"/>
  <c r="N134" i="27" s="1"/>
  <c r="I133" i="27"/>
  <c r="N133" i="27" s="1"/>
  <c r="I132" i="27"/>
  <c r="N132" i="27" s="1"/>
  <c r="I131" i="27"/>
  <c r="N131" i="27" s="1"/>
  <c r="I130" i="27"/>
  <c r="N130" i="27" s="1"/>
  <c r="I129" i="27"/>
  <c r="N129" i="27" s="1"/>
  <c r="I128" i="27"/>
  <c r="N128" i="27" s="1"/>
  <c r="I127" i="27"/>
  <c r="N127" i="27" s="1"/>
  <c r="I126" i="27"/>
  <c r="N126" i="27" s="1"/>
  <c r="I125" i="27"/>
  <c r="N125" i="27" s="1"/>
  <c r="I124" i="27"/>
  <c r="N124" i="27" s="1"/>
  <c r="I123" i="27"/>
  <c r="N123" i="27" s="1"/>
  <c r="I122" i="27"/>
  <c r="N122" i="27" s="1"/>
  <c r="I121" i="27"/>
  <c r="N121" i="27" s="1"/>
  <c r="I120" i="27"/>
  <c r="N120" i="27" s="1"/>
  <c r="I119" i="27"/>
  <c r="N119" i="27" s="1"/>
  <c r="I118" i="27"/>
  <c r="N118" i="27" s="1"/>
  <c r="I117" i="27"/>
  <c r="N117" i="27" s="1"/>
  <c r="I116" i="27"/>
  <c r="N116" i="27" s="1"/>
  <c r="I115" i="27"/>
  <c r="N115" i="27" s="1"/>
  <c r="I114" i="27"/>
  <c r="N114" i="27" s="1"/>
  <c r="I113" i="27"/>
  <c r="N113" i="27" s="1"/>
  <c r="I112" i="27"/>
  <c r="N112" i="27" s="1"/>
  <c r="I111" i="27"/>
  <c r="N111" i="27" s="1"/>
  <c r="I110" i="27"/>
  <c r="N110" i="27" s="1"/>
  <c r="I109" i="27"/>
  <c r="N109" i="27" s="1"/>
  <c r="I108" i="27"/>
  <c r="N108" i="27" s="1"/>
  <c r="I107" i="27"/>
  <c r="N107" i="27" s="1"/>
  <c r="I106" i="27"/>
  <c r="N106" i="27" s="1"/>
  <c r="I105" i="27"/>
  <c r="N105" i="27" s="1"/>
  <c r="I104" i="27"/>
  <c r="N104" i="27" s="1"/>
  <c r="I103" i="27"/>
  <c r="N103" i="27" s="1"/>
  <c r="I102" i="27"/>
  <c r="N102" i="27" s="1"/>
  <c r="I101" i="27"/>
  <c r="N101" i="27" s="1"/>
  <c r="I100" i="27"/>
  <c r="N100" i="27" s="1"/>
  <c r="I99" i="27"/>
  <c r="N99" i="27" s="1"/>
  <c r="I98" i="27"/>
  <c r="N98" i="27" s="1"/>
  <c r="I97" i="27"/>
  <c r="N97" i="27" s="1"/>
  <c r="I96" i="27"/>
  <c r="N96" i="27" s="1"/>
  <c r="I95" i="27"/>
  <c r="N95" i="27" s="1"/>
  <c r="I94" i="27"/>
  <c r="N94" i="27" s="1"/>
  <c r="I93" i="27"/>
  <c r="N93" i="27" s="1"/>
  <c r="I92" i="27"/>
  <c r="N92" i="27" s="1"/>
  <c r="I91" i="27"/>
  <c r="N91" i="27" s="1"/>
  <c r="I90" i="27"/>
  <c r="N90" i="27" s="1"/>
  <c r="I89" i="27"/>
  <c r="N89" i="27" s="1"/>
  <c r="I88" i="27"/>
  <c r="N88" i="27" s="1"/>
  <c r="I87" i="27"/>
  <c r="N87" i="27" s="1"/>
  <c r="I86" i="27"/>
  <c r="N86" i="27" s="1"/>
  <c r="I85" i="27"/>
  <c r="N85" i="27" s="1"/>
  <c r="I84" i="27"/>
  <c r="N84" i="27" s="1"/>
  <c r="I83" i="27"/>
  <c r="N83" i="27" s="1"/>
  <c r="I82" i="27"/>
  <c r="N82" i="27" s="1"/>
  <c r="I81" i="27"/>
  <c r="N81" i="27" s="1"/>
  <c r="I80" i="27"/>
  <c r="N80" i="27" s="1"/>
  <c r="I79" i="27"/>
  <c r="N79" i="27" s="1"/>
  <c r="I78" i="27"/>
  <c r="N78" i="27" s="1"/>
  <c r="I77" i="27"/>
  <c r="N77" i="27" s="1"/>
  <c r="I76" i="27"/>
  <c r="N76" i="27" s="1"/>
  <c r="I75" i="27"/>
  <c r="N75" i="27" s="1"/>
  <c r="I74" i="27"/>
  <c r="N74" i="27" s="1"/>
  <c r="I73" i="27"/>
  <c r="N73" i="27" s="1"/>
  <c r="I72" i="27"/>
  <c r="N72" i="27" s="1"/>
  <c r="I71" i="27"/>
  <c r="N71" i="27" s="1"/>
  <c r="I70" i="27"/>
  <c r="N70" i="27" s="1"/>
  <c r="I69" i="27"/>
  <c r="N69" i="27" s="1"/>
  <c r="I68" i="27"/>
  <c r="N68" i="27" s="1"/>
  <c r="I67" i="27"/>
  <c r="N67" i="27" s="1"/>
  <c r="I66" i="27"/>
  <c r="N66" i="27" s="1"/>
  <c r="I65" i="27"/>
  <c r="N65" i="27" s="1"/>
  <c r="I64" i="27"/>
  <c r="N64" i="27" s="1"/>
  <c r="I63" i="27"/>
  <c r="N63" i="27" s="1"/>
  <c r="I62" i="27"/>
  <c r="N62" i="27" s="1"/>
  <c r="I61" i="27"/>
  <c r="N61" i="27" s="1"/>
  <c r="I60" i="27"/>
  <c r="N60" i="27" s="1"/>
  <c r="I59" i="27"/>
  <c r="N59" i="27" s="1"/>
  <c r="I58" i="27"/>
  <c r="N58" i="27" s="1"/>
  <c r="I57" i="27"/>
  <c r="N57" i="27" s="1"/>
  <c r="I56" i="27"/>
  <c r="N56" i="27" s="1"/>
  <c r="I55" i="27"/>
  <c r="N55" i="27" s="1"/>
  <c r="I54" i="27"/>
  <c r="N54" i="27" s="1"/>
  <c r="I53" i="27"/>
  <c r="N53" i="27" s="1"/>
  <c r="I52" i="27"/>
  <c r="N52" i="27" s="1"/>
  <c r="I51" i="27"/>
  <c r="N51" i="27" s="1"/>
  <c r="I50" i="27"/>
  <c r="N50" i="27" s="1"/>
  <c r="I49" i="27"/>
  <c r="N49" i="27" s="1"/>
  <c r="I48" i="27"/>
  <c r="N48" i="27" s="1"/>
  <c r="I47" i="27"/>
  <c r="N47" i="27" s="1"/>
  <c r="I46" i="27"/>
  <c r="N46" i="27" s="1"/>
  <c r="I45" i="27"/>
  <c r="N45" i="27" s="1"/>
  <c r="I44" i="27"/>
  <c r="N44" i="27" s="1"/>
  <c r="I43" i="27"/>
  <c r="N43" i="27" s="1"/>
  <c r="I42" i="27"/>
  <c r="N42" i="27" s="1"/>
  <c r="I41" i="27"/>
  <c r="N41" i="27" s="1"/>
  <c r="I40" i="27"/>
  <c r="N40" i="27" s="1"/>
  <c r="I39" i="27"/>
  <c r="N39" i="27" s="1"/>
  <c r="I38" i="27"/>
  <c r="N38" i="27" s="1"/>
  <c r="I37" i="27"/>
  <c r="N37" i="27" s="1"/>
  <c r="I36" i="27"/>
  <c r="N36" i="27" s="1"/>
  <c r="I35" i="27"/>
  <c r="N35" i="27" s="1"/>
  <c r="I34" i="27"/>
  <c r="N34" i="27" s="1"/>
  <c r="I33" i="27"/>
  <c r="N33" i="27" s="1"/>
  <c r="I32" i="27"/>
  <c r="N32" i="27" s="1"/>
  <c r="I31" i="27"/>
  <c r="N31" i="27" s="1"/>
  <c r="I30" i="27"/>
  <c r="N30" i="27" s="1"/>
  <c r="I29" i="27"/>
  <c r="N29" i="27" s="1"/>
  <c r="I28" i="27"/>
  <c r="N28" i="27" s="1"/>
  <c r="I27" i="27"/>
  <c r="N27" i="27" s="1"/>
  <c r="I26" i="27"/>
  <c r="N26" i="27" s="1"/>
  <c r="I25" i="27"/>
  <c r="N25" i="27" s="1"/>
  <c r="I24" i="27"/>
  <c r="N24" i="27" s="1"/>
  <c r="I23" i="27"/>
  <c r="N23" i="27" s="1"/>
  <c r="I22" i="27"/>
  <c r="N22" i="27" s="1"/>
  <c r="I21" i="27"/>
  <c r="N21" i="27" s="1"/>
  <c r="I20" i="27"/>
  <c r="N20" i="27" s="1"/>
  <c r="I19" i="27"/>
  <c r="N19" i="27" s="1"/>
  <c r="I18" i="27"/>
  <c r="N18" i="27" s="1"/>
  <c r="I17" i="27"/>
  <c r="N17" i="27" s="1"/>
  <c r="I16" i="27"/>
  <c r="N16" i="27" s="1"/>
  <c r="I15" i="27"/>
  <c r="N15" i="27" s="1"/>
  <c r="I14" i="27"/>
  <c r="N14" i="27" s="1"/>
  <c r="I1003" i="26"/>
  <c r="N1003" i="26" s="1"/>
  <c r="I1002" i="26"/>
  <c r="N1002" i="26" s="1"/>
  <c r="I1001" i="26"/>
  <c r="N1001" i="26" s="1"/>
  <c r="I1000" i="26"/>
  <c r="N1000" i="26" s="1"/>
  <c r="I999" i="26"/>
  <c r="N999" i="26" s="1"/>
  <c r="I998" i="26"/>
  <c r="N998" i="26" s="1"/>
  <c r="I997" i="26"/>
  <c r="N997" i="26" s="1"/>
  <c r="I996" i="26"/>
  <c r="N996" i="26" s="1"/>
  <c r="I995" i="26"/>
  <c r="N995" i="26" s="1"/>
  <c r="I994" i="26"/>
  <c r="N994" i="26" s="1"/>
  <c r="I993" i="26"/>
  <c r="N993" i="26" s="1"/>
  <c r="I992" i="26"/>
  <c r="N992" i="26" s="1"/>
  <c r="I991" i="26"/>
  <c r="N991" i="26" s="1"/>
  <c r="I990" i="26"/>
  <c r="N990" i="26" s="1"/>
  <c r="I989" i="26"/>
  <c r="N989" i="26" s="1"/>
  <c r="I988" i="26"/>
  <c r="N988" i="26" s="1"/>
  <c r="I987" i="26"/>
  <c r="N987" i="26" s="1"/>
  <c r="I986" i="26"/>
  <c r="N986" i="26" s="1"/>
  <c r="I985" i="26"/>
  <c r="N985" i="26" s="1"/>
  <c r="I984" i="26"/>
  <c r="N984" i="26" s="1"/>
  <c r="I983" i="26"/>
  <c r="N983" i="26" s="1"/>
  <c r="I982" i="26"/>
  <c r="N982" i="26" s="1"/>
  <c r="I981" i="26"/>
  <c r="N981" i="26" s="1"/>
  <c r="I980" i="26"/>
  <c r="N980" i="26" s="1"/>
  <c r="I979" i="26"/>
  <c r="N979" i="26" s="1"/>
  <c r="I978" i="26"/>
  <c r="N978" i="26" s="1"/>
  <c r="I977" i="26"/>
  <c r="N977" i="26" s="1"/>
  <c r="I976" i="26"/>
  <c r="N976" i="26" s="1"/>
  <c r="I975" i="26"/>
  <c r="N975" i="26" s="1"/>
  <c r="I974" i="26"/>
  <c r="N974" i="26" s="1"/>
  <c r="I973" i="26"/>
  <c r="N973" i="26" s="1"/>
  <c r="I972" i="26"/>
  <c r="N972" i="26" s="1"/>
  <c r="I971" i="26"/>
  <c r="N971" i="26" s="1"/>
  <c r="I970" i="26"/>
  <c r="N970" i="26" s="1"/>
  <c r="I969" i="26"/>
  <c r="N969" i="26" s="1"/>
  <c r="I968" i="26"/>
  <c r="N968" i="26" s="1"/>
  <c r="I967" i="26"/>
  <c r="N967" i="26" s="1"/>
  <c r="I966" i="26"/>
  <c r="N966" i="26" s="1"/>
  <c r="I965" i="26"/>
  <c r="N965" i="26" s="1"/>
  <c r="I964" i="26"/>
  <c r="N964" i="26" s="1"/>
  <c r="I963" i="26"/>
  <c r="N963" i="26" s="1"/>
  <c r="I962" i="26"/>
  <c r="N962" i="26" s="1"/>
  <c r="I961" i="26"/>
  <c r="N961" i="26" s="1"/>
  <c r="I960" i="26"/>
  <c r="N960" i="26" s="1"/>
  <c r="I959" i="26"/>
  <c r="N959" i="26" s="1"/>
  <c r="I958" i="26"/>
  <c r="N958" i="26" s="1"/>
  <c r="I957" i="26"/>
  <c r="N957" i="26" s="1"/>
  <c r="I956" i="26"/>
  <c r="N956" i="26" s="1"/>
  <c r="I955" i="26"/>
  <c r="N955" i="26" s="1"/>
  <c r="I954" i="26"/>
  <c r="N954" i="26" s="1"/>
  <c r="I953" i="26"/>
  <c r="N953" i="26" s="1"/>
  <c r="I952" i="26"/>
  <c r="N952" i="26" s="1"/>
  <c r="I951" i="26"/>
  <c r="N951" i="26" s="1"/>
  <c r="I950" i="26"/>
  <c r="N950" i="26" s="1"/>
  <c r="I949" i="26"/>
  <c r="N949" i="26" s="1"/>
  <c r="I948" i="26"/>
  <c r="N948" i="26" s="1"/>
  <c r="I947" i="26"/>
  <c r="N947" i="26" s="1"/>
  <c r="I946" i="26"/>
  <c r="N946" i="26" s="1"/>
  <c r="I945" i="26"/>
  <c r="N945" i="26" s="1"/>
  <c r="I944" i="26"/>
  <c r="N944" i="26" s="1"/>
  <c r="I943" i="26"/>
  <c r="N943" i="26" s="1"/>
  <c r="I942" i="26"/>
  <c r="N942" i="26" s="1"/>
  <c r="I941" i="26"/>
  <c r="N941" i="26" s="1"/>
  <c r="I940" i="26"/>
  <c r="N940" i="26" s="1"/>
  <c r="I939" i="26"/>
  <c r="N939" i="26" s="1"/>
  <c r="I938" i="26"/>
  <c r="N938" i="26" s="1"/>
  <c r="I937" i="26"/>
  <c r="N937" i="26" s="1"/>
  <c r="I936" i="26"/>
  <c r="N936" i="26" s="1"/>
  <c r="I935" i="26"/>
  <c r="N935" i="26" s="1"/>
  <c r="I934" i="26"/>
  <c r="N934" i="26" s="1"/>
  <c r="I933" i="26"/>
  <c r="N933" i="26" s="1"/>
  <c r="I932" i="26"/>
  <c r="N932" i="26" s="1"/>
  <c r="I931" i="26"/>
  <c r="N931" i="26" s="1"/>
  <c r="I930" i="26"/>
  <c r="N930" i="26" s="1"/>
  <c r="I929" i="26"/>
  <c r="N929" i="26" s="1"/>
  <c r="I928" i="26"/>
  <c r="N928" i="26" s="1"/>
  <c r="I927" i="26"/>
  <c r="N927" i="26" s="1"/>
  <c r="I926" i="26"/>
  <c r="N926" i="26" s="1"/>
  <c r="I925" i="26"/>
  <c r="N925" i="26" s="1"/>
  <c r="I924" i="26"/>
  <c r="N924" i="26" s="1"/>
  <c r="I923" i="26"/>
  <c r="N923" i="26" s="1"/>
  <c r="I922" i="26"/>
  <c r="N922" i="26" s="1"/>
  <c r="I921" i="26"/>
  <c r="N921" i="26" s="1"/>
  <c r="I920" i="26"/>
  <c r="N920" i="26" s="1"/>
  <c r="I919" i="26"/>
  <c r="N919" i="26" s="1"/>
  <c r="I918" i="26"/>
  <c r="N918" i="26" s="1"/>
  <c r="I917" i="26"/>
  <c r="N917" i="26" s="1"/>
  <c r="I916" i="26"/>
  <c r="N916" i="26" s="1"/>
  <c r="I915" i="26"/>
  <c r="N915" i="26" s="1"/>
  <c r="I914" i="26"/>
  <c r="N914" i="26" s="1"/>
  <c r="I913" i="26"/>
  <c r="N913" i="26" s="1"/>
  <c r="I912" i="26"/>
  <c r="N912" i="26" s="1"/>
  <c r="I911" i="26"/>
  <c r="N911" i="26" s="1"/>
  <c r="I910" i="26"/>
  <c r="N910" i="26" s="1"/>
  <c r="I909" i="26"/>
  <c r="N909" i="26" s="1"/>
  <c r="I908" i="26"/>
  <c r="N908" i="26" s="1"/>
  <c r="I907" i="26"/>
  <c r="N907" i="26" s="1"/>
  <c r="I906" i="26"/>
  <c r="N906" i="26" s="1"/>
  <c r="I905" i="26"/>
  <c r="N905" i="26" s="1"/>
  <c r="I904" i="26"/>
  <c r="N904" i="26" s="1"/>
  <c r="I903" i="26"/>
  <c r="N903" i="26" s="1"/>
  <c r="I902" i="26"/>
  <c r="N902" i="26" s="1"/>
  <c r="I901" i="26"/>
  <c r="N901" i="26" s="1"/>
  <c r="I900" i="26"/>
  <c r="N900" i="26" s="1"/>
  <c r="I899" i="26"/>
  <c r="N899" i="26" s="1"/>
  <c r="I898" i="26"/>
  <c r="N898" i="26" s="1"/>
  <c r="I897" i="26"/>
  <c r="N897" i="26" s="1"/>
  <c r="I896" i="26"/>
  <c r="N896" i="26" s="1"/>
  <c r="I895" i="26"/>
  <c r="N895" i="26" s="1"/>
  <c r="I894" i="26"/>
  <c r="N894" i="26" s="1"/>
  <c r="I893" i="26"/>
  <c r="N893" i="26" s="1"/>
  <c r="I892" i="26"/>
  <c r="N892" i="26" s="1"/>
  <c r="I891" i="26"/>
  <c r="N891" i="26" s="1"/>
  <c r="I890" i="26"/>
  <c r="N890" i="26" s="1"/>
  <c r="I889" i="26"/>
  <c r="N889" i="26" s="1"/>
  <c r="I888" i="26"/>
  <c r="N888" i="26" s="1"/>
  <c r="I887" i="26"/>
  <c r="N887" i="26" s="1"/>
  <c r="I886" i="26"/>
  <c r="N886" i="26" s="1"/>
  <c r="I885" i="26"/>
  <c r="N885" i="26" s="1"/>
  <c r="I884" i="26"/>
  <c r="N884" i="26" s="1"/>
  <c r="I883" i="26"/>
  <c r="N883" i="26" s="1"/>
  <c r="I882" i="26"/>
  <c r="N882" i="26" s="1"/>
  <c r="I881" i="26"/>
  <c r="N881" i="26" s="1"/>
  <c r="I880" i="26"/>
  <c r="N880" i="26" s="1"/>
  <c r="I879" i="26"/>
  <c r="N879" i="26" s="1"/>
  <c r="I878" i="26"/>
  <c r="N878" i="26" s="1"/>
  <c r="I877" i="26"/>
  <c r="N877" i="26" s="1"/>
  <c r="I876" i="26"/>
  <c r="N876" i="26" s="1"/>
  <c r="I875" i="26"/>
  <c r="N875" i="26" s="1"/>
  <c r="I874" i="26"/>
  <c r="N874" i="26" s="1"/>
  <c r="I873" i="26"/>
  <c r="N873" i="26" s="1"/>
  <c r="I872" i="26"/>
  <c r="N872" i="26" s="1"/>
  <c r="I871" i="26"/>
  <c r="N871" i="26" s="1"/>
  <c r="I870" i="26"/>
  <c r="N870" i="26" s="1"/>
  <c r="I869" i="26"/>
  <c r="N869" i="26" s="1"/>
  <c r="I868" i="26"/>
  <c r="N868" i="26" s="1"/>
  <c r="I867" i="26"/>
  <c r="N867" i="26" s="1"/>
  <c r="I866" i="26"/>
  <c r="N866" i="26" s="1"/>
  <c r="I865" i="26"/>
  <c r="N865" i="26" s="1"/>
  <c r="I864" i="26"/>
  <c r="N864" i="26" s="1"/>
  <c r="I863" i="26"/>
  <c r="N863" i="26" s="1"/>
  <c r="I862" i="26"/>
  <c r="N862" i="26" s="1"/>
  <c r="I861" i="26"/>
  <c r="N861" i="26" s="1"/>
  <c r="I860" i="26"/>
  <c r="N860" i="26" s="1"/>
  <c r="I859" i="26"/>
  <c r="N859" i="26" s="1"/>
  <c r="I858" i="26"/>
  <c r="N858" i="26" s="1"/>
  <c r="I857" i="26"/>
  <c r="N857" i="26" s="1"/>
  <c r="I856" i="26"/>
  <c r="N856" i="26" s="1"/>
  <c r="I855" i="26"/>
  <c r="N855" i="26" s="1"/>
  <c r="I854" i="26"/>
  <c r="N854" i="26" s="1"/>
  <c r="I853" i="26"/>
  <c r="N853" i="26" s="1"/>
  <c r="I852" i="26"/>
  <c r="N852" i="26" s="1"/>
  <c r="I851" i="26"/>
  <c r="N851" i="26" s="1"/>
  <c r="I850" i="26"/>
  <c r="N850" i="26" s="1"/>
  <c r="I849" i="26"/>
  <c r="N849" i="26" s="1"/>
  <c r="I848" i="26"/>
  <c r="N848" i="26" s="1"/>
  <c r="I847" i="26"/>
  <c r="N847" i="26" s="1"/>
  <c r="I846" i="26"/>
  <c r="N846" i="26" s="1"/>
  <c r="I845" i="26"/>
  <c r="N845" i="26" s="1"/>
  <c r="I844" i="26"/>
  <c r="N844" i="26" s="1"/>
  <c r="I843" i="26"/>
  <c r="N843" i="26" s="1"/>
  <c r="I842" i="26"/>
  <c r="N842" i="26" s="1"/>
  <c r="I841" i="26"/>
  <c r="N841" i="26" s="1"/>
  <c r="I840" i="26"/>
  <c r="N840" i="26" s="1"/>
  <c r="I839" i="26"/>
  <c r="N839" i="26" s="1"/>
  <c r="I838" i="26"/>
  <c r="N838" i="26" s="1"/>
  <c r="I837" i="26"/>
  <c r="N837" i="26" s="1"/>
  <c r="I836" i="26"/>
  <c r="N836" i="26" s="1"/>
  <c r="I835" i="26"/>
  <c r="N835" i="26" s="1"/>
  <c r="I834" i="26"/>
  <c r="N834" i="26" s="1"/>
  <c r="I833" i="26"/>
  <c r="N833" i="26" s="1"/>
  <c r="I832" i="26"/>
  <c r="N832" i="26" s="1"/>
  <c r="I831" i="26"/>
  <c r="N831" i="26" s="1"/>
  <c r="I830" i="26"/>
  <c r="N830" i="26" s="1"/>
  <c r="I829" i="26"/>
  <c r="N829" i="26" s="1"/>
  <c r="I828" i="26"/>
  <c r="N828" i="26" s="1"/>
  <c r="I827" i="26"/>
  <c r="N827" i="26" s="1"/>
  <c r="I826" i="26"/>
  <c r="N826" i="26" s="1"/>
  <c r="I825" i="26"/>
  <c r="N825" i="26" s="1"/>
  <c r="I824" i="26"/>
  <c r="N824" i="26" s="1"/>
  <c r="I823" i="26"/>
  <c r="N823" i="26" s="1"/>
  <c r="I822" i="26"/>
  <c r="N822" i="26" s="1"/>
  <c r="I821" i="26"/>
  <c r="N821" i="26" s="1"/>
  <c r="I820" i="26"/>
  <c r="N820" i="26" s="1"/>
  <c r="I819" i="26"/>
  <c r="N819" i="26" s="1"/>
  <c r="I818" i="26"/>
  <c r="N818" i="26" s="1"/>
  <c r="I817" i="26"/>
  <c r="N817" i="26" s="1"/>
  <c r="I816" i="26"/>
  <c r="N816" i="26" s="1"/>
  <c r="I815" i="26"/>
  <c r="N815" i="26" s="1"/>
  <c r="I814" i="26"/>
  <c r="N814" i="26" s="1"/>
  <c r="I813" i="26"/>
  <c r="N813" i="26" s="1"/>
  <c r="I812" i="26"/>
  <c r="N812" i="26" s="1"/>
  <c r="I811" i="26"/>
  <c r="N811" i="26" s="1"/>
  <c r="I810" i="26"/>
  <c r="N810" i="26" s="1"/>
  <c r="I809" i="26"/>
  <c r="N809" i="26" s="1"/>
  <c r="I808" i="26"/>
  <c r="N808" i="26" s="1"/>
  <c r="I807" i="26"/>
  <c r="N807" i="26" s="1"/>
  <c r="I806" i="26"/>
  <c r="N806" i="26" s="1"/>
  <c r="I805" i="26"/>
  <c r="N805" i="26" s="1"/>
  <c r="I804" i="26"/>
  <c r="N804" i="26" s="1"/>
  <c r="I803" i="26"/>
  <c r="N803" i="26" s="1"/>
  <c r="I802" i="26"/>
  <c r="N802" i="26" s="1"/>
  <c r="I801" i="26"/>
  <c r="N801" i="26" s="1"/>
  <c r="I800" i="26"/>
  <c r="N800" i="26" s="1"/>
  <c r="I799" i="26"/>
  <c r="N799" i="26" s="1"/>
  <c r="I798" i="26"/>
  <c r="N798" i="26" s="1"/>
  <c r="I797" i="26"/>
  <c r="N797" i="26" s="1"/>
  <c r="I796" i="26"/>
  <c r="N796" i="26" s="1"/>
  <c r="I795" i="26"/>
  <c r="N795" i="26" s="1"/>
  <c r="I794" i="26"/>
  <c r="N794" i="26" s="1"/>
  <c r="I793" i="26"/>
  <c r="N793" i="26" s="1"/>
  <c r="I792" i="26"/>
  <c r="N792" i="26" s="1"/>
  <c r="I791" i="26"/>
  <c r="N791" i="26" s="1"/>
  <c r="I790" i="26"/>
  <c r="N790" i="26" s="1"/>
  <c r="I789" i="26"/>
  <c r="N789" i="26" s="1"/>
  <c r="I788" i="26"/>
  <c r="N788" i="26" s="1"/>
  <c r="I787" i="26"/>
  <c r="N787" i="26" s="1"/>
  <c r="I786" i="26"/>
  <c r="N786" i="26" s="1"/>
  <c r="I785" i="26"/>
  <c r="N785" i="26" s="1"/>
  <c r="I784" i="26"/>
  <c r="N784" i="26" s="1"/>
  <c r="I783" i="26"/>
  <c r="N783" i="26" s="1"/>
  <c r="I782" i="26"/>
  <c r="N782" i="26" s="1"/>
  <c r="I781" i="26"/>
  <c r="N781" i="26" s="1"/>
  <c r="I780" i="26"/>
  <c r="N780" i="26" s="1"/>
  <c r="I779" i="26"/>
  <c r="N779" i="26" s="1"/>
  <c r="I778" i="26"/>
  <c r="N778" i="26" s="1"/>
  <c r="I777" i="26"/>
  <c r="N777" i="26" s="1"/>
  <c r="I776" i="26"/>
  <c r="N776" i="26" s="1"/>
  <c r="I775" i="26"/>
  <c r="N775" i="26" s="1"/>
  <c r="I774" i="26"/>
  <c r="N774" i="26" s="1"/>
  <c r="I773" i="26"/>
  <c r="N773" i="26" s="1"/>
  <c r="I772" i="26"/>
  <c r="N772" i="26" s="1"/>
  <c r="I771" i="26"/>
  <c r="N771" i="26" s="1"/>
  <c r="I770" i="26"/>
  <c r="N770" i="26" s="1"/>
  <c r="I769" i="26"/>
  <c r="N769" i="26" s="1"/>
  <c r="I768" i="26"/>
  <c r="N768" i="26" s="1"/>
  <c r="I767" i="26"/>
  <c r="N767" i="26" s="1"/>
  <c r="I766" i="26"/>
  <c r="N766" i="26" s="1"/>
  <c r="I765" i="26"/>
  <c r="N765" i="26" s="1"/>
  <c r="I764" i="26"/>
  <c r="N764" i="26" s="1"/>
  <c r="I763" i="26"/>
  <c r="N763" i="26" s="1"/>
  <c r="I762" i="26"/>
  <c r="N762" i="26" s="1"/>
  <c r="I761" i="26"/>
  <c r="N761" i="26" s="1"/>
  <c r="I760" i="26"/>
  <c r="N760" i="26" s="1"/>
  <c r="I759" i="26"/>
  <c r="N759" i="26" s="1"/>
  <c r="I758" i="26"/>
  <c r="N758" i="26" s="1"/>
  <c r="I757" i="26"/>
  <c r="N757" i="26" s="1"/>
  <c r="I756" i="26"/>
  <c r="N756" i="26" s="1"/>
  <c r="I755" i="26"/>
  <c r="N755" i="26" s="1"/>
  <c r="I754" i="26"/>
  <c r="N754" i="26" s="1"/>
  <c r="I753" i="26"/>
  <c r="N753" i="26" s="1"/>
  <c r="I752" i="26"/>
  <c r="N752" i="26" s="1"/>
  <c r="I751" i="26"/>
  <c r="N751" i="26" s="1"/>
  <c r="I750" i="26"/>
  <c r="N750" i="26" s="1"/>
  <c r="I749" i="26"/>
  <c r="N749" i="26" s="1"/>
  <c r="I748" i="26"/>
  <c r="N748" i="26" s="1"/>
  <c r="I747" i="26"/>
  <c r="N747" i="26" s="1"/>
  <c r="I746" i="26"/>
  <c r="N746" i="26" s="1"/>
  <c r="I745" i="26"/>
  <c r="N745" i="26" s="1"/>
  <c r="I744" i="26"/>
  <c r="N744" i="26" s="1"/>
  <c r="I743" i="26"/>
  <c r="N743" i="26" s="1"/>
  <c r="I742" i="26"/>
  <c r="N742" i="26" s="1"/>
  <c r="I741" i="26"/>
  <c r="N741" i="26" s="1"/>
  <c r="I740" i="26"/>
  <c r="N740" i="26" s="1"/>
  <c r="I739" i="26"/>
  <c r="N739" i="26" s="1"/>
  <c r="I738" i="26"/>
  <c r="N738" i="26" s="1"/>
  <c r="I737" i="26"/>
  <c r="N737" i="26" s="1"/>
  <c r="I736" i="26"/>
  <c r="N736" i="26" s="1"/>
  <c r="I735" i="26"/>
  <c r="N735" i="26" s="1"/>
  <c r="I734" i="26"/>
  <c r="N734" i="26" s="1"/>
  <c r="I733" i="26"/>
  <c r="N733" i="26" s="1"/>
  <c r="I732" i="26"/>
  <c r="N732" i="26" s="1"/>
  <c r="I731" i="26"/>
  <c r="N731" i="26" s="1"/>
  <c r="I730" i="26"/>
  <c r="N730" i="26" s="1"/>
  <c r="I729" i="26"/>
  <c r="N729" i="26" s="1"/>
  <c r="I728" i="26"/>
  <c r="N728" i="26" s="1"/>
  <c r="I727" i="26"/>
  <c r="N727" i="26" s="1"/>
  <c r="I726" i="26"/>
  <c r="N726" i="26" s="1"/>
  <c r="I725" i="26"/>
  <c r="N725" i="26" s="1"/>
  <c r="I724" i="26"/>
  <c r="N724" i="26" s="1"/>
  <c r="I723" i="26"/>
  <c r="N723" i="26" s="1"/>
  <c r="I722" i="26"/>
  <c r="N722" i="26" s="1"/>
  <c r="I721" i="26"/>
  <c r="N721" i="26" s="1"/>
  <c r="I720" i="26"/>
  <c r="N720" i="26" s="1"/>
  <c r="I719" i="26"/>
  <c r="N719" i="26" s="1"/>
  <c r="I718" i="26"/>
  <c r="N718" i="26" s="1"/>
  <c r="I717" i="26"/>
  <c r="N717" i="26" s="1"/>
  <c r="I716" i="26"/>
  <c r="N716" i="26" s="1"/>
  <c r="I715" i="26"/>
  <c r="N715" i="26" s="1"/>
  <c r="I714" i="26"/>
  <c r="N714" i="26" s="1"/>
  <c r="I713" i="26"/>
  <c r="N713" i="26" s="1"/>
  <c r="I712" i="26"/>
  <c r="N712" i="26" s="1"/>
  <c r="I711" i="26"/>
  <c r="N711" i="26" s="1"/>
  <c r="I710" i="26"/>
  <c r="N710" i="26" s="1"/>
  <c r="I709" i="26"/>
  <c r="N709" i="26" s="1"/>
  <c r="I708" i="26"/>
  <c r="N708" i="26" s="1"/>
  <c r="I707" i="26"/>
  <c r="N707" i="26" s="1"/>
  <c r="I706" i="26"/>
  <c r="N706" i="26" s="1"/>
  <c r="I705" i="26"/>
  <c r="N705" i="26" s="1"/>
  <c r="I704" i="26"/>
  <c r="N704" i="26" s="1"/>
  <c r="I703" i="26"/>
  <c r="N703" i="26" s="1"/>
  <c r="I702" i="26"/>
  <c r="N702" i="26" s="1"/>
  <c r="I701" i="26"/>
  <c r="N701" i="26" s="1"/>
  <c r="I700" i="26"/>
  <c r="N700" i="26" s="1"/>
  <c r="I699" i="26"/>
  <c r="N699" i="26" s="1"/>
  <c r="I698" i="26"/>
  <c r="N698" i="26" s="1"/>
  <c r="I697" i="26"/>
  <c r="N697" i="26" s="1"/>
  <c r="I696" i="26"/>
  <c r="N696" i="26" s="1"/>
  <c r="I695" i="26"/>
  <c r="N695" i="26" s="1"/>
  <c r="I694" i="26"/>
  <c r="N694" i="26" s="1"/>
  <c r="I693" i="26"/>
  <c r="N693" i="26" s="1"/>
  <c r="I692" i="26"/>
  <c r="N692" i="26" s="1"/>
  <c r="I691" i="26"/>
  <c r="N691" i="26" s="1"/>
  <c r="I690" i="26"/>
  <c r="N690" i="26" s="1"/>
  <c r="I689" i="26"/>
  <c r="N689" i="26" s="1"/>
  <c r="I688" i="26"/>
  <c r="N688" i="26" s="1"/>
  <c r="I687" i="26"/>
  <c r="N687" i="26" s="1"/>
  <c r="I686" i="26"/>
  <c r="N686" i="26" s="1"/>
  <c r="I685" i="26"/>
  <c r="N685" i="26" s="1"/>
  <c r="I684" i="26"/>
  <c r="N684" i="26" s="1"/>
  <c r="I683" i="26"/>
  <c r="N683" i="26" s="1"/>
  <c r="I682" i="26"/>
  <c r="N682" i="26" s="1"/>
  <c r="I681" i="26"/>
  <c r="N681" i="26" s="1"/>
  <c r="I680" i="26"/>
  <c r="N680" i="26" s="1"/>
  <c r="I679" i="26"/>
  <c r="N679" i="26" s="1"/>
  <c r="I678" i="26"/>
  <c r="N678" i="26" s="1"/>
  <c r="I677" i="26"/>
  <c r="N677" i="26" s="1"/>
  <c r="I676" i="26"/>
  <c r="N676" i="26" s="1"/>
  <c r="I675" i="26"/>
  <c r="N675" i="26" s="1"/>
  <c r="I674" i="26"/>
  <c r="N674" i="26" s="1"/>
  <c r="I673" i="26"/>
  <c r="N673" i="26" s="1"/>
  <c r="I672" i="26"/>
  <c r="N672" i="26" s="1"/>
  <c r="I671" i="26"/>
  <c r="N671" i="26" s="1"/>
  <c r="I670" i="26"/>
  <c r="N670" i="26" s="1"/>
  <c r="I669" i="26"/>
  <c r="N669" i="26" s="1"/>
  <c r="I668" i="26"/>
  <c r="N668" i="26" s="1"/>
  <c r="I667" i="26"/>
  <c r="N667" i="26" s="1"/>
  <c r="I666" i="26"/>
  <c r="N666" i="26" s="1"/>
  <c r="I665" i="26"/>
  <c r="N665" i="26" s="1"/>
  <c r="I664" i="26"/>
  <c r="N664" i="26" s="1"/>
  <c r="I663" i="26"/>
  <c r="N663" i="26" s="1"/>
  <c r="I662" i="26"/>
  <c r="N662" i="26" s="1"/>
  <c r="I661" i="26"/>
  <c r="N661" i="26" s="1"/>
  <c r="I660" i="26"/>
  <c r="N660" i="26" s="1"/>
  <c r="I659" i="26"/>
  <c r="N659" i="26" s="1"/>
  <c r="I658" i="26"/>
  <c r="N658" i="26" s="1"/>
  <c r="I657" i="26"/>
  <c r="N657" i="26" s="1"/>
  <c r="I656" i="26"/>
  <c r="N656" i="26" s="1"/>
  <c r="I655" i="26"/>
  <c r="N655" i="26" s="1"/>
  <c r="I654" i="26"/>
  <c r="N654" i="26" s="1"/>
  <c r="I653" i="26"/>
  <c r="N653" i="26" s="1"/>
  <c r="I652" i="26"/>
  <c r="N652" i="26" s="1"/>
  <c r="I651" i="26"/>
  <c r="N651" i="26" s="1"/>
  <c r="I650" i="26"/>
  <c r="N650" i="26" s="1"/>
  <c r="I649" i="26"/>
  <c r="N649" i="26" s="1"/>
  <c r="I648" i="26"/>
  <c r="N648" i="26" s="1"/>
  <c r="I647" i="26"/>
  <c r="N647" i="26" s="1"/>
  <c r="I646" i="26"/>
  <c r="N646" i="26" s="1"/>
  <c r="I645" i="26"/>
  <c r="N645" i="26" s="1"/>
  <c r="I644" i="26"/>
  <c r="N644" i="26" s="1"/>
  <c r="I643" i="26"/>
  <c r="N643" i="26" s="1"/>
  <c r="I642" i="26"/>
  <c r="N642" i="26" s="1"/>
  <c r="I641" i="26"/>
  <c r="N641" i="26" s="1"/>
  <c r="I640" i="26"/>
  <c r="N640" i="26" s="1"/>
  <c r="I639" i="26"/>
  <c r="N639" i="26" s="1"/>
  <c r="I638" i="26"/>
  <c r="N638" i="26" s="1"/>
  <c r="I637" i="26"/>
  <c r="N637" i="26" s="1"/>
  <c r="I636" i="26"/>
  <c r="N636" i="26" s="1"/>
  <c r="I635" i="26"/>
  <c r="N635" i="26" s="1"/>
  <c r="I634" i="26"/>
  <c r="N634" i="26" s="1"/>
  <c r="I633" i="26"/>
  <c r="N633" i="26" s="1"/>
  <c r="I632" i="26"/>
  <c r="N632" i="26" s="1"/>
  <c r="I631" i="26"/>
  <c r="N631" i="26" s="1"/>
  <c r="I630" i="26"/>
  <c r="N630" i="26" s="1"/>
  <c r="I629" i="26"/>
  <c r="N629" i="26" s="1"/>
  <c r="I628" i="26"/>
  <c r="N628" i="26" s="1"/>
  <c r="I627" i="26"/>
  <c r="N627" i="26" s="1"/>
  <c r="I626" i="26"/>
  <c r="N626" i="26" s="1"/>
  <c r="I625" i="26"/>
  <c r="N625" i="26" s="1"/>
  <c r="I624" i="26"/>
  <c r="N624" i="26" s="1"/>
  <c r="I623" i="26"/>
  <c r="N623" i="26" s="1"/>
  <c r="I622" i="26"/>
  <c r="N622" i="26" s="1"/>
  <c r="I621" i="26"/>
  <c r="N621" i="26" s="1"/>
  <c r="I620" i="26"/>
  <c r="N620" i="26" s="1"/>
  <c r="I619" i="26"/>
  <c r="N619" i="26" s="1"/>
  <c r="I618" i="26"/>
  <c r="N618" i="26" s="1"/>
  <c r="I617" i="26"/>
  <c r="N617" i="26" s="1"/>
  <c r="I616" i="26"/>
  <c r="N616" i="26" s="1"/>
  <c r="I615" i="26"/>
  <c r="N615" i="26" s="1"/>
  <c r="I614" i="26"/>
  <c r="N614" i="26" s="1"/>
  <c r="I613" i="26"/>
  <c r="N613" i="26" s="1"/>
  <c r="I612" i="26"/>
  <c r="N612" i="26" s="1"/>
  <c r="I611" i="26"/>
  <c r="N611" i="26" s="1"/>
  <c r="I610" i="26"/>
  <c r="N610" i="26" s="1"/>
  <c r="I609" i="26"/>
  <c r="N609" i="26" s="1"/>
  <c r="I608" i="26"/>
  <c r="N608" i="26" s="1"/>
  <c r="I607" i="26"/>
  <c r="N607" i="26" s="1"/>
  <c r="I606" i="26"/>
  <c r="N606" i="26" s="1"/>
  <c r="I605" i="26"/>
  <c r="N605" i="26" s="1"/>
  <c r="I604" i="26"/>
  <c r="N604" i="26" s="1"/>
  <c r="I603" i="26"/>
  <c r="N603" i="26" s="1"/>
  <c r="I602" i="26"/>
  <c r="N602" i="26" s="1"/>
  <c r="I601" i="26"/>
  <c r="N601" i="26" s="1"/>
  <c r="I600" i="26"/>
  <c r="N600" i="26" s="1"/>
  <c r="I599" i="26"/>
  <c r="N599" i="26" s="1"/>
  <c r="I598" i="26"/>
  <c r="N598" i="26" s="1"/>
  <c r="I597" i="26"/>
  <c r="N597" i="26" s="1"/>
  <c r="I596" i="26"/>
  <c r="N596" i="26" s="1"/>
  <c r="I595" i="26"/>
  <c r="N595" i="26" s="1"/>
  <c r="I594" i="26"/>
  <c r="N594" i="26" s="1"/>
  <c r="I593" i="26"/>
  <c r="N593" i="26" s="1"/>
  <c r="I592" i="26"/>
  <c r="N592" i="26" s="1"/>
  <c r="I591" i="26"/>
  <c r="N591" i="26" s="1"/>
  <c r="I590" i="26"/>
  <c r="N590" i="26" s="1"/>
  <c r="I589" i="26"/>
  <c r="N589" i="26" s="1"/>
  <c r="I588" i="26"/>
  <c r="N588" i="26" s="1"/>
  <c r="I587" i="26"/>
  <c r="N587" i="26" s="1"/>
  <c r="I586" i="26"/>
  <c r="N586" i="26" s="1"/>
  <c r="I585" i="26"/>
  <c r="N585" i="26" s="1"/>
  <c r="I584" i="26"/>
  <c r="N584" i="26" s="1"/>
  <c r="I583" i="26"/>
  <c r="N583" i="26" s="1"/>
  <c r="I582" i="26"/>
  <c r="N582" i="26" s="1"/>
  <c r="I581" i="26"/>
  <c r="N581" i="26" s="1"/>
  <c r="I580" i="26"/>
  <c r="N580" i="26" s="1"/>
  <c r="I579" i="26"/>
  <c r="N579" i="26" s="1"/>
  <c r="I578" i="26"/>
  <c r="N578" i="26" s="1"/>
  <c r="I577" i="26"/>
  <c r="N577" i="26" s="1"/>
  <c r="I576" i="26"/>
  <c r="N576" i="26" s="1"/>
  <c r="I575" i="26"/>
  <c r="N575" i="26" s="1"/>
  <c r="I574" i="26"/>
  <c r="N574" i="26" s="1"/>
  <c r="I573" i="26"/>
  <c r="N573" i="26" s="1"/>
  <c r="I572" i="26"/>
  <c r="N572" i="26" s="1"/>
  <c r="I571" i="26"/>
  <c r="N571" i="26" s="1"/>
  <c r="I570" i="26"/>
  <c r="N570" i="26" s="1"/>
  <c r="I569" i="26"/>
  <c r="N569" i="26" s="1"/>
  <c r="I568" i="26"/>
  <c r="N568" i="26" s="1"/>
  <c r="I567" i="26"/>
  <c r="N567" i="26" s="1"/>
  <c r="I566" i="26"/>
  <c r="N566" i="26" s="1"/>
  <c r="I565" i="26"/>
  <c r="N565" i="26" s="1"/>
  <c r="I564" i="26"/>
  <c r="N564" i="26" s="1"/>
  <c r="I563" i="26"/>
  <c r="N563" i="26" s="1"/>
  <c r="I562" i="26"/>
  <c r="N562" i="26" s="1"/>
  <c r="I561" i="26"/>
  <c r="N561" i="26" s="1"/>
  <c r="I560" i="26"/>
  <c r="N560" i="26" s="1"/>
  <c r="I559" i="26"/>
  <c r="N559" i="26" s="1"/>
  <c r="I558" i="26"/>
  <c r="N558" i="26" s="1"/>
  <c r="I557" i="26"/>
  <c r="N557" i="26" s="1"/>
  <c r="I556" i="26"/>
  <c r="N556" i="26" s="1"/>
  <c r="I555" i="26"/>
  <c r="N555" i="26" s="1"/>
  <c r="I554" i="26"/>
  <c r="N554" i="26" s="1"/>
  <c r="I553" i="26"/>
  <c r="N553" i="26" s="1"/>
  <c r="I552" i="26"/>
  <c r="N552" i="26" s="1"/>
  <c r="I551" i="26"/>
  <c r="N551" i="26" s="1"/>
  <c r="I550" i="26"/>
  <c r="N550" i="26" s="1"/>
  <c r="I549" i="26"/>
  <c r="N549" i="26" s="1"/>
  <c r="I548" i="26"/>
  <c r="N548" i="26" s="1"/>
  <c r="I547" i="26"/>
  <c r="N547" i="26" s="1"/>
  <c r="I546" i="26"/>
  <c r="N546" i="26" s="1"/>
  <c r="I545" i="26"/>
  <c r="N545" i="26" s="1"/>
  <c r="I544" i="26"/>
  <c r="N544" i="26" s="1"/>
  <c r="I543" i="26"/>
  <c r="N543" i="26" s="1"/>
  <c r="I542" i="26"/>
  <c r="N542" i="26" s="1"/>
  <c r="I541" i="26"/>
  <c r="N541" i="26" s="1"/>
  <c r="I540" i="26"/>
  <c r="N540" i="26" s="1"/>
  <c r="I539" i="26"/>
  <c r="N539" i="26" s="1"/>
  <c r="I538" i="26"/>
  <c r="N538" i="26" s="1"/>
  <c r="I537" i="26"/>
  <c r="N537" i="26" s="1"/>
  <c r="I536" i="26"/>
  <c r="N536" i="26" s="1"/>
  <c r="I535" i="26"/>
  <c r="N535" i="26" s="1"/>
  <c r="I534" i="26"/>
  <c r="N534" i="26" s="1"/>
  <c r="I533" i="26"/>
  <c r="N533" i="26" s="1"/>
  <c r="I532" i="26"/>
  <c r="N532" i="26" s="1"/>
  <c r="I531" i="26"/>
  <c r="N531" i="26" s="1"/>
  <c r="I530" i="26"/>
  <c r="N530" i="26" s="1"/>
  <c r="I529" i="26"/>
  <c r="N529" i="26" s="1"/>
  <c r="I528" i="26"/>
  <c r="N528" i="26" s="1"/>
  <c r="I527" i="26"/>
  <c r="N527" i="26" s="1"/>
  <c r="I526" i="26"/>
  <c r="N526" i="26" s="1"/>
  <c r="I525" i="26"/>
  <c r="N525" i="26" s="1"/>
  <c r="I524" i="26"/>
  <c r="N524" i="26" s="1"/>
  <c r="I523" i="26"/>
  <c r="N523" i="26" s="1"/>
  <c r="I522" i="26"/>
  <c r="N522" i="26" s="1"/>
  <c r="I521" i="26"/>
  <c r="N521" i="26" s="1"/>
  <c r="I520" i="26"/>
  <c r="N520" i="26" s="1"/>
  <c r="I519" i="26"/>
  <c r="N519" i="26" s="1"/>
  <c r="I518" i="26"/>
  <c r="N518" i="26" s="1"/>
  <c r="I517" i="26"/>
  <c r="N517" i="26" s="1"/>
  <c r="I516" i="26"/>
  <c r="N516" i="26" s="1"/>
  <c r="I515" i="26"/>
  <c r="N515" i="26" s="1"/>
  <c r="I514" i="26"/>
  <c r="N514" i="26" s="1"/>
  <c r="I513" i="26"/>
  <c r="N513" i="26" s="1"/>
  <c r="I512" i="26"/>
  <c r="N512" i="26" s="1"/>
  <c r="I511" i="26"/>
  <c r="N511" i="26" s="1"/>
  <c r="I510" i="26"/>
  <c r="N510" i="26" s="1"/>
  <c r="I509" i="26"/>
  <c r="N509" i="26" s="1"/>
  <c r="I508" i="26"/>
  <c r="N508" i="26" s="1"/>
  <c r="I507" i="26"/>
  <c r="N507" i="26" s="1"/>
  <c r="I506" i="26"/>
  <c r="N506" i="26" s="1"/>
  <c r="I505" i="26"/>
  <c r="N505" i="26" s="1"/>
  <c r="I504" i="26"/>
  <c r="N504" i="26" s="1"/>
  <c r="I503" i="26"/>
  <c r="N503" i="26" s="1"/>
  <c r="I502" i="26"/>
  <c r="N502" i="26" s="1"/>
  <c r="I501" i="26"/>
  <c r="N501" i="26" s="1"/>
  <c r="I500" i="26"/>
  <c r="N500" i="26" s="1"/>
  <c r="I499" i="26"/>
  <c r="N499" i="26" s="1"/>
  <c r="I498" i="26"/>
  <c r="N498" i="26" s="1"/>
  <c r="I497" i="26"/>
  <c r="N497" i="26" s="1"/>
  <c r="I496" i="26"/>
  <c r="N496" i="26" s="1"/>
  <c r="I495" i="26"/>
  <c r="N495" i="26" s="1"/>
  <c r="I494" i="26"/>
  <c r="N494" i="26" s="1"/>
  <c r="I493" i="26"/>
  <c r="N493" i="26" s="1"/>
  <c r="I492" i="26"/>
  <c r="N492" i="26" s="1"/>
  <c r="I491" i="26"/>
  <c r="N491" i="26" s="1"/>
  <c r="I490" i="26"/>
  <c r="N490" i="26" s="1"/>
  <c r="I489" i="26"/>
  <c r="N489" i="26" s="1"/>
  <c r="I488" i="26"/>
  <c r="N488" i="26" s="1"/>
  <c r="I487" i="26"/>
  <c r="N487" i="26" s="1"/>
  <c r="I486" i="26"/>
  <c r="N486" i="26" s="1"/>
  <c r="I485" i="26"/>
  <c r="N485" i="26" s="1"/>
  <c r="I484" i="26"/>
  <c r="N484" i="26" s="1"/>
  <c r="I483" i="26"/>
  <c r="N483" i="26" s="1"/>
  <c r="I482" i="26"/>
  <c r="N482" i="26" s="1"/>
  <c r="I481" i="26"/>
  <c r="N481" i="26" s="1"/>
  <c r="I480" i="26"/>
  <c r="N480" i="26" s="1"/>
  <c r="I479" i="26"/>
  <c r="N479" i="26" s="1"/>
  <c r="I478" i="26"/>
  <c r="N478" i="26" s="1"/>
  <c r="I477" i="26"/>
  <c r="N477" i="26" s="1"/>
  <c r="I476" i="26"/>
  <c r="N476" i="26" s="1"/>
  <c r="I475" i="26"/>
  <c r="N475" i="26" s="1"/>
  <c r="I474" i="26"/>
  <c r="N474" i="26" s="1"/>
  <c r="I473" i="26"/>
  <c r="N473" i="26" s="1"/>
  <c r="I472" i="26"/>
  <c r="N472" i="26" s="1"/>
  <c r="I471" i="26"/>
  <c r="N471" i="26" s="1"/>
  <c r="I470" i="26"/>
  <c r="N470" i="26" s="1"/>
  <c r="I469" i="26"/>
  <c r="N469" i="26" s="1"/>
  <c r="I468" i="26"/>
  <c r="N468" i="26" s="1"/>
  <c r="I467" i="26"/>
  <c r="N467" i="26" s="1"/>
  <c r="I466" i="26"/>
  <c r="N466" i="26" s="1"/>
  <c r="I465" i="26"/>
  <c r="N465" i="26" s="1"/>
  <c r="I464" i="26"/>
  <c r="N464" i="26" s="1"/>
  <c r="I463" i="26"/>
  <c r="N463" i="26" s="1"/>
  <c r="I462" i="26"/>
  <c r="N462" i="26" s="1"/>
  <c r="I461" i="26"/>
  <c r="N461" i="26" s="1"/>
  <c r="I460" i="26"/>
  <c r="N460" i="26" s="1"/>
  <c r="I459" i="26"/>
  <c r="N459" i="26" s="1"/>
  <c r="I458" i="26"/>
  <c r="N458" i="26" s="1"/>
  <c r="I457" i="26"/>
  <c r="N457" i="26" s="1"/>
  <c r="I456" i="26"/>
  <c r="N456" i="26" s="1"/>
  <c r="I455" i="26"/>
  <c r="N455" i="26" s="1"/>
  <c r="I454" i="26"/>
  <c r="N454" i="26" s="1"/>
  <c r="I453" i="26"/>
  <c r="N453" i="26" s="1"/>
  <c r="I452" i="26"/>
  <c r="N452" i="26" s="1"/>
  <c r="I451" i="26"/>
  <c r="N451" i="26" s="1"/>
  <c r="I450" i="26"/>
  <c r="N450" i="26" s="1"/>
  <c r="I449" i="26"/>
  <c r="N449" i="26" s="1"/>
  <c r="I448" i="26"/>
  <c r="N448" i="26" s="1"/>
  <c r="I447" i="26"/>
  <c r="N447" i="26" s="1"/>
  <c r="I446" i="26"/>
  <c r="N446" i="26" s="1"/>
  <c r="I445" i="26"/>
  <c r="N445" i="26" s="1"/>
  <c r="I444" i="26"/>
  <c r="N444" i="26" s="1"/>
  <c r="I443" i="26"/>
  <c r="N443" i="26" s="1"/>
  <c r="I442" i="26"/>
  <c r="N442" i="26" s="1"/>
  <c r="I441" i="26"/>
  <c r="N441" i="26" s="1"/>
  <c r="I440" i="26"/>
  <c r="N440" i="26" s="1"/>
  <c r="I439" i="26"/>
  <c r="N439" i="26" s="1"/>
  <c r="I438" i="26"/>
  <c r="N438" i="26" s="1"/>
  <c r="I437" i="26"/>
  <c r="N437" i="26" s="1"/>
  <c r="I436" i="26"/>
  <c r="N436" i="26" s="1"/>
  <c r="I435" i="26"/>
  <c r="N435" i="26" s="1"/>
  <c r="I434" i="26"/>
  <c r="N434" i="26" s="1"/>
  <c r="I433" i="26"/>
  <c r="N433" i="26" s="1"/>
  <c r="I432" i="26"/>
  <c r="N432" i="26" s="1"/>
  <c r="I431" i="26"/>
  <c r="N431" i="26" s="1"/>
  <c r="I430" i="26"/>
  <c r="N430" i="26" s="1"/>
  <c r="I429" i="26"/>
  <c r="N429" i="26" s="1"/>
  <c r="I428" i="26"/>
  <c r="N428" i="26" s="1"/>
  <c r="I427" i="26"/>
  <c r="N427" i="26" s="1"/>
  <c r="I426" i="26"/>
  <c r="N426" i="26" s="1"/>
  <c r="I425" i="26"/>
  <c r="N425" i="26" s="1"/>
  <c r="I424" i="26"/>
  <c r="N424" i="26" s="1"/>
  <c r="I423" i="26"/>
  <c r="N423" i="26" s="1"/>
  <c r="I422" i="26"/>
  <c r="N422" i="26" s="1"/>
  <c r="I421" i="26"/>
  <c r="N421" i="26" s="1"/>
  <c r="I420" i="26"/>
  <c r="N420" i="26" s="1"/>
  <c r="I419" i="26"/>
  <c r="N419" i="26" s="1"/>
  <c r="I418" i="26"/>
  <c r="N418" i="26" s="1"/>
  <c r="I417" i="26"/>
  <c r="N417" i="26" s="1"/>
  <c r="I416" i="26"/>
  <c r="N416" i="26" s="1"/>
  <c r="I415" i="26"/>
  <c r="N415" i="26" s="1"/>
  <c r="I414" i="26"/>
  <c r="N414" i="26" s="1"/>
  <c r="I413" i="26"/>
  <c r="N413" i="26" s="1"/>
  <c r="I412" i="26"/>
  <c r="N412" i="26" s="1"/>
  <c r="I411" i="26"/>
  <c r="N411" i="26" s="1"/>
  <c r="I410" i="26"/>
  <c r="N410" i="26" s="1"/>
  <c r="I409" i="26"/>
  <c r="N409" i="26" s="1"/>
  <c r="I408" i="26"/>
  <c r="N408" i="26" s="1"/>
  <c r="I407" i="26"/>
  <c r="N407" i="26" s="1"/>
  <c r="I406" i="26"/>
  <c r="N406" i="26" s="1"/>
  <c r="I405" i="26"/>
  <c r="N405" i="26" s="1"/>
  <c r="I404" i="26"/>
  <c r="N404" i="26" s="1"/>
  <c r="I403" i="26"/>
  <c r="N403" i="26" s="1"/>
  <c r="I402" i="26"/>
  <c r="N402" i="26" s="1"/>
  <c r="I401" i="26"/>
  <c r="N401" i="26" s="1"/>
  <c r="I400" i="26"/>
  <c r="N400" i="26" s="1"/>
  <c r="I399" i="26"/>
  <c r="N399" i="26" s="1"/>
  <c r="I398" i="26"/>
  <c r="N398" i="26" s="1"/>
  <c r="I397" i="26"/>
  <c r="N397" i="26" s="1"/>
  <c r="I396" i="26"/>
  <c r="N396" i="26" s="1"/>
  <c r="I395" i="26"/>
  <c r="N395" i="26" s="1"/>
  <c r="I394" i="26"/>
  <c r="N394" i="26" s="1"/>
  <c r="I393" i="26"/>
  <c r="N393" i="26" s="1"/>
  <c r="I392" i="26"/>
  <c r="N392" i="26" s="1"/>
  <c r="I391" i="26"/>
  <c r="N391" i="26" s="1"/>
  <c r="I390" i="26"/>
  <c r="N390" i="26" s="1"/>
  <c r="I389" i="26"/>
  <c r="N389" i="26" s="1"/>
  <c r="I388" i="26"/>
  <c r="N388" i="26" s="1"/>
  <c r="I387" i="26"/>
  <c r="N387" i="26" s="1"/>
  <c r="I386" i="26"/>
  <c r="N386" i="26" s="1"/>
  <c r="I385" i="26"/>
  <c r="N385" i="26" s="1"/>
  <c r="I384" i="26"/>
  <c r="N384" i="26" s="1"/>
  <c r="I383" i="26"/>
  <c r="N383" i="26" s="1"/>
  <c r="I382" i="26"/>
  <c r="N382" i="26" s="1"/>
  <c r="I381" i="26"/>
  <c r="N381" i="26" s="1"/>
  <c r="I380" i="26"/>
  <c r="N380" i="26" s="1"/>
  <c r="I379" i="26"/>
  <c r="N379" i="26" s="1"/>
  <c r="I378" i="26"/>
  <c r="N378" i="26" s="1"/>
  <c r="I377" i="26"/>
  <c r="N377" i="26" s="1"/>
  <c r="I376" i="26"/>
  <c r="N376" i="26" s="1"/>
  <c r="I375" i="26"/>
  <c r="N375" i="26" s="1"/>
  <c r="I374" i="26"/>
  <c r="N374" i="26" s="1"/>
  <c r="I373" i="26"/>
  <c r="N373" i="26" s="1"/>
  <c r="I372" i="26"/>
  <c r="N372" i="26" s="1"/>
  <c r="I371" i="26"/>
  <c r="N371" i="26" s="1"/>
  <c r="I370" i="26"/>
  <c r="N370" i="26" s="1"/>
  <c r="I369" i="26"/>
  <c r="N369" i="26" s="1"/>
  <c r="I368" i="26"/>
  <c r="N368" i="26" s="1"/>
  <c r="I367" i="26"/>
  <c r="N367" i="26" s="1"/>
  <c r="I366" i="26"/>
  <c r="N366" i="26" s="1"/>
  <c r="I365" i="26"/>
  <c r="N365" i="26" s="1"/>
  <c r="I364" i="26"/>
  <c r="N364" i="26" s="1"/>
  <c r="I363" i="26"/>
  <c r="N363" i="26" s="1"/>
  <c r="I362" i="26"/>
  <c r="N362" i="26" s="1"/>
  <c r="I361" i="26"/>
  <c r="N361" i="26" s="1"/>
  <c r="I360" i="26"/>
  <c r="N360" i="26" s="1"/>
  <c r="I359" i="26"/>
  <c r="N359" i="26" s="1"/>
  <c r="I358" i="26"/>
  <c r="N358" i="26" s="1"/>
  <c r="I357" i="26"/>
  <c r="N357" i="26" s="1"/>
  <c r="I356" i="26"/>
  <c r="N356" i="26" s="1"/>
  <c r="I355" i="26"/>
  <c r="N355" i="26" s="1"/>
  <c r="I354" i="26"/>
  <c r="N354" i="26" s="1"/>
  <c r="I353" i="26"/>
  <c r="N353" i="26" s="1"/>
  <c r="I352" i="26"/>
  <c r="N352" i="26" s="1"/>
  <c r="I351" i="26"/>
  <c r="N351" i="26" s="1"/>
  <c r="I350" i="26"/>
  <c r="N350" i="26" s="1"/>
  <c r="I349" i="26"/>
  <c r="N349" i="26" s="1"/>
  <c r="I348" i="26"/>
  <c r="N348" i="26" s="1"/>
  <c r="I347" i="26"/>
  <c r="N347" i="26" s="1"/>
  <c r="I346" i="26"/>
  <c r="N346" i="26" s="1"/>
  <c r="I345" i="26"/>
  <c r="N345" i="26" s="1"/>
  <c r="I344" i="26"/>
  <c r="N344" i="26" s="1"/>
  <c r="I343" i="26"/>
  <c r="N343" i="26" s="1"/>
  <c r="I342" i="26"/>
  <c r="N342" i="26" s="1"/>
  <c r="I341" i="26"/>
  <c r="N341" i="26" s="1"/>
  <c r="I340" i="26"/>
  <c r="N340" i="26" s="1"/>
  <c r="I339" i="26"/>
  <c r="N339" i="26" s="1"/>
  <c r="I338" i="26"/>
  <c r="N338" i="26" s="1"/>
  <c r="I337" i="26"/>
  <c r="N337" i="26" s="1"/>
  <c r="I336" i="26"/>
  <c r="N336" i="26" s="1"/>
  <c r="I335" i="26"/>
  <c r="N335" i="26" s="1"/>
  <c r="I334" i="26"/>
  <c r="N334" i="26" s="1"/>
  <c r="I333" i="26"/>
  <c r="N333" i="26" s="1"/>
  <c r="I332" i="26"/>
  <c r="N332" i="26" s="1"/>
  <c r="I331" i="26"/>
  <c r="N331" i="26" s="1"/>
  <c r="I330" i="26"/>
  <c r="N330" i="26" s="1"/>
  <c r="I329" i="26"/>
  <c r="N329" i="26" s="1"/>
  <c r="I328" i="26"/>
  <c r="N328" i="26" s="1"/>
  <c r="I327" i="26"/>
  <c r="N327" i="26" s="1"/>
  <c r="I326" i="26"/>
  <c r="N326" i="26" s="1"/>
  <c r="I325" i="26"/>
  <c r="N325" i="26" s="1"/>
  <c r="I324" i="26"/>
  <c r="N324" i="26" s="1"/>
  <c r="I323" i="26"/>
  <c r="N323" i="26" s="1"/>
  <c r="I322" i="26"/>
  <c r="N322" i="26" s="1"/>
  <c r="I321" i="26"/>
  <c r="N321" i="26" s="1"/>
  <c r="I320" i="26"/>
  <c r="N320" i="26" s="1"/>
  <c r="I319" i="26"/>
  <c r="N319" i="26" s="1"/>
  <c r="I318" i="26"/>
  <c r="N318" i="26" s="1"/>
  <c r="I317" i="26"/>
  <c r="N317" i="26" s="1"/>
  <c r="I316" i="26"/>
  <c r="N316" i="26" s="1"/>
  <c r="I315" i="26"/>
  <c r="N315" i="26" s="1"/>
  <c r="I314" i="26"/>
  <c r="N314" i="26" s="1"/>
  <c r="I313" i="26"/>
  <c r="N313" i="26" s="1"/>
  <c r="I312" i="26"/>
  <c r="N312" i="26" s="1"/>
  <c r="I311" i="26"/>
  <c r="N311" i="26" s="1"/>
  <c r="I310" i="26"/>
  <c r="N310" i="26" s="1"/>
  <c r="I309" i="26"/>
  <c r="N309" i="26" s="1"/>
  <c r="I308" i="26"/>
  <c r="N308" i="26" s="1"/>
  <c r="I307" i="26"/>
  <c r="N307" i="26" s="1"/>
  <c r="I306" i="26"/>
  <c r="N306" i="26" s="1"/>
  <c r="I305" i="26"/>
  <c r="N305" i="26" s="1"/>
  <c r="I304" i="26"/>
  <c r="N304" i="26" s="1"/>
  <c r="I303" i="26"/>
  <c r="N303" i="26" s="1"/>
  <c r="I302" i="26"/>
  <c r="N302" i="26" s="1"/>
  <c r="I301" i="26"/>
  <c r="N301" i="26" s="1"/>
  <c r="I300" i="26"/>
  <c r="N300" i="26" s="1"/>
  <c r="I299" i="26"/>
  <c r="N299" i="26" s="1"/>
  <c r="I298" i="26"/>
  <c r="N298" i="26" s="1"/>
  <c r="I297" i="26"/>
  <c r="N297" i="26" s="1"/>
  <c r="I296" i="26"/>
  <c r="N296" i="26" s="1"/>
  <c r="I295" i="26"/>
  <c r="N295" i="26" s="1"/>
  <c r="I294" i="26"/>
  <c r="N294" i="26" s="1"/>
  <c r="I293" i="26"/>
  <c r="N293" i="26" s="1"/>
  <c r="I292" i="26"/>
  <c r="N292" i="26" s="1"/>
  <c r="I291" i="26"/>
  <c r="N291" i="26" s="1"/>
  <c r="I290" i="26"/>
  <c r="N290" i="26" s="1"/>
  <c r="I289" i="26"/>
  <c r="N289" i="26" s="1"/>
  <c r="I288" i="26"/>
  <c r="N288" i="26" s="1"/>
  <c r="I287" i="26"/>
  <c r="N287" i="26" s="1"/>
  <c r="I286" i="26"/>
  <c r="N286" i="26" s="1"/>
  <c r="I285" i="26"/>
  <c r="N285" i="26" s="1"/>
  <c r="I284" i="26"/>
  <c r="N284" i="26" s="1"/>
  <c r="I283" i="26"/>
  <c r="N283" i="26" s="1"/>
  <c r="I282" i="26"/>
  <c r="N282" i="26" s="1"/>
  <c r="I281" i="26"/>
  <c r="N281" i="26" s="1"/>
  <c r="I280" i="26"/>
  <c r="N280" i="26" s="1"/>
  <c r="I279" i="26"/>
  <c r="N279" i="26" s="1"/>
  <c r="I278" i="26"/>
  <c r="N278" i="26" s="1"/>
  <c r="I277" i="26"/>
  <c r="N277" i="26" s="1"/>
  <c r="I276" i="26"/>
  <c r="N276" i="26" s="1"/>
  <c r="I275" i="26"/>
  <c r="N275" i="26" s="1"/>
  <c r="I274" i="26"/>
  <c r="N274" i="26" s="1"/>
  <c r="I273" i="26"/>
  <c r="N273" i="26" s="1"/>
  <c r="I272" i="26"/>
  <c r="N272" i="26" s="1"/>
  <c r="I271" i="26"/>
  <c r="N271" i="26" s="1"/>
  <c r="I270" i="26"/>
  <c r="N270" i="26" s="1"/>
  <c r="I269" i="26"/>
  <c r="N269" i="26" s="1"/>
  <c r="I268" i="26"/>
  <c r="N268" i="26" s="1"/>
  <c r="I267" i="26"/>
  <c r="N267" i="26" s="1"/>
  <c r="I266" i="26"/>
  <c r="N266" i="26" s="1"/>
  <c r="I265" i="26"/>
  <c r="N265" i="26" s="1"/>
  <c r="I264" i="26"/>
  <c r="N264" i="26" s="1"/>
  <c r="I263" i="26"/>
  <c r="N263" i="26" s="1"/>
  <c r="I262" i="26"/>
  <c r="N262" i="26" s="1"/>
  <c r="I261" i="26"/>
  <c r="N261" i="26" s="1"/>
  <c r="I260" i="26"/>
  <c r="N260" i="26" s="1"/>
  <c r="I259" i="26"/>
  <c r="N259" i="26" s="1"/>
  <c r="I258" i="26"/>
  <c r="N258" i="26" s="1"/>
  <c r="I257" i="26"/>
  <c r="N257" i="26" s="1"/>
  <c r="I256" i="26"/>
  <c r="N256" i="26" s="1"/>
  <c r="I255" i="26"/>
  <c r="N255" i="26" s="1"/>
  <c r="I254" i="26"/>
  <c r="N254" i="26" s="1"/>
  <c r="I253" i="26"/>
  <c r="N253" i="26" s="1"/>
  <c r="I252" i="26"/>
  <c r="N252" i="26" s="1"/>
  <c r="I251" i="26"/>
  <c r="N251" i="26" s="1"/>
  <c r="I250" i="26"/>
  <c r="N250" i="26" s="1"/>
  <c r="I249" i="26"/>
  <c r="N249" i="26" s="1"/>
  <c r="I248" i="26"/>
  <c r="N248" i="26" s="1"/>
  <c r="I247" i="26"/>
  <c r="N247" i="26" s="1"/>
  <c r="I246" i="26"/>
  <c r="N246" i="26" s="1"/>
  <c r="I245" i="26"/>
  <c r="N245" i="26" s="1"/>
  <c r="I244" i="26"/>
  <c r="N244" i="26" s="1"/>
  <c r="I243" i="26"/>
  <c r="N243" i="26" s="1"/>
  <c r="I242" i="26"/>
  <c r="N242" i="26" s="1"/>
  <c r="I241" i="26"/>
  <c r="N241" i="26" s="1"/>
  <c r="I240" i="26"/>
  <c r="N240" i="26" s="1"/>
  <c r="I239" i="26"/>
  <c r="N239" i="26" s="1"/>
  <c r="I238" i="26"/>
  <c r="N238" i="26" s="1"/>
  <c r="I237" i="26"/>
  <c r="N237" i="26" s="1"/>
  <c r="I236" i="26"/>
  <c r="N236" i="26" s="1"/>
  <c r="I235" i="26"/>
  <c r="N235" i="26" s="1"/>
  <c r="I234" i="26"/>
  <c r="N234" i="26" s="1"/>
  <c r="I233" i="26"/>
  <c r="N233" i="26" s="1"/>
  <c r="I232" i="26"/>
  <c r="N232" i="26" s="1"/>
  <c r="I231" i="26"/>
  <c r="N231" i="26" s="1"/>
  <c r="I230" i="26"/>
  <c r="N230" i="26" s="1"/>
  <c r="I229" i="26"/>
  <c r="N229" i="26" s="1"/>
  <c r="I228" i="26"/>
  <c r="N228" i="26" s="1"/>
  <c r="I227" i="26"/>
  <c r="N227" i="26" s="1"/>
  <c r="I226" i="26"/>
  <c r="N226" i="26" s="1"/>
  <c r="I225" i="26"/>
  <c r="N225" i="26" s="1"/>
  <c r="I224" i="26"/>
  <c r="N224" i="26" s="1"/>
  <c r="I223" i="26"/>
  <c r="N223" i="26" s="1"/>
  <c r="I222" i="26"/>
  <c r="N222" i="26" s="1"/>
  <c r="I221" i="26"/>
  <c r="N221" i="26" s="1"/>
  <c r="I220" i="26"/>
  <c r="N220" i="26" s="1"/>
  <c r="I219" i="26"/>
  <c r="N219" i="26" s="1"/>
  <c r="I218" i="26"/>
  <c r="N218" i="26" s="1"/>
  <c r="I217" i="26"/>
  <c r="N217" i="26" s="1"/>
  <c r="I216" i="26"/>
  <c r="N216" i="26" s="1"/>
  <c r="I215" i="26"/>
  <c r="N215" i="26" s="1"/>
  <c r="I214" i="26"/>
  <c r="N214" i="26" s="1"/>
  <c r="I213" i="26"/>
  <c r="N213" i="26" s="1"/>
  <c r="I212" i="26"/>
  <c r="N212" i="26" s="1"/>
  <c r="I211" i="26"/>
  <c r="N211" i="26" s="1"/>
  <c r="I210" i="26"/>
  <c r="N210" i="26" s="1"/>
  <c r="I209" i="26"/>
  <c r="N209" i="26" s="1"/>
  <c r="I208" i="26"/>
  <c r="N208" i="26" s="1"/>
  <c r="I207" i="26"/>
  <c r="N207" i="26" s="1"/>
  <c r="I206" i="26"/>
  <c r="N206" i="26" s="1"/>
  <c r="I205" i="26"/>
  <c r="N205" i="26" s="1"/>
  <c r="I204" i="26"/>
  <c r="N204" i="26" s="1"/>
  <c r="I203" i="26"/>
  <c r="N203" i="26" s="1"/>
  <c r="I202" i="26"/>
  <c r="N202" i="26" s="1"/>
  <c r="I201" i="26"/>
  <c r="N201" i="26" s="1"/>
  <c r="I200" i="26"/>
  <c r="N200" i="26" s="1"/>
  <c r="I199" i="26"/>
  <c r="N199" i="26" s="1"/>
  <c r="I198" i="26"/>
  <c r="N198" i="26" s="1"/>
  <c r="I197" i="26"/>
  <c r="N197" i="26" s="1"/>
  <c r="I196" i="26"/>
  <c r="N196" i="26" s="1"/>
  <c r="I195" i="26"/>
  <c r="N195" i="26" s="1"/>
  <c r="I194" i="26"/>
  <c r="N194" i="26" s="1"/>
  <c r="I193" i="26"/>
  <c r="N193" i="26" s="1"/>
  <c r="I192" i="26"/>
  <c r="N192" i="26" s="1"/>
  <c r="I191" i="26"/>
  <c r="N191" i="26" s="1"/>
  <c r="I190" i="26"/>
  <c r="N190" i="26" s="1"/>
  <c r="I189" i="26"/>
  <c r="N189" i="26" s="1"/>
  <c r="I188" i="26"/>
  <c r="N188" i="26" s="1"/>
  <c r="I187" i="26"/>
  <c r="N187" i="26" s="1"/>
  <c r="I186" i="26"/>
  <c r="N186" i="26" s="1"/>
  <c r="I185" i="26"/>
  <c r="N185" i="26" s="1"/>
  <c r="I184" i="26"/>
  <c r="N184" i="26" s="1"/>
  <c r="I183" i="26"/>
  <c r="N183" i="26" s="1"/>
  <c r="I182" i="26"/>
  <c r="N182" i="26" s="1"/>
  <c r="I181" i="26"/>
  <c r="N181" i="26" s="1"/>
  <c r="I180" i="26"/>
  <c r="N180" i="26" s="1"/>
  <c r="I179" i="26"/>
  <c r="N179" i="26" s="1"/>
  <c r="I178" i="26"/>
  <c r="N178" i="26" s="1"/>
  <c r="I177" i="26"/>
  <c r="N177" i="26" s="1"/>
  <c r="I176" i="26"/>
  <c r="N176" i="26" s="1"/>
  <c r="I175" i="26"/>
  <c r="N175" i="26" s="1"/>
  <c r="I174" i="26"/>
  <c r="N174" i="26" s="1"/>
  <c r="I173" i="26"/>
  <c r="N173" i="26" s="1"/>
  <c r="I172" i="26"/>
  <c r="N172" i="26" s="1"/>
  <c r="I171" i="26"/>
  <c r="N171" i="26" s="1"/>
  <c r="I170" i="26"/>
  <c r="N170" i="26" s="1"/>
  <c r="I169" i="26"/>
  <c r="N169" i="26" s="1"/>
  <c r="I168" i="26"/>
  <c r="N168" i="26" s="1"/>
  <c r="I167" i="26"/>
  <c r="N167" i="26" s="1"/>
  <c r="I166" i="26"/>
  <c r="N166" i="26" s="1"/>
  <c r="I165" i="26"/>
  <c r="N165" i="26" s="1"/>
  <c r="I164" i="26"/>
  <c r="N164" i="26" s="1"/>
  <c r="I163" i="26"/>
  <c r="N163" i="26" s="1"/>
  <c r="I162" i="26"/>
  <c r="N162" i="26" s="1"/>
  <c r="I161" i="26"/>
  <c r="N161" i="26" s="1"/>
  <c r="I160" i="26"/>
  <c r="N160" i="26" s="1"/>
  <c r="I159" i="26"/>
  <c r="N159" i="26" s="1"/>
  <c r="I158" i="26"/>
  <c r="N158" i="26" s="1"/>
  <c r="I157" i="26"/>
  <c r="N157" i="26" s="1"/>
  <c r="I156" i="26"/>
  <c r="N156" i="26" s="1"/>
  <c r="I155" i="26"/>
  <c r="N155" i="26" s="1"/>
  <c r="I154" i="26"/>
  <c r="N154" i="26" s="1"/>
  <c r="I153" i="26"/>
  <c r="N153" i="26" s="1"/>
  <c r="I152" i="26"/>
  <c r="N152" i="26" s="1"/>
  <c r="I151" i="26"/>
  <c r="N151" i="26" s="1"/>
  <c r="I150" i="26"/>
  <c r="N150" i="26" s="1"/>
  <c r="I149" i="26"/>
  <c r="N149" i="26" s="1"/>
  <c r="I148" i="26"/>
  <c r="N148" i="26" s="1"/>
  <c r="I147" i="26"/>
  <c r="N147" i="26" s="1"/>
  <c r="I146" i="26"/>
  <c r="N146" i="26" s="1"/>
  <c r="I145" i="26"/>
  <c r="N145" i="26" s="1"/>
  <c r="I144" i="26"/>
  <c r="N144" i="26" s="1"/>
  <c r="I143" i="26"/>
  <c r="N143" i="26" s="1"/>
  <c r="I142" i="26"/>
  <c r="N142" i="26" s="1"/>
  <c r="I141" i="26"/>
  <c r="N141" i="26" s="1"/>
  <c r="I140" i="26"/>
  <c r="N140" i="26" s="1"/>
  <c r="I139" i="26"/>
  <c r="N139" i="26" s="1"/>
  <c r="I138" i="26"/>
  <c r="N138" i="26" s="1"/>
  <c r="I137" i="26"/>
  <c r="N137" i="26" s="1"/>
  <c r="I136" i="26"/>
  <c r="N136" i="26" s="1"/>
  <c r="I135" i="26"/>
  <c r="N135" i="26" s="1"/>
  <c r="I134" i="26"/>
  <c r="N134" i="26" s="1"/>
  <c r="I133" i="26"/>
  <c r="N133" i="26" s="1"/>
  <c r="I132" i="26"/>
  <c r="N132" i="26" s="1"/>
  <c r="I131" i="26"/>
  <c r="N131" i="26" s="1"/>
  <c r="I130" i="26"/>
  <c r="N130" i="26" s="1"/>
  <c r="I129" i="26"/>
  <c r="N129" i="26" s="1"/>
  <c r="I128" i="26"/>
  <c r="N128" i="26" s="1"/>
  <c r="I127" i="26"/>
  <c r="N127" i="26" s="1"/>
  <c r="I126" i="26"/>
  <c r="N126" i="26" s="1"/>
  <c r="I125" i="26"/>
  <c r="N125" i="26" s="1"/>
  <c r="I124" i="26"/>
  <c r="N124" i="26" s="1"/>
  <c r="I123" i="26"/>
  <c r="N123" i="26" s="1"/>
  <c r="I122" i="26"/>
  <c r="N122" i="26" s="1"/>
  <c r="I121" i="26"/>
  <c r="N121" i="26" s="1"/>
  <c r="I120" i="26"/>
  <c r="N120" i="26" s="1"/>
  <c r="I119" i="26"/>
  <c r="N119" i="26" s="1"/>
  <c r="I118" i="26"/>
  <c r="N118" i="26" s="1"/>
  <c r="I117" i="26"/>
  <c r="N117" i="26" s="1"/>
  <c r="I116" i="26"/>
  <c r="N116" i="26" s="1"/>
  <c r="I115" i="26"/>
  <c r="N115" i="26" s="1"/>
  <c r="I114" i="26"/>
  <c r="N114" i="26" s="1"/>
  <c r="I113" i="26"/>
  <c r="N113" i="26" s="1"/>
  <c r="I112" i="26"/>
  <c r="N112" i="26" s="1"/>
  <c r="I111" i="26"/>
  <c r="N111" i="26" s="1"/>
  <c r="I110" i="26"/>
  <c r="N110" i="26" s="1"/>
  <c r="I109" i="26"/>
  <c r="N109" i="26" s="1"/>
  <c r="I108" i="26"/>
  <c r="N108" i="26" s="1"/>
  <c r="I107" i="26"/>
  <c r="N107" i="26" s="1"/>
  <c r="I106" i="26"/>
  <c r="N106" i="26" s="1"/>
  <c r="I105" i="26"/>
  <c r="N105" i="26" s="1"/>
  <c r="I104" i="26"/>
  <c r="N104" i="26" s="1"/>
  <c r="I103" i="26"/>
  <c r="N103" i="26" s="1"/>
  <c r="I102" i="26"/>
  <c r="N102" i="26" s="1"/>
  <c r="I101" i="26"/>
  <c r="N101" i="26" s="1"/>
  <c r="I100" i="26"/>
  <c r="N100" i="26" s="1"/>
  <c r="I99" i="26"/>
  <c r="N99" i="26" s="1"/>
  <c r="I98" i="26"/>
  <c r="N98" i="26" s="1"/>
  <c r="I97" i="26"/>
  <c r="N97" i="26" s="1"/>
  <c r="I96" i="26"/>
  <c r="N96" i="26" s="1"/>
  <c r="I95" i="26"/>
  <c r="N95" i="26" s="1"/>
  <c r="I94" i="26"/>
  <c r="N94" i="26" s="1"/>
  <c r="I93" i="26"/>
  <c r="N93" i="26" s="1"/>
  <c r="I92" i="26"/>
  <c r="N92" i="26" s="1"/>
  <c r="I91" i="26"/>
  <c r="N91" i="26" s="1"/>
  <c r="I90" i="26"/>
  <c r="N90" i="26" s="1"/>
  <c r="I89" i="26"/>
  <c r="N89" i="26" s="1"/>
  <c r="I88" i="26"/>
  <c r="N88" i="26" s="1"/>
  <c r="I87" i="26"/>
  <c r="N87" i="26" s="1"/>
  <c r="I86" i="26"/>
  <c r="N86" i="26" s="1"/>
  <c r="I85" i="26"/>
  <c r="N85" i="26" s="1"/>
  <c r="I84" i="26"/>
  <c r="N84" i="26" s="1"/>
  <c r="I83" i="26"/>
  <c r="N83" i="26" s="1"/>
  <c r="I82" i="26"/>
  <c r="N82" i="26" s="1"/>
  <c r="I81" i="26"/>
  <c r="N81" i="26" s="1"/>
  <c r="I80" i="26"/>
  <c r="N80" i="26" s="1"/>
  <c r="I79" i="26"/>
  <c r="N79" i="26" s="1"/>
  <c r="I78" i="26"/>
  <c r="N78" i="26" s="1"/>
  <c r="I77" i="26"/>
  <c r="N77" i="26" s="1"/>
  <c r="I76" i="26"/>
  <c r="N76" i="26" s="1"/>
  <c r="I75" i="26"/>
  <c r="N75" i="26" s="1"/>
  <c r="I74" i="26"/>
  <c r="N74" i="26" s="1"/>
  <c r="I73" i="26"/>
  <c r="N73" i="26" s="1"/>
  <c r="I72" i="26"/>
  <c r="N72" i="26" s="1"/>
  <c r="I71" i="26"/>
  <c r="N71" i="26" s="1"/>
  <c r="I70" i="26"/>
  <c r="N70" i="26" s="1"/>
  <c r="I69" i="26"/>
  <c r="N69" i="26" s="1"/>
  <c r="I68" i="26"/>
  <c r="N68" i="26" s="1"/>
  <c r="I67" i="26"/>
  <c r="N67" i="26" s="1"/>
  <c r="I66" i="26"/>
  <c r="N66" i="26" s="1"/>
  <c r="I65" i="26"/>
  <c r="N65" i="26" s="1"/>
  <c r="I64" i="26"/>
  <c r="N64" i="26" s="1"/>
  <c r="I63" i="26"/>
  <c r="N63" i="26" s="1"/>
  <c r="I62" i="26"/>
  <c r="N62" i="26" s="1"/>
  <c r="I61" i="26"/>
  <c r="N61" i="26" s="1"/>
  <c r="I60" i="26"/>
  <c r="N60" i="26" s="1"/>
  <c r="I59" i="26"/>
  <c r="N59" i="26" s="1"/>
  <c r="I58" i="26"/>
  <c r="N58" i="26" s="1"/>
  <c r="I57" i="26"/>
  <c r="N57" i="26" s="1"/>
  <c r="I56" i="26"/>
  <c r="N56" i="26" s="1"/>
  <c r="I55" i="26"/>
  <c r="N55" i="26" s="1"/>
  <c r="I54" i="26"/>
  <c r="N54" i="26" s="1"/>
  <c r="I53" i="26"/>
  <c r="N53" i="26" s="1"/>
  <c r="I52" i="26"/>
  <c r="N52" i="26" s="1"/>
  <c r="I51" i="26"/>
  <c r="N51" i="26" s="1"/>
  <c r="I50" i="26"/>
  <c r="N50" i="26" s="1"/>
  <c r="I49" i="26"/>
  <c r="N49" i="26" s="1"/>
  <c r="I48" i="26"/>
  <c r="N48" i="26" s="1"/>
  <c r="I47" i="26"/>
  <c r="N47" i="26" s="1"/>
  <c r="I46" i="26"/>
  <c r="N46" i="26" s="1"/>
  <c r="I45" i="26"/>
  <c r="N45" i="26" s="1"/>
  <c r="I44" i="26"/>
  <c r="N44" i="26" s="1"/>
  <c r="I43" i="26"/>
  <c r="N43" i="26" s="1"/>
  <c r="I42" i="26"/>
  <c r="N42" i="26" s="1"/>
  <c r="I41" i="26"/>
  <c r="N41" i="26" s="1"/>
  <c r="I40" i="26"/>
  <c r="N40" i="26" s="1"/>
  <c r="I39" i="26"/>
  <c r="N39" i="26" s="1"/>
  <c r="I38" i="26"/>
  <c r="N38" i="26" s="1"/>
  <c r="I37" i="26"/>
  <c r="N37" i="26" s="1"/>
  <c r="I36" i="26"/>
  <c r="N36" i="26" s="1"/>
  <c r="I35" i="26"/>
  <c r="N35" i="26" s="1"/>
  <c r="I34" i="26"/>
  <c r="N34" i="26" s="1"/>
  <c r="I33" i="26"/>
  <c r="N33" i="26" s="1"/>
  <c r="I32" i="26"/>
  <c r="N32" i="26" s="1"/>
  <c r="I31" i="26"/>
  <c r="N31" i="26" s="1"/>
  <c r="I30" i="26"/>
  <c r="N30" i="26" s="1"/>
  <c r="I29" i="26"/>
  <c r="N29" i="26" s="1"/>
  <c r="I28" i="26"/>
  <c r="N28" i="26" s="1"/>
  <c r="I27" i="26"/>
  <c r="N27" i="26" s="1"/>
  <c r="I26" i="26"/>
  <c r="N26" i="26" s="1"/>
  <c r="I25" i="26"/>
  <c r="N25" i="26" s="1"/>
  <c r="I24" i="26"/>
  <c r="N24" i="26" s="1"/>
  <c r="I23" i="26"/>
  <c r="N23" i="26" s="1"/>
  <c r="I22" i="26"/>
  <c r="N22" i="26" s="1"/>
  <c r="I21" i="26"/>
  <c r="N21" i="26" s="1"/>
  <c r="I20" i="26"/>
  <c r="N20" i="26" s="1"/>
  <c r="I19" i="26"/>
  <c r="N19" i="26" s="1"/>
  <c r="I18" i="26"/>
  <c r="N18" i="26" s="1"/>
  <c r="I17" i="26"/>
  <c r="N17" i="26" s="1"/>
  <c r="I16" i="26"/>
  <c r="N16" i="26" s="1"/>
  <c r="I15" i="26"/>
  <c r="N15" i="26" s="1"/>
  <c r="I14" i="26"/>
  <c r="N14" i="26" s="1"/>
  <c r="I1003" i="25"/>
  <c r="N1003" i="25" s="1"/>
  <c r="I1002" i="25"/>
  <c r="N1002" i="25" s="1"/>
  <c r="I1001" i="25"/>
  <c r="N1001" i="25" s="1"/>
  <c r="I1000" i="25"/>
  <c r="N1000" i="25" s="1"/>
  <c r="I999" i="25"/>
  <c r="N999" i="25" s="1"/>
  <c r="I998" i="25"/>
  <c r="N998" i="25" s="1"/>
  <c r="I997" i="25"/>
  <c r="N997" i="25" s="1"/>
  <c r="I996" i="25"/>
  <c r="N996" i="25" s="1"/>
  <c r="I995" i="25"/>
  <c r="N995" i="25" s="1"/>
  <c r="I994" i="25"/>
  <c r="N994" i="25" s="1"/>
  <c r="I993" i="25"/>
  <c r="N993" i="25" s="1"/>
  <c r="I992" i="25"/>
  <c r="N992" i="25" s="1"/>
  <c r="I991" i="25"/>
  <c r="N991" i="25" s="1"/>
  <c r="I990" i="25"/>
  <c r="N990" i="25" s="1"/>
  <c r="I989" i="25"/>
  <c r="N989" i="25" s="1"/>
  <c r="I988" i="25"/>
  <c r="N988" i="25" s="1"/>
  <c r="I987" i="25"/>
  <c r="N987" i="25" s="1"/>
  <c r="I986" i="25"/>
  <c r="N986" i="25" s="1"/>
  <c r="I985" i="25"/>
  <c r="N985" i="25" s="1"/>
  <c r="I984" i="25"/>
  <c r="N984" i="25" s="1"/>
  <c r="I983" i="25"/>
  <c r="N983" i="25" s="1"/>
  <c r="I982" i="25"/>
  <c r="N982" i="25" s="1"/>
  <c r="I981" i="25"/>
  <c r="N981" i="25" s="1"/>
  <c r="I980" i="25"/>
  <c r="N980" i="25" s="1"/>
  <c r="I979" i="25"/>
  <c r="N979" i="25" s="1"/>
  <c r="I978" i="25"/>
  <c r="N978" i="25" s="1"/>
  <c r="I977" i="25"/>
  <c r="N977" i="25" s="1"/>
  <c r="I976" i="25"/>
  <c r="N976" i="25" s="1"/>
  <c r="I975" i="25"/>
  <c r="N975" i="25" s="1"/>
  <c r="I974" i="25"/>
  <c r="N974" i="25" s="1"/>
  <c r="I973" i="25"/>
  <c r="N973" i="25" s="1"/>
  <c r="I972" i="25"/>
  <c r="N972" i="25" s="1"/>
  <c r="I971" i="25"/>
  <c r="N971" i="25" s="1"/>
  <c r="I970" i="25"/>
  <c r="N970" i="25" s="1"/>
  <c r="I969" i="25"/>
  <c r="N969" i="25" s="1"/>
  <c r="I968" i="25"/>
  <c r="N968" i="25" s="1"/>
  <c r="I967" i="25"/>
  <c r="N967" i="25" s="1"/>
  <c r="I966" i="25"/>
  <c r="N966" i="25" s="1"/>
  <c r="I965" i="25"/>
  <c r="N965" i="25" s="1"/>
  <c r="I964" i="25"/>
  <c r="N964" i="25" s="1"/>
  <c r="I963" i="25"/>
  <c r="N963" i="25" s="1"/>
  <c r="I962" i="25"/>
  <c r="N962" i="25" s="1"/>
  <c r="I961" i="25"/>
  <c r="N961" i="25" s="1"/>
  <c r="I960" i="25"/>
  <c r="N960" i="25" s="1"/>
  <c r="I959" i="25"/>
  <c r="N959" i="25" s="1"/>
  <c r="I958" i="25"/>
  <c r="N958" i="25" s="1"/>
  <c r="I957" i="25"/>
  <c r="N957" i="25" s="1"/>
  <c r="I956" i="25"/>
  <c r="N956" i="25" s="1"/>
  <c r="I955" i="25"/>
  <c r="N955" i="25" s="1"/>
  <c r="I954" i="25"/>
  <c r="N954" i="25" s="1"/>
  <c r="I953" i="25"/>
  <c r="N953" i="25" s="1"/>
  <c r="I952" i="25"/>
  <c r="N952" i="25" s="1"/>
  <c r="I951" i="25"/>
  <c r="N951" i="25" s="1"/>
  <c r="I950" i="25"/>
  <c r="N950" i="25" s="1"/>
  <c r="I949" i="25"/>
  <c r="N949" i="25" s="1"/>
  <c r="I948" i="25"/>
  <c r="N948" i="25" s="1"/>
  <c r="I947" i="25"/>
  <c r="N947" i="25" s="1"/>
  <c r="I946" i="25"/>
  <c r="N946" i="25" s="1"/>
  <c r="I945" i="25"/>
  <c r="N945" i="25" s="1"/>
  <c r="I944" i="25"/>
  <c r="N944" i="25" s="1"/>
  <c r="I943" i="25"/>
  <c r="N943" i="25" s="1"/>
  <c r="I942" i="25"/>
  <c r="N942" i="25" s="1"/>
  <c r="I941" i="25"/>
  <c r="N941" i="25" s="1"/>
  <c r="I940" i="25"/>
  <c r="N940" i="25" s="1"/>
  <c r="I939" i="25"/>
  <c r="N939" i="25" s="1"/>
  <c r="I938" i="25"/>
  <c r="N938" i="25" s="1"/>
  <c r="I937" i="25"/>
  <c r="N937" i="25" s="1"/>
  <c r="I936" i="25"/>
  <c r="N936" i="25" s="1"/>
  <c r="I935" i="25"/>
  <c r="N935" i="25" s="1"/>
  <c r="I934" i="25"/>
  <c r="N934" i="25" s="1"/>
  <c r="I933" i="25"/>
  <c r="N933" i="25" s="1"/>
  <c r="I932" i="25"/>
  <c r="N932" i="25" s="1"/>
  <c r="I931" i="25"/>
  <c r="N931" i="25" s="1"/>
  <c r="I930" i="25"/>
  <c r="N930" i="25" s="1"/>
  <c r="I929" i="25"/>
  <c r="N929" i="25" s="1"/>
  <c r="I928" i="25"/>
  <c r="N928" i="25" s="1"/>
  <c r="I927" i="25"/>
  <c r="N927" i="25" s="1"/>
  <c r="I926" i="25"/>
  <c r="N926" i="25" s="1"/>
  <c r="I925" i="25"/>
  <c r="N925" i="25" s="1"/>
  <c r="I924" i="25"/>
  <c r="N924" i="25" s="1"/>
  <c r="I923" i="25"/>
  <c r="N923" i="25" s="1"/>
  <c r="I922" i="25"/>
  <c r="N922" i="25" s="1"/>
  <c r="I921" i="25"/>
  <c r="N921" i="25" s="1"/>
  <c r="I920" i="25"/>
  <c r="N920" i="25" s="1"/>
  <c r="I919" i="25"/>
  <c r="N919" i="25" s="1"/>
  <c r="I918" i="25"/>
  <c r="N918" i="25" s="1"/>
  <c r="I917" i="25"/>
  <c r="N917" i="25" s="1"/>
  <c r="I916" i="25"/>
  <c r="N916" i="25" s="1"/>
  <c r="I915" i="25"/>
  <c r="N915" i="25" s="1"/>
  <c r="I914" i="25"/>
  <c r="N914" i="25" s="1"/>
  <c r="I913" i="25"/>
  <c r="N913" i="25" s="1"/>
  <c r="I912" i="25"/>
  <c r="N912" i="25" s="1"/>
  <c r="I911" i="25"/>
  <c r="N911" i="25" s="1"/>
  <c r="I910" i="25"/>
  <c r="N910" i="25" s="1"/>
  <c r="I909" i="25"/>
  <c r="N909" i="25" s="1"/>
  <c r="I908" i="25"/>
  <c r="N908" i="25" s="1"/>
  <c r="I907" i="25"/>
  <c r="N907" i="25" s="1"/>
  <c r="I906" i="25"/>
  <c r="N906" i="25" s="1"/>
  <c r="I905" i="25"/>
  <c r="N905" i="25" s="1"/>
  <c r="I904" i="25"/>
  <c r="N904" i="25" s="1"/>
  <c r="I903" i="25"/>
  <c r="N903" i="25" s="1"/>
  <c r="I902" i="25"/>
  <c r="N902" i="25" s="1"/>
  <c r="I901" i="25"/>
  <c r="N901" i="25" s="1"/>
  <c r="I900" i="25"/>
  <c r="N900" i="25" s="1"/>
  <c r="I899" i="25"/>
  <c r="N899" i="25" s="1"/>
  <c r="I898" i="25"/>
  <c r="N898" i="25" s="1"/>
  <c r="I897" i="25"/>
  <c r="N897" i="25" s="1"/>
  <c r="I896" i="25"/>
  <c r="N896" i="25" s="1"/>
  <c r="I895" i="25"/>
  <c r="N895" i="25" s="1"/>
  <c r="I894" i="25"/>
  <c r="N894" i="25" s="1"/>
  <c r="I893" i="25"/>
  <c r="N893" i="25" s="1"/>
  <c r="I892" i="25"/>
  <c r="N892" i="25" s="1"/>
  <c r="I891" i="25"/>
  <c r="N891" i="25" s="1"/>
  <c r="I890" i="25"/>
  <c r="N890" i="25" s="1"/>
  <c r="I889" i="25"/>
  <c r="N889" i="25" s="1"/>
  <c r="I888" i="25"/>
  <c r="N888" i="25" s="1"/>
  <c r="I887" i="25"/>
  <c r="N887" i="25" s="1"/>
  <c r="I886" i="25"/>
  <c r="N886" i="25" s="1"/>
  <c r="I885" i="25"/>
  <c r="N885" i="25" s="1"/>
  <c r="I884" i="25"/>
  <c r="N884" i="25" s="1"/>
  <c r="I883" i="25"/>
  <c r="N883" i="25" s="1"/>
  <c r="I882" i="25"/>
  <c r="N882" i="25" s="1"/>
  <c r="I881" i="25"/>
  <c r="N881" i="25" s="1"/>
  <c r="I880" i="25"/>
  <c r="N880" i="25" s="1"/>
  <c r="I879" i="25"/>
  <c r="N879" i="25" s="1"/>
  <c r="I878" i="25"/>
  <c r="N878" i="25" s="1"/>
  <c r="I877" i="25"/>
  <c r="N877" i="25" s="1"/>
  <c r="I876" i="25"/>
  <c r="N876" i="25" s="1"/>
  <c r="I875" i="25"/>
  <c r="N875" i="25" s="1"/>
  <c r="I874" i="25"/>
  <c r="N874" i="25" s="1"/>
  <c r="I873" i="25"/>
  <c r="N873" i="25" s="1"/>
  <c r="I872" i="25"/>
  <c r="N872" i="25" s="1"/>
  <c r="I871" i="25"/>
  <c r="N871" i="25" s="1"/>
  <c r="I870" i="25"/>
  <c r="N870" i="25" s="1"/>
  <c r="I869" i="25"/>
  <c r="N869" i="25" s="1"/>
  <c r="I868" i="25"/>
  <c r="N868" i="25" s="1"/>
  <c r="I867" i="25"/>
  <c r="N867" i="25" s="1"/>
  <c r="I866" i="25"/>
  <c r="N866" i="25" s="1"/>
  <c r="I865" i="25"/>
  <c r="N865" i="25" s="1"/>
  <c r="I864" i="25"/>
  <c r="N864" i="25" s="1"/>
  <c r="I863" i="25"/>
  <c r="N863" i="25" s="1"/>
  <c r="I862" i="25"/>
  <c r="N862" i="25" s="1"/>
  <c r="I861" i="25"/>
  <c r="N861" i="25" s="1"/>
  <c r="I860" i="25"/>
  <c r="N860" i="25" s="1"/>
  <c r="I859" i="25"/>
  <c r="N859" i="25" s="1"/>
  <c r="I858" i="25"/>
  <c r="N858" i="25" s="1"/>
  <c r="I857" i="25"/>
  <c r="N857" i="25" s="1"/>
  <c r="I856" i="25"/>
  <c r="N856" i="25" s="1"/>
  <c r="I855" i="25"/>
  <c r="N855" i="25" s="1"/>
  <c r="I854" i="25"/>
  <c r="N854" i="25" s="1"/>
  <c r="I853" i="25"/>
  <c r="N853" i="25" s="1"/>
  <c r="I852" i="25"/>
  <c r="N852" i="25" s="1"/>
  <c r="I851" i="25"/>
  <c r="N851" i="25" s="1"/>
  <c r="I850" i="25"/>
  <c r="N850" i="25" s="1"/>
  <c r="I849" i="25"/>
  <c r="N849" i="25" s="1"/>
  <c r="I848" i="25"/>
  <c r="N848" i="25" s="1"/>
  <c r="I847" i="25"/>
  <c r="N847" i="25" s="1"/>
  <c r="I846" i="25"/>
  <c r="N846" i="25" s="1"/>
  <c r="I845" i="25"/>
  <c r="N845" i="25" s="1"/>
  <c r="I844" i="25"/>
  <c r="N844" i="25" s="1"/>
  <c r="I843" i="25"/>
  <c r="N843" i="25" s="1"/>
  <c r="I842" i="25"/>
  <c r="N842" i="25" s="1"/>
  <c r="I841" i="25"/>
  <c r="N841" i="25" s="1"/>
  <c r="I840" i="25"/>
  <c r="N840" i="25" s="1"/>
  <c r="I839" i="25"/>
  <c r="N839" i="25" s="1"/>
  <c r="I838" i="25"/>
  <c r="N838" i="25" s="1"/>
  <c r="I837" i="25"/>
  <c r="N837" i="25" s="1"/>
  <c r="I836" i="25"/>
  <c r="N836" i="25" s="1"/>
  <c r="I835" i="25"/>
  <c r="N835" i="25" s="1"/>
  <c r="I834" i="25"/>
  <c r="N834" i="25" s="1"/>
  <c r="I833" i="25"/>
  <c r="N833" i="25" s="1"/>
  <c r="I832" i="25"/>
  <c r="N832" i="25" s="1"/>
  <c r="I831" i="25"/>
  <c r="N831" i="25" s="1"/>
  <c r="I830" i="25"/>
  <c r="N830" i="25" s="1"/>
  <c r="I829" i="25"/>
  <c r="N829" i="25" s="1"/>
  <c r="I828" i="25"/>
  <c r="N828" i="25" s="1"/>
  <c r="I827" i="25"/>
  <c r="N827" i="25" s="1"/>
  <c r="I826" i="25"/>
  <c r="N826" i="25" s="1"/>
  <c r="I825" i="25"/>
  <c r="N825" i="25" s="1"/>
  <c r="I824" i="25"/>
  <c r="N824" i="25" s="1"/>
  <c r="I823" i="25"/>
  <c r="N823" i="25" s="1"/>
  <c r="I822" i="25"/>
  <c r="N822" i="25" s="1"/>
  <c r="I821" i="25"/>
  <c r="N821" i="25" s="1"/>
  <c r="I820" i="25"/>
  <c r="N820" i="25" s="1"/>
  <c r="I819" i="25"/>
  <c r="N819" i="25" s="1"/>
  <c r="I818" i="25"/>
  <c r="N818" i="25" s="1"/>
  <c r="I817" i="25"/>
  <c r="N817" i="25" s="1"/>
  <c r="I816" i="25"/>
  <c r="N816" i="25" s="1"/>
  <c r="I815" i="25"/>
  <c r="N815" i="25" s="1"/>
  <c r="I814" i="25"/>
  <c r="N814" i="25" s="1"/>
  <c r="I813" i="25"/>
  <c r="N813" i="25" s="1"/>
  <c r="I812" i="25"/>
  <c r="N812" i="25" s="1"/>
  <c r="I811" i="25"/>
  <c r="N811" i="25" s="1"/>
  <c r="I810" i="25"/>
  <c r="N810" i="25" s="1"/>
  <c r="I809" i="25"/>
  <c r="N809" i="25" s="1"/>
  <c r="I808" i="25"/>
  <c r="N808" i="25" s="1"/>
  <c r="I807" i="25"/>
  <c r="N807" i="25" s="1"/>
  <c r="I806" i="25"/>
  <c r="N806" i="25" s="1"/>
  <c r="I805" i="25"/>
  <c r="N805" i="25" s="1"/>
  <c r="I804" i="25"/>
  <c r="N804" i="25" s="1"/>
  <c r="I803" i="25"/>
  <c r="N803" i="25" s="1"/>
  <c r="I802" i="25"/>
  <c r="N802" i="25" s="1"/>
  <c r="I801" i="25"/>
  <c r="N801" i="25" s="1"/>
  <c r="I800" i="25"/>
  <c r="N800" i="25" s="1"/>
  <c r="I799" i="25"/>
  <c r="N799" i="25" s="1"/>
  <c r="I798" i="25"/>
  <c r="N798" i="25" s="1"/>
  <c r="I797" i="25"/>
  <c r="N797" i="25" s="1"/>
  <c r="I796" i="25"/>
  <c r="N796" i="25" s="1"/>
  <c r="I795" i="25"/>
  <c r="N795" i="25" s="1"/>
  <c r="I794" i="25"/>
  <c r="N794" i="25" s="1"/>
  <c r="I793" i="25"/>
  <c r="N793" i="25" s="1"/>
  <c r="I792" i="25"/>
  <c r="N792" i="25" s="1"/>
  <c r="I791" i="25"/>
  <c r="N791" i="25" s="1"/>
  <c r="I790" i="25"/>
  <c r="N790" i="25" s="1"/>
  <c r="I789" i="25"/>
  <c r="N789" i="25" s="1"/>
  <c r="I788" i="25"/>
  <c r="N788" i="25" s="1"/>
  <c r="I787" i="25"/>
  <c r="N787" i="25" s="1"/>
  <c r="I786" i="25"/>
  <c r="N786" i="25" s="1"/>
  <c r="I785" i="25"/>
  <c r="N785" i="25" s="1"/>
  <c r="I784" i="25"/>
  <c r="N784" i="25" s="1"/>
  <c r="I783" i="25"/>
  <c r="N783" i="25" s="1"/>
  <c r="I782" i="25"/>
  <c r="N782" i="25" s="1"/>
  <c r="I781" i="25"/>
  <c r="N781" i="25" s="1"/>
  <c r="I780" i="25"/>
  <c r="N780" i="25" s="1"/>
  <c r="I779" i="25"/>
  <c r="N779" i="25" s="1"/>
  <c r="I778" i="25"/>
  <c r="N778" i="25" s="1"/>
  <c r="I777" i="25"/>
  <c r="N777" i="25" s="1"/>
  <c r="I776" i="25"/>
  <c r="N776" i="25" s="1"/>
  <c r="I775" i="25"/>
  <c r="N775" i="25" s="1"/>
  <c r="I774" i="25"/>
  <c r="N774" i="25" s="1"/>
  <c r="I773" i="25"/>
  <c r="N773" i="25" s="1"/>
  <c r="I772" i="25"/>
  <c r="N772" i="25" s="1"/>
  <c r="I771" i="25"/>
  <c r="N771" i="25" s="1"/>
  <c r="I770" i="25"/>
  <c r="N770" i="25" s="1"/>
  <c r="I769" i="25"/>
  <c r="N769" i="25" s="1"/>
  <c r="I768" i="25"/>
  <c r="N768" i="25" s="1"/>
  <c r="I767" i="25"/>
  <c r="N767" i="25" s="1"/>
  <c r="I766" i="25"/>
  <c r="N766" i="25" s="1"/>
  <c r="I765" i="25"/>
  <c r="N765" i="25" s="1"/>
  <c r="I764" i="25"/>
  <c r="N764" i="25" s="1"/>
  <c r="I763" i="25"/>
  <c r="N763" i="25" s="1"/>
  <c r="I762" i="25"/>
  <c r="N762" i="25" s="1"/>
  <c r="I761" i="25"/>
  <c r="N761" i="25" s="1"/>
  <c r="I760" i="25"/>
  <c r="N760" i="25" s="1"/>
  <c r="I759" i="25"/>
  <c r="N759" i="25" s="1"/>
  <c r="I758" i="25"/>
  <c r="N758" i="25" s="1"/>
  <c r="I757" i="25"/>
  <c r="N757" i="25" s="1"/>
  <c r="I756" i="25"/>
  <c r="N756" i="25" s="1"/>
  <c r="I755" i="25"/>
  <c r="N755" i="25" s="1"/>
  <c r="I754" i="25"/>
  <c r="N754" i="25" s="1"/>
  <c r="I753" i="25"/>
  <c r="N753" i="25" s="1"/>
  <c r="I752" i="25"/>
  <c r="N752" i="25" s="1"/>
  <c r="I751" i="25"/>
  <c r="N751" i="25" s="1"/>
  <c r="I750" i="25"/>
  <c r="N750" i="25" s="1"/>
  <c r="I749" i="25"/>
  <c r="N749" i="25" s="1"/>
  <c r="I748" i="25"/>
  <c r="N748" i="25" s="1"/>
  <c r="I747" i="25"/>
  <c r="N747" i="25" s="1"/>
  <c r="I746" i="25"/>
  <c r="N746" i="25" s="1"/>
  <c r="I745" i="25"/>
  <c r="N745" i="25" s="1"/>
  <c r="I744" i="25"/>
  <c r="N744" i="25" s="1"/>
  <c r="I743" i="25"/>
  <c r="N743" i="25" s="1"/>
  <c r="I742" i="25"/>
  <c r="N742" i="25" s="1"/>
  <c r="I741" i="25"/>
  <c r="N741" i="25" s="1"/>
  <c r="I740" i="25"/>
  <c r="N740" i="25" s="1"/>
  <c r="I739" i="25"/>
  <c r="N739" i="25" s="1"/>
  <c r="I738" i="25"/>
  <c r="N738" i="25" s="1"/>
  <c r="I737" i="25"/>
  <c r="N737" i="25" s="1"/>
  <c r="I736" i="25"/>
  <c r="N736" i="25" s="1"/>
  <c r="I735" i="25"/>
  <c r="N735" i="25" s="1"/>
  <c r="I734" i="25"/>
  <c r="N734" i="25" s="1"/>
  <c r="I733" i="25"/>
  <c r="N733" i="25" s="1"/>
  <c r="I732" i="25"/>
  <c r="N732" i="25" s="1"/>
  <c r="I731" i="25"/>
  <c r="N731" i="25" s="1"/>
  <c r="I730" i="25"/>
  <c r="N730" i="25" s="1"/>
  <c r="I729" i="25"/>
  <c r="N729" i="25" s="1"/>
  <c r="I728" i="25"/>
  <c r="N728" i="25" s="1"/>
  <c r="I727" i="25"/>
  <c r="N727" i="25" s="1"/>
  <c r="I726" i="25"/>
  <c r="N726" i="25" s="1"/>
  <c r="I725" i="25"/>
  <c r="N725" i="25" s="1"/>
  <c r="I724" i="25"/>
  <c r="N724" i="25" s="1"/>
  <c r="I723" i="25"/>
  <c r="N723" i="25" s="1"/>
  <c r="I722" i="25"/>
  <c r="N722" i="25" s="1"/>
  <c r="I721" i="25"/>
  <c r="N721" i="25" s="1"/>
  <c r="I720" i="25"/>
  <c r="N720" i="25" s="1"/>
  <c r="I719" i="25"/>
  <c r="N719" i="25" s="1"/>
  <c r="I718" i="25"/>
  <c r="N718" i="25" s="1"/>
  <c r="I717" i="25"/>
  <c r="N717" i="25" s="1"/>
  <c r="I716" i="25"/>
  <c r="N716" i="25" s="1"/>
  <c r="I715" i="25"/>
  <c r="N715" i="25" s="1"/>
  <c r="I714" i="25"/>
  <c r="N714" i="25" s="1"/>
  <c r="I713" i="25"/>
  <c r="N713" i="25" s="1"/>
  <c r="I712" i="25"/>
  <c r="N712" i="25" s="1"/>
  <c r="I711" i="25"/>
  <c r="N711" i="25" s="1"/>
  <c r="I710" i="25"/>
  <c r="N710" i="25" s="1"/>
  <c r="I709" i="25"/>
  <c r="N709" i="25" s="1"/>
  <c r="I708" i="25"/>
  <c r="N708" i="25" s="1"/>
  <c r="I707" i="25"/>
  <c r="N707" i="25" s="1"/>
  <c r="I706" i="25"/>
  <c r="N706" i="25" s="1"/>
  <c r="I705" i="25"/>
  <c r="N705" i="25" s="1"/>
  <c r="I704" i="25"/>
  <c r="N704" i="25" s="1"/>
  <c r="I703" i="25"/>
  <c r="N703" i="25" s="1"/>
  <c r="I702" i="25"/>
  <c r="N702" i="25" s="1"/>
  <c r="I701" i="25"/>
  <c r="N701" i="25" s="1"/>
  <c r="I700" i="25"/>
  <c r="N700" i="25" s="1"/>
  <c r="I699" i="25"/>
  <c r="N699" i="25" s="1"/>
  <c r="I698" i="25"/>
  <c r="N698" i="25" s="1"/>
  <c r="I697" i="25"/>
  <c r="N697" i="25" s="1"/>
  <c r="I696" i="25"/>
  <c r="N696" i="25" s="1"/>
  <c r="I695" i="25"/>
  <c r="N695" i="25" s="1"/>
  <c r="I694" i="25"/>
  <c r="N694" i="25" s="1"/>
  <c r="I693" i="25"/>
  <c r="N693" i="25" s="1"/>
  <c r="I692" i="25"/>
  <c r="N692" i="25" s="1"/>
  <c r="I691" i="25"/>
  <c r="N691" i="25" s="1"/>
  <c r="I690" i="25"/>
  <c r="N690" i="25" s="1"/>
  <c r="I689" i="25"/>
  <c r="N689" i="25" s="1"/>
  <c r="I688" i="25"/>
  <c r="N688" i="25" s="1"/>
  <c r="I687" i="25"/>
  <c r="N687" i="25" s="1"/>
  <c r="I686" i="25"/>
  <c r="N686" i="25" s="1"/>
  <c r="I685" i="25"/>
  <c r="N685" i="25" s="1"/>
  <c r="I684" i="25"/>
  <c r="N684" i="25" s="1"/>
  <c r="I683" i="25"/>
  <c r="N683" i="25" s="1"/>
  <c r="I682" i="25"/>
  <c r="N682" i="25" s="1"/>
  <c r="I681" i="25"/>
  <c r="N681" i="25" s="1"/>
  <c r="I680" i="25"/>
  <c r="N680" i="25" s="1"/>
  <c r="I679" i="25"/>
  <c r="N679" i="25" s="1"/>
  <c r="I678" i="25"/>
  <c r="N678" i="25" s="1"/>
  <c r="I677" i="25"/>
  <c r="N677" i="25" s="1"/>
  <c r="I676" i="25"/>
  <c r="N676" i="25" s="1"/>
  <c r="I675" i="25"/>
  <c r="N675" i="25" s="1"/>
  <c r="I674" i="25"/>
  <c r="N674" i="25" s="1"/>
  <c r="I673" i="25"/>
  <c r="N673" i="25" s="1"/>
  <c r="I672" i="25"/>
  <c r="N672" i="25" s="1"/>
  <c r="I671" i="25"/>
  <c r="N671" i="25" s="1"/>
  <c r="I670" i="25"/>
  <c r="N670" i="25" s="1"/>
  <c r="I669" i="25"/>
  <c r="N669" i="25" s="1"/>
  <c r="I668" i="25"/>
  <c r="N668" i="25" s="1"/>
  <c r="I667" i="25"/>
  <c r="N667" i="25" s="1"/>
  <c r="I666" i="25"/>
  <c r="N666" i="25" s="1"/>
  <c r="I665" i="25"/>
  <c r="N665" i="25" s="1"/>
  <c r="I664" i="25"/>
  <c r="N664" i="25" s="1"/>
  <c r="I663" i="25"/>
  <c r="N663" i="25" s="1"/>
  <c r="I662" i="25"/>
  <c r="N662" i="25" s="1"/>
  <c r="I661" i="25"/>
  <c r="N661" i="25" s="1"/>
  <c r="I660" i="25"/>
  <c r="N660" i="25" s="1"/>
  <c r="I659" i="25"/>
  <c r="N659" i="25" s="1"/>
  <c r="I658" i="25"/>
  <c r="N658" i="25" s="1"/>
  <c r="I657" i="25"/>
  <c r="N657" i="25" s="1"/>
  <c r="I656" i="25"/>
  <c r="N656" i="25" s="1"/>
  <c r="I655" i="25"/>
  <c r="N655" i="25" s="1"/>
  <c r="I654" i="25"/>
  <c r="N654" i="25" s="1"/>
  <c r="I653" i="25"/>
  <c r="N653" i="25" s="1"/>
  <c r="I652" i="25"/>
  <c r="N652" i="25" s="1"/>
  <c r="I651" i="25"/>
  <c r="N651" i="25" s="1"/>
  <c r="I650" i="25"/>
  <c r="N650" i="25" s="1"/>
  <c r="I649" i="25"/>
  <c r="N649" i="25" s="1"/>
  <c r="I648" i="25"/>
  <c r="N648" i="25" s="1"/>
  <c r="I647" i="25"/>
  <c r="N647" i="25" s="1"/>
  <c r="I646" i="25"/>
  <c r="N646" i="25" s="1"/>
  <c r="I645" i="25"/>
  <c r="N645" i="25" s="1"/>
  <c r="I644" i="25"/>
  <c r="N644" i="25" s="1"/>
  <c r="I643" i="25"/>
  <c r="N643" i="25" s="1"/>
  <c r="I642" i="25"/>
  <c r="N642" i="25" s="1"/>
  <c r="I641" i="25"/>
  <c r="N641" i="25" s="1"/>
  <c r="I640" i="25"/>
  <c r="N640" i="25" s="1"/>
  <c r="I639" i="25"/>
  <c r="N639" i="25" s="1"/>
  <c r="I638" i="25"/>
  <c r="N638" i="25" s="1"/>
  <c r="I637" i="25"/>
  <c r="N637" i="25" s="1"/>
  <c r="I636" i="25"/>
  <c r="N636" i="25" s="1"/>
  <c r="I635" i="25"/>
  <c r="N635" i="25" s="1"/>
  <c r="I634" i="25"/>
  <c r="N634" i="25" s="1"/>
  <c r="I633" i="25"/>
  <c r="N633" i="25" s="1"/>
  <c r="I632" i="25"/>
  <c r="N632" i="25" s="1"/>
  <c r="I631" i="25"/>
  <c r="N631" i="25" s="1"/>
  <c r="I630" i="25"/>
  <c r="N630" i="25" s="1"/>
  <c r="I629" i="25"/>
  <c r="N629" i="25" s="1"/>
  <c r="I628" i="25"/>
  <c r="N628" i="25" s="1"/>
  <c r="I627" i="25"/>
  <c r="N627" i="25" s="1"/>
  <c r="I626" i="25"/>
  <c r="N626" i="25" s="1"/>
  <c r="I625" i="25"/>
  <c r="N625" i="25" s="1"/>
  <c r="I624" i="25"/>
  <c r="N624" i="25" s="1"/>
  <c r="I623" i="25"/>
  <c r="N623" i="25" s="1"/>
  <c r="I622" i="25"/>
  <c r="N622" i="25" s="1"/>
  <c r="I621" i="25"/>
  <c r="N621" i="25" s="1"/>
  <c r="I620" i="25"/>
  <c r="N620" i="25" s="1"/>
  <c r="I619" i="25"/>
  <c r="N619" i="25" s="1"/>
  <c r="I618" i="25"/>
  <c r="N618" i="25" s="1"/>
  <c r="I617" i="25"/>
  <c r="N617" i="25" s="1"/>
  <c r="I616" i="25"/>
  <c r="N616" i="25" s="1"/>
  <c r="I615" i="25"/>
  <c r="N615" i="25" s="1"/>
  <c r="I614" i="25"/>
  <c r="N614" i="25" s="1"/>
  <c r="I613" i="25"/>
  <c r="N613" i="25" s="1"/>
  <c r="I612" i="25"/>
  <c r="N612" i="25" s="1"/>
  <c r="I611" i="25"/>
  <c r="N611" i="25" s="1"/>
  <c r="I610" i="25"/>
  <c r="N610" i="25" s="1"/>
  <c r="I609" i="25"/>
  <c r="N609" i="25" s="1"/>
  <c r="I608" i="25"/>
  <c r="N608" i="25" s="1"/>
  <c r="I607" i="25"/>
  <c r="N607" i="25" s="1"/>
  <c r="I606" i="25"/>
  <c r="N606" i="25" s="1"/>
  <c r="I605" i="25"/>
  <c r="N605" i="25" s="1"/>
  <c r="I604" i="25"/>
  <c r="N604" i="25" s="1"/>
  <c r="I603" i="25"/>
  <c r="N603" i="25" s="1"/>
  <c r="I602" i="25"/>
  <c r="N602" i="25" s="1"/>
  <c r="I601" i="25"/>
  <c r="N601" i="25" s="1"/>
  <c r="I600" i="25"/>
  <c r="N600" i="25" s="1"/>
  <c r="I599" i="25"/>
  <c r="N599" i="25" s="1"/>
  <c r="I598" i="25"/>
  <c r="N598" i="25" s="1"/>
  <c r="I597" i="25"/>
  <c r="N597" i="25" s="1"/>
  <c r="I596" i="25"/>
  <c r="N596" i="25" s="1"/>
  <c r="I595" i="25"/>
  <c r="N595" i="25" s="1"/>
  <c r="I594" i="25"/>
  <c r="N594" i="25" s="1"/>
  <c r="I593" i="25"/>
  <c r="N593" i="25" s="1"/>
  <c r="I592" i="25"/>
  <c r="N592" i="25" s="1"/>
  <c r="I591" i="25"/>
  <c r="N591" i="25" s="1"/>
  <c r="I590" i="25"/>
  <c r="N590" i="25" s="1"/>
  <c r="I589" i="25"/>
  <c r="N589" i="25" s="1"/>
  <c r="I588" i="25"/>
  <c r="N588" i="25" s="1"/>
  <c r="I587" i="25"/>
  <c r="N587" i="25" s="1"/>
  <c r="I586" i="25"/>
  <c r="N586" i="25" s="1"/>
  <c r="I585" i="25"/>
  <c r="N585" i="25" s="1"/>
  <c r="I584" i="25"/>
  <c r="N584" i="25" s="1"/>
  <c r="I583" i="25"/>
  <c r="N583" i="25" s="1"/>
  <c r="I582" i="25"/>
  <c r="N582" i="25" s="1"/>
  <c r="I581" i="25"/>
  <c r="N581" i="25" s="1"/>
  <c r="I580" i="25"/>
  <c r="N580" i="25" s="1"/>
  <c r="I579" i="25"/>
  <c r="N579" i="25" s="1"/>
  <c r="I578" i="25"/>
  <c r="N578" i="25" s="1"/>
  <c r="I577" i="25"/>
  <c r="N577" i="25" s="1"/>
  <c r="I576" i="25"/>
  <c r="N576" i="25" s="1"/>
  <c r="I575" i="25"/>
  <c r="N575" i="25" s="1"/>
  <c r="I574" i="25"/>
  <c r="N574" i="25" s="1"/>
  <c r="I573" i="25"/>
  <c r="N573" i="25" s="1"/>
  <c r="I572" i="25"/>
  <c r="N572" i="25" s="1"/>
  <c r="I571" i="25"/>
  <c r="N571" i="25" s="1"/>
  <c r="I570" i="25"/>
  <c r="N570" i="25" s="1"/>
  <c r="I569" i="25"/>
  <c r="N569" i="25" s="1"/>
  <c r="I568" i="25"/>
  <c r="N568" i="25" s="1"/>
  <c r="I567" i="25"/>
  <c r="N567" i="25" s="1"/>
  <c r="I566" i="25"/>
  <c r="N566" i="25" s="1"/>
  <c r="I565" i="25"/>
  <c r="N565" i="25" s="1"/>
  <c r="I564" i="25"/>
  <c r="N564" i="25" s="1"/>
  <c r="I563" i="25"/>
  <c r="N563" i="25" s="1"/>
  <c r="I562" i="25"/>
  <c r="N562" i="25" s="1"/>
  <c r="I561" i="25"/>
  <c r="N561" i="25" s="1"/>
  <c r="I560" i="25"/>
  <c r="N560" i="25" s="1"/>
  <c r="I559" i="25"/>
  <c r="N559" i="25" s="1"/>
  <c r="I558" i="25"/>
  <c r="N558" i="25" s="1"/>
  <c r="I557" i="25"/>
  <c r="N557" i="25" s="1"/>
  <c r="I556" i="25"/>
  <c r="N556" i="25" s="1"/>
  <c r="I555" i="25"/>
  <c r="N555" i="25" s="1"/>
  <c r="I554" i="25"/>
  <c r="N554" i="25" s="1"/>
  <c r="I553" i="25"/>
  <c r="N553" i="25" s="1"/>
  <c r="I552" i="25"/>
  <c r="N552" i="25" s="1"/>
  <c r="I551" i="25"/>
  <c r="N551" i="25" s="1"/>
  <c r="I550" i="25"/>
  <c r="N550" i="25" s="1"/>
  <c r="I549" i="25"/>
  <c r="N549" i="25" s="1"/>
  <c r="I548" i="25"/>
  <c r="N548" i="25" s="1"/>
  <c r="I547" i="25"/>
  <c r="N547" i="25" s="1"/>
  <c r="I546" i="25"/>
  <c r="N546" i="25" s="1"/>
  <c r="I545" i="25"/>
  <c r="N545" i="25" s="1"/>
  <c r="I544" i="25"/>
  <c r="N544" i="25" s="1"/>
  <c r="I543" i="25"/>
  <c r="N543" i="25" s="1"/>
  <c r="I542" i="25"/>
  <c r="N542" i="25" s="1"/>
  <c r="I541" i="25"/>
  <c r="N541" i="25" s="1"/>
  <c r="I540" i="25"/>
  <c r="N540" i="25" s="1"/>
  <c r="I539" i="25"/>
  <c r="N539" i="25" s="1"/>
  <c r="I538" i="25"/>
  <c r="N538" i="25" s="1"/>
  <c r="I537" i="25"/>
  <c r="N537" i="25" s="1"/>
  <c r="I536" i="25"/>
  <c r="N536" i="25" s="1"/>
  <c r="I535" i="25"/>
  <c r="N535" i="25" s="1"/>
  <c r="I534" i="25"/>
  <c r="N534" i="25" s="1"/>
  <c r="I533" i="25"/>
  <c r="N533" i="25" s="1"/>
  <c r="I532" i="25"/>
  <c r="N532" i="25" s="1"/>
  <c r="I531" i="25"/>
  <c r="N531" i="25" s="1"/>
  <c r="I530" i="25"/>
  <c r="N530" i="25" s="1"/>
  <c r="I529" i="25"/>
  <c r="N529" i="25" s="1"/>
  <c r="I528" i="25"/>
  <c r="N528" i="25" s="1"/>
  <c r="I527" i="25"/>
  <c r="N527" i="25" s="1"/>
  <c r="I526" i="25"/>
  <c r="N526" i="25" s="1"/>
  <c r="I525" i="25"/>
  <c r="N525" i="25" s="1"/>
  <c r="I524" i="25"/>
  <c r="N524" i="25" s="1"/>
  <c r="I523" i="25"/>
  <c r="N523" i="25" s="1"/>
  <c r="I522" i="25"/>
  <c r="N522" i="25" s="1"/>
  <c r="I521" i="25"/>
  <c r="N521" i="25" s="1"/>
  <c r="I520" i="25"/>
  <c r="N520" i="25" s="1"/>
  <c r="I519" i="25"/>
  <c r="N519" i="25" s="1"/>
  <c r="I518" i="25"/>
  <c r="N518" i="25" s="1"/>
  <c r="I517" i="25"/>
  <c r="N517" i="25" s="1"/>
  <c r="I516" i="25"/>
  <c r="N516" i="25" s="1"/>
  <c r="I515" i="25"/>
  <c r="N515" i="25" s="1"/>
  <c r="I514" i="25"/>
  <c r="N514" i="25" s="1"/>
  <c r="I513" i="25"/>
  <c r="N513" i="25" s="1"/>
  <c r="I512" i="25"/>
  <c r="N512" i="25" s="1"/>
  <c r="I511" i="25"/>
  <c r="N511" i="25" s="1"/>
  <c r="I510" i="25"/>
  <c r="N510" i="25" s="1"/>
  <c r="I509" i="25"/>
  <c r="N509" i="25" s="1"/>
  <c r="I508" i="25"/>
  <c r="N508" i="25" s="1"/>
  <c r="I507" i="25"/>
  <c r="N507" i="25" s="1"/>
  <c r="I506" i="25"/>
  <c r="N506" i="25" s="1"/>
  <c r="I505" i="25"/>
  <c r="N505" i="25" s="1"/>
  <c r="I504" i="25"/>
  <c r="N504" i="25" s="1"/>
  <c r="I503" i="25"/>
  <c r="N503" i="25" s="1"/>
  <c r="I502" i="25"/>
  <c r="N502" i="25" s="1"/>
  <c r="I501" i="25"/>
  <c r="N501" i="25" s="1"/>
  <c r="I500" i="25"/>
  <c r="N500" i="25" s="1"/>
  <c r="I499" i="25"/>
  <c r="N499" i="25" s="1"/>
  <c r="I498" i="25"/>
  <c r="N498" i="25" s="1"/>
  <c r="I497" i="25"/>
  <c r="N497" i="25" s="1"/>
  <c r="I496" i="25"/>
  <c r="N496" i="25" s="1"/>
  <c r="I495" i="25"/>
  <c r="N495" i="25" s="1"/>
  <c r="I494" i="25"/>
  <c r="N494" i="25" s="1"/>
  <c r="I493" i="25"/>
  <c r="N493" i="25" s="1"/>
  <c r="I492" i="25"/>
  <c r="N492" i="25" s="1"/>
  <c r="I491" i="25"/>
  <c r="N491" i="25" s="1"/>
  <c r="I490" i="25"/>
  <c r="N490" i="25" s="1"/>
  <c r="I489" i="25"/>
  <c r="N489" i="25" s="1"/>
  <c r="I488" i="25"/>
  <c r="N488" i="25" s="1"/>
  <c r="I487" i="25"/>
  <c r="N487" i="25" s="1"/>
  <c r="I486" i="25"/>
  <c r="N486" i="25" s="1"/>
  <c r="I485" i="25"/>
  <c r="N485" i="25" s="1"/>
  <c r="I484" i="25"/>
  <c r="N484" i="25" s="1"/>
  <c r="I483" i="25"/>
  <c r="N483" i="25" s="1"/>
  <c r="I482" i="25"/>
  <c r="N482" i="25" s="1"/>
  <c r="I481" i="25"/>
  <c r="N481" i="25" s="1"/>
  <c r="I480" i="25"/>
  <c r="N480" i="25" s="1"/>
  <c r="I479" i="25"/>
  <c r="N479" i="25" s="1"/>
  <c r="I478" i="25"/>
  <c r="N478" i="25" s="1"/>
  <c r="I477" i="25"/>
  <c r="N477" i="25" s="1"/>
  <c r="I476" i="25"/>
  <c r="N476" i="25" s="1"/>
  <c r="I475" i="25"/>
  <c r="N475" i="25" s="1"/>
  <c r="I474" i="25"/>
  <c r="N474" i="25" s="1"/>
  <c r="I473" i="25"/>
  <c r="N473" i="25" s="1"/>
  <c r="I472" i="25"/>
  <c r="N472" i="25" s="1"/>
  <c r="I471" i="25"/>
  <c r="N471" i="25" s="1"/>
  <c r="I470" i="25"/>
  <c r="N470" i="25" s="1"/>
  <c r="I469" i="25"/>
  <c r="N469" i="25" s="1"/>
  <c r="I468" i="25"/>
  <c r="N468" i="25" s="1"/>
  <c r="I467" i="25"/>
  <c r="N467" i="25" s="1"/>
  <c r="I466" i="25"/>
  <c r="N466" i="25" s="1"/>
  <c r="I465" i="25"/>
  <c r="N465" i="25" s="1"/>
  <c r="I464" i="25"/>
  <c r="N464" i="25" s="1"/>
  <c r="I463" i="25"/>
  <c r="N463" i="25" s="1"/>
  <c r="I462" i="25"/>
  <c r="N462" i="25" s="1"/>
  <c r="I461" i="25"/>
  <c r="N461" i="25" s="1"/>
  <c r="I460" i="25"/>
  <c r="N460" i="25" s="1"/>
  <c r="I459" i="25"/>
  <c r="N459" i="25" s="1"/>
  <c r="I458" i="25"/>
  <c r="N458" i="25" s="1"/>
  <c r="I457" i="25"/>
  <c r="N457" i="25" s="1"/>
  <c r="I456" i="25"/>
  <c r="N456" i="25" s="1"/>
  <c r="I455" i="25"/>
  <c r="N455" i="25" s="1"/>
  <c r="I454" i="25"/>
  <c r="N454" i="25" s="1"/>
  <c r="I453" i="25"/>
  <c r="N453" i="25" s="1"/>
  <c r="I452" i="25"/>
  <c r="N452" i="25" s="1"/>
  <c r="I451" i="25"/>
  <c r="N451" i="25" s="1"/>
  <c r="I450" i="25"/>
  <c r="N450" i="25" s="1"/>
  <c r="I449" i="25"/>
  <c r="N449" i="25" s="1"/>
  <c r="I448" i="25"/>
  <c r="N448" i="25" s="1"/>
  <c r="I447" i="25"/>
  <c r="N447" i="25" s="1"/>
  <c r="I446" i="25"/>
  <c r="N446" i="25" s="1"/>
  <c r="I445" i="25"/>
  <c r="N445" i="25" s="1"/>
  <c r="I444" i="25"/>
  <c r="N444" i="25" s="1"/>
  <c r="I443" i="25"/>
  <c r="N443" i="25" s="1"/>
  <c r="I442" i="25"/>
  <c r="N442" i="25" s="1"/>
  <c r="I441" i="25"/>
  <c r="N441" i="25" s="1"/>
  <c r="I440" i="25"/>
  <c r="N440" i="25" s="1"/>
  <c r="I439" i="25"/>
  <c r="N439" i="25" s="1"/>
  <c r="I438" i="25"/>
  <c r="N438" i="25" s="1"/>
  <c r="I437" i="25"/>
  <c r="N437" i="25" s="1"/>
  <c r="I436" i="25"/>
  <c r="N436" i="25" s="1"/>
  <c r="I435" i="25"/>
  <c r="N435" i="25" s="1"/>
  <c r="I434" i="25"/>
  <c r="N434" i="25" s="1"/>
  <c r="I433" i="25"/>
  <c r="N433" i="25" s="1"/>
  <c r="I432" i="25"/>
  <c r="N432" i="25" s="1"/>
  <c r="I431" i="25"/>
  <c r="N431" i="25" s="1"/>
  <c r="I430" i="25"/>
  <c r="N430" i="25" s="1"/>
  <c r="I429" i="25"/>
  <c r="N429" i="25" s="1"/>
  <c r="I428" i="25"/>
  <c r="N428" i="25" s="1"/>
  <c r="I427" i="25"/>
  <c r="N427" i="25" s="1"/>
  <c r="I426" i="25"/>
  <c r="N426" i="25" s="1"/>
  <c r="I425" i="25"/>
  <c r="N425" i="25" s="1"/>
  <c r="I424" i="25"/>
  <c r="N424" i="25" s="1"/>
  <c r="I423" i="25"/>
  <c r="N423" i="25" s="1"/>
  <c r="I422" i="25"/>
  <c r="N422" i="25" s="1"/>
  <c r="I421" i="25"/>
  <c r="N421" i="25" s="1"/>
  <c r="I420" i="25"/>
  <c r="N420" i="25" s="1"/>
  <c r="I419" i="25"/>
  <c r="N419" i="25" s="1"/>
  <c r="I418" i="25"/>
  <c r="N418" i="25" s="1"/>
  <c r="I417" i="25"/>
  <c r="N417" i="25" s="1"/>
  <c r="I416" i="25"/>
  <c r="N416" i="25" s="1"/>
  <c r="I415" i="25"/>
  <c r="N415" i="25" s="1"/>
  <c r="I414" i="25"/>
  <c r="N414" i="25" s="1"/>
  <c r="I413" i="25"/>
  <c r="N413" i="25" s="1"/>
  <c r="I412" i="25"/>
  <c r="N412" i="25" s="1"/>
  <c r="I411" i="25"/>
  <c r="N411" i="25" s="1"/>
  <c r="I410" i="25"/>
  <c r="N410" i="25" s="1"/>
  <c r="I409" i="25"/>
  <c r="N409" i="25" s="1"/>
  <c r="I408" i="25"/>
  <c r="N408" i="25" s="1"/>
  <c r="I407" i="25"/>
  <c r="N407" i="25" s="1"/>
  <c r="I406" i="25"/>
  <c r="N406" i="25" s="1"/>
  <c r="I405" i="25"/>
  <c r="N405" i="25" s="1"/>
  <c r="I404" i="25"/>
  <c r="N404" i="25" s="1"/>
  <c r="I403" i="25"/>
  <c r="N403" i="25" s="1"/>
  <c r="I402" i="25"/>
  <c r="N402" i="25" s="1"/>
  <c r="I401" i="25"/>
  <c r="N401" i="25" s="1"/>
  <c r="I400" i="25"/>
  <c r="N400" i="25" s="1"/>
  <c r="I399" i="25"/>
  <c r="N399" i="25" s="1"/>
  <c r="I398" i="25"/>
  <c r="N398" i="25" s="1"/>
  <c r="I397" i="25"/>
  <c r="N397" i="25" s="1"/>
  <c r="I396" i="25"/>
  <c r="N396" i="25" s="1"/>
  <c r="I395" i="25"/>
  <c r="N395" i="25" s="1"/>
  <c r="I394" i="25"/>
  <c r="N394" i="25" s="1"/>
  <c r="I393" i="25"/>
  <c r="N393" i="25" s="1"/>
  <c r="I392" i="25"/>
  <c r="N392" i="25" s="1"/>
  <c r="I391" i="25"/>
  <c r="N391" i="25" s="1"/>
  <c r="I390" i="25"/>
  <c r="N390" i="25" s="1"/>
  <c r="I389" i="25"/>
  <c r="N389" i="25" s="1"/>
  <c r="I388" i="25"/>
  <c r="N388" i="25" s="1"/>
  <c r="I387" i="25"/>
  <c r="N387" i="25" s="1"/>
  <c r="I386" i="25"/>
  <c r="N386" i="25" s="1"/>
  <c r="I385" i="25"/>
  <c r="N385" i="25" s="1"/>
  <c r="I384" i="25"/>
  <c r="N384" i="25" s="1"/>
  <c r="I383" i="25"/>
  <c r="N383" i="25" s="1"/>
  <c r="I382" i="25"/>
  <c r="N382" i="25" s="1"/>
  <c r="I381" i="25"/>
  <c r="N381" i="25" s="1"/>
  <c r="I380" i="25"/>
  <c r="N380" i="25" s="1"/>
  <c r="I379" i="25"/>
  <c r="N379" i="25" s="1"/>
  <c r="I378" i="25"/>
  <c r="N378" i="25" s="1"/>
  <c r="I377" i="25"/>
  <c r="N377" i="25" s="1"/>
  <c r="I376" i="25"/>
  <c r="N376" i="25" s="1"/>
  <c r="I375" i="25"/>
  <c r="N375" i="25" s="1"/>
  <c r="I374" i="25"/>
  <c r="N374" i="25" s="1"/>
  <c r="I373" i="25"/>
  <c r="N373" i="25" s="1"/>
  <c r="I372" i="25"/>
  <c r="N372" i="25" s="1"/>
  <c r="I371" i="25"/>
  <c r="N371" i="25" s="1"/>
  <c r="I370" i="25"/>
  <c r="N370" i="25" s="1"/>
  <c r="I369" i="25"/>
  <c r="N369" i="25" s="1"/>
  <c r="I368" i="25"/>
  <c r="N368" i="25" s="1"/>
  <c r="I367" i="25"/>
  <c r="N367" i="25" s="1"/>
  <c r="I366" i="25"/>
  <c r="N366" i="25" s="1"/>
  <c r="I365" i="25"/>
  <c r="N365" i="25" s="1"/>
  <c r="I364" i="25"/>
  <c r="N364" i="25" s="1"/>
  <c r="I363" i="25"/>
  <c r="N363" i="25" s="1"/>
  <c r="I362" i="25"/>
  <c r="N362" i="25" s="1"/>
  <c r="I361" i="25"/>
  <c r="N361" i="25" s="1"/>
  <c r="I360" i="25"/>
  <c r="N360" i="25" s="1"/>
  <c r="I359" i="25"/>
  <c r="N359" i="25" s="1"/>
  <c r="I358" i="25"/>
  <c r="N358" i="25" s="1"/>
  <c r="I357" i="25"/>
  <c r="N357" i="25" s="1"/>
  <c r="I356" i="25"/>
  <c r="N356" i="25" s="1"/>
  <c r="I355" i="25"/>
  <c r="N355" i="25" s="1"/>
  <c r="I354" i="25"/>
  <c r="N354" i="25" s="1"/>
  <c r="I353" i="25"/>
  <c r="N353" i="25" s="1"/>
  <c r="I352" i="25"/>
  <c r="N352" i="25" s="1"/>
  <c r="I351" i="25"/>
  <c r="N351" i="25" s="1"/>
  <c r="I350" i="25"/>
  <c r="N350" i="25" s="1"/>
  <c r="I349" i="25"/>
  <c r="N349" i="25" s="1"/>
  <c r="I348" i="25"/>
  <c r="N348" i="25" s="1"/>
  <c r="I347" i="25"/>
  <c r="N347" i="25" s="1"/>
  <c r="I346" i="25"/>
  <c r="N346" i="25" s="1"/>
  <c r="I345" i="25"/>
  <c r="N345" i="25" s="1"/>
  <c r="I344" i="25"/>
  <c r="N344" i="25" s="1"/>
  <c r="I343" i="25"/>
  <c r="N343" i="25" s="1"/>
  <c r="I342" i="25"/>
  <c r="N342" i="25" s="1"/>
  <c r="I341" i="25"/>
  <c r="N341" i="25" s="1"/>
  <c r="I340" i="25"/>
  <c r="N340" i="25" s="1"/>
  <c r="I339" i="25"/>
  <c r="N339" i="25" s="1"/>
  <c r="I338" i="25"/>
  <c r="N338" i="25" s="1"/>
  <c r="I337" i="25"/>
  <c r="N337" i="25" s="1"/>
  <c r="I336" i="25"/>
  <c r="N336" i="25" s="1"/>
  <c r="I335" i="25"/>
  <c r="N335" i="25" s="1"/>
  <c r="I334" i="25"/>
  <c r="N334" i="25" s="1"/>
  <c r="I333" i="25"/>
  <c r="N333" i="25" s="1"/>
  <c r="I332" i="25"/>
  <c r="N332" i="25" s="1"/>
  <c r="I331" i="25"/>
  <c r="N331" i="25" s="1"/>
  <c r="I330" i="25"/>
  <c r="N330" i="25" s="1"/>
  <c r="I329" i="25"/>
  <c r="N329" i="25" s="1"/>
  <c r="I328" i="25"/>
  <c r="N328" i="25" s="1"/>
  <c r="I327" i="25"/>
  <c r="N327" i="25" s="1"/>
  <c r="I326" i="25"/>
  <c r="N326" i="25" s="1"/>
  <c r="I325" i="25"/>
  <c r="N325" i="25" s="1"/>
  <c r="I324" i="25"/>
  <c r="N324" i="25" s="1"/>
  <c r="I323" i="25"/>
  <c r="N323" i="25" s="1"/>
  <c r="I322" i="25"/>
  <c r="N322" i="25" s="1"/>
  <c r="I321" i="25"/>
  <c r="N321" i="25" s="1"/>
  <c r="I320" i="25"/>
  <c r="N320" i="25" s="1"/>
  <c r="I319" i="25"/>
  <c r="N319" i="25" s="1"/>
  <c r="I318" i="25"/>
  <c r="N318" i="25" s="1"/>
  <c r="I317" i="25"/>
  <c r="N317" i="25" s="1"/>
  <c r="I316" i="25"/>
  <c r="N316" i="25" s="1"/>
  <c r="I315" i="25"/>
  <c r="N315" i="25" s="1"/>
  <c r="I314" i="25"/>
  <c r="N314" i="25" s="1"/>
  <c r="I313" i="25"/>
  <c r="N313" i="25" s="1"/>
  <c r="I312" i="25"/>
  <c r="N312" i="25" s="1"/>
  <c r="I311" i="25"/>
  <c r="N311" i="25" s="1"/>
  <c r="I310" i="25"/>
  <c r="N310" i="25" s="1"/>
  <c r="I309" i="25"/>
  <c r="N309" i="25" s="1"/>
  <c r="I308" i="25"/>
  <c r="N308" i="25" s="1"/>
  <c r="I307" i="25"/>
  <c r="N307" i="25" s="1"/>
  <c r="I306" i="25"/>
  <c r="N306" i="25" s="1"/>
  <c r="I305" i="25"/>
  <c r="N305" i="25" s="1"/>
  <c r="I304" i="25"/>
  <c r="N304" i="25" s="1"/>
  <c r="I303" i="25"/>
  <c r="N303" i="25" s="1"/>
  <c r="I302" i="25"/>
  <c r="N302" i="25" s="1"/>
  <c r="I301" i="25"/>
  <c r="N301" i="25" s="1"/>
  <c r="I300" i="25"/>
  <c r="N300" i="25" s="1"/>
  <c r="I299" i="25"/>
  <c r="N299" i="25" s="1"/>
  <c r="I298" i="25"/>
  <c r="N298" i="25" s="1"/>
  <c r="I297" i="25"/>
  <c r="N297" i="25" s="1"/>
  <c r="I296" i="25"/>
  <c r="N296" i="25" s="1"/>
  <c r="I295" i="25"/>
  <c r="N295" i="25" s="1"/>
  <c r="I294" i="25"/>
  <c r="N294" i="25" s="1"/>
  <c r="I293" i="25"/>
  <c r="N293" i="25" s="1"/>
  <c r="I292" i="25"/>
  <c r="N292" i="25" s="1"/>
  <c r="I291" i="25"/>
  <c r="N291" i="25" s="1"/>
  <c r="I290" i="25"/>
  <c r="N290" i="25" s="1"/>
  <c r="I289" i="25"/>
  <c r="N289" i="25" s="1"/>
  <c r="I288" i="25"/>
  <c r="N288" i="25" s="1"/>
  <c r="I287" i="25"/>
  <c r="N287" i="25" s="1"/>
  <c r="I286" i="25"/>
  <c r="N286" i="25" s="1"/>
  <c r="I285" i="25"/>
  <c r="N285" i="25" s="1"/>
  <c r="I284" i="25"/>
  <c r="N284" i="25" s="1"/>
  <c r="I283" i="25"/>
  <c r="N283" i="25" s="1"/>
  <c r="I282" i="25"/>
  <c r="N282" i="25" s="1"/>
  <c r="I281" i="25"/>
  <c r="N281" i="25" s="1"/>
  <c r="I280" i="25"/>
  <c r="N280" i="25" s="1"/>
  <c r="I279" i="25"/>
  <c r="N279" i="25" s="1"/>
  <c r="I278" i="25"/>
  <c r="N278" i="25" s="1"/>
  <c r="I277" i="25"/>
  <c r="N277" i="25" s="1"/>
  <c r="I276" i="25"/>
  <c r="N276" i="25" s="1"/>
  <c r="I275" i="25"/>
  <c r="N275" i="25" s="1"/>
  <c r="I274" i="25"/>
  <c r="N274" i="25" s="1"/>
  <c r="I273" i="25"/>
  <c r="N273" i="25" s="1"/>
  <c r="I272" i="25"/>
  <c r="N272" i="25" s="1"/>
  <c r="I271" i="25"/>
  <c r="N271" i="25" s="1"/>
  <c r="I270" i="25"/>
  <c r="N270" i="25" s="1"/>
  <c r="I269" i="25"/>
  <c r="N269" i="25" s="1"/>
  <c r="I268" i="25"/>
  <c r="N268" i="25" s="1"/>
  <c r="I267" i="25"/>
  <c r="N267" i="25" s="1"/>
  <c r="I266" i="25"/>
  <c r="N266" i="25" s="1"/>
  <c r="I265" i="25"/>
  <c r="N265" i="25" s="1"/>
  <c r="I264" i="25"/>
  <c r="N264" i="25" s="1"/>
  <c r="I263" i="25"/>
  <c r="N263" i="25" s="1"/>
  <c r="I262" i="25"/>
  <c r="N262" i="25" s="1"/>
  <c r="I261" i="25"/>
  <c r="N261" i="25" s="1"/>
  <c r="I260" i="25"/>
  <c r="N260" i="25" s="1"/>
  <c r="I259" i="25"/>
  <c r="N259" i="25" s="1"/>
  <c r="I258" i="25"/>
  <c r="N258" i="25" s="1"/>
  <c r="I257" i="25"/>
  <c r="N257" i="25" s="1"/>
  <c r="I256" i="25"/>
  <c r="N256" i="25" s="1"/>
  <c r="I255" i="25"/>
  <c r="N255" i="25" s="1"/>
  <c r="I254" i="25"/>
  <c r="N254" i="25" s="1"/>
  <c r="I253" i="25"/>
  <c r="N253" i="25" s="1"/>
  <c r="I252" i="25"/>
  <c r="N252" i="25" s="1"/>
  <c r="I251" i="25"/>
  <c r="N251" i="25" s="1"/>
  <c r="I250" i="25"/>
  <c r="N250" i="25" s="1"/>
  <c r="I249" i="25"/>
  <c r="N249" i="25" s="1"/>
  <c r="I248" i="25"/>
  <c r="N248" i="25" s="1"/>
  <c r="I247" i="25"/>
  <c r="N247" i="25" s="1"/>
  <c r="I246" i="25"/>
  <c r="N246" i="25" s="1"/>
  <c r="I245" i="25"/>
  <c r="N245" i="25" s="1"/>
  <c r="I244" i="25"/>
  <c r="N244" i="25" s="1"/>
  <c r="I243" i="25"/>
  <c r="N243" i="25" s="1"/>
  <c r="I242" i="25"/>
  <c r="N242" i="25" s="1"/>
  <c r="I241" i="25"/>
  <c r="N241" i="25" s="1"/>
  <c r="I240" i="25"/>
  <c r="N240" i="25" s="1"/>
  <c r="I239" i="25"/>
  <c r="N239" i="25" s="1"/>
  <c r="I238" i="25"/>
  <c r="N238" i="25" s="1"/>
  <c r="I237" i="25"/>
  <c r="N237" i="25" s="1"/>
  <c r="I236" i="25"/>
  <c r="N236" i="25" s="1"/>
  <c r="I235" i="25"/>
  <c r="N235" i="25" s="1"/>
  <c r="I234" i="25"/>
  <c r="N234" i="25" s="1"/>
  <c r="I233" i="25"/>
  <c r="N233" i="25" s="1"/>
  <c r="I232" i="25"/>
  <c r="N232" i="25" s="1"/>
  <c r="I231" i="25"/>
  <c r="N231" i="25" s="1"/>
  <c r="I230" i="25"/>
  <c r="N230" i="25" s="1"/>
  <c r="I229" i="25"/>
  <c r="N229" i="25" s="1"/>
  <c r="I228" i="25"/>
  <c r="N228" i="25" s="1"/>
  <c r="I227" i="25"/>
  <c r="N227" i="25" s="1"/>
  <c r="I226" i="25"/>
  <c r="N226" i="25" s="1"/>
  <c r="I225" i="25"/>
  <c r="N225" i="25" s="1"/>
  <c r="I224" i="25"/>
  <c r="N224" i="25" s="1"/>
  <c r="I223" i="25"/>
  <c r="N223" i="25" s="1"/>
  <c r="I222" i="25"/>
  <c r="N222" i="25" s="1"/>
  <c r="I221" i="25"/>
  <c r="N221" i="25" s="1"/>
  <c r="I220" i="25"/>
  <c r="N220" i="25" s="1"/>
  <c r="I219" i="25"/>
  <c r="N219" i="25" s="1"/>
  <c r="I218" i="25"/>
  <c r="N218" i="25" s="1"/>
  <c r="I217" i="25"/>
  <c r="N217" i="25" s="1"/>
  <c r="I216" i="25"/>
  <c r="N216" i="25" s="1"/>
  <c r="I215" i="25"/>
  <c r="N215" i="25" s="1"/>
  <c r="I214" i="25"/>
  <c r="N214" i="25" s="1"/>
  <c r="I213" i="25"/>
  <c r="N213" i="25" s="1"/>
  <c r="I212" i="25"/>
  <c r="N212" i="25" s="1"/>
  <c r="I211" i="25"/>
  <c r="N211" i="25" s="1"/>
  <c r="I210" i="25"/>
  <c r="N210" i="25" s="1"/>
  <c r="I209" i="25"/>
  <c r="N209" i="25" s="1"/>
  <c r="I208" i="25"/>
  <c r="N208" i="25" s="1"/>
  <c r="I207" i="25"/>
  <c r="N207" i="25" s="1"/>
  <c r="I206" i="25"/>
  <c r="N206" i="25" s="1"/>
  <c r="I205" i="25"/>
  <c r="N205" i="25" s="1"/>
  <c r="I204" i="25"/>
  <c r="N204" i="25" s="1"/>
  <c r="I203" i="25"/>
  <c r="N203" i="25" s="1"/>
  <c r="I202" i="25"/>
  <c r="N202" i="25" s="1"/>
  <c r="I201" i="25"/>
  <c r="N201" i="25" s="1"/>
  <c r="I200" i="25"/>
  <c r="N200" i="25" s="1"/>
  <c r="I199" i="25"/>
  <c r="N199" i="25" s="1"/>
  <c r="I198" i="25"/>
  <c r="N198" i="25" s="1"/>
  <c r="I197" i="25"/>
  <c r="N197" i="25" s="1"/>
  <c r="I196" i="25"/>
  <c r="N196" i="25" s="1"/>
  <c r="I195" i="25"/>
  <c r="N195" i="25" s="1"/>
  <c r="I194" i="25"/>
  <c r="N194" i="25" s="1"/>
  <c r="I193" i="25"/>
  <c r="N193" i="25" s="1"/>
  <c r="I192" i="25"/>
  <c r="N192" i="25" s="1"/>
  <c r="I191" i="25"/>
  <c r="N191" i="25" s="1"/>
  <c r="I190" i="25"/>
  <c r="N190" i="25" s="1"/>
  <c r="I189" i="25"/>
  <c r="N189" i="25" s="1"/>
  <c r="I188" i="25"/>
  <c r="N188" i="25" s="1"/>
  <c r="I187" i="25"/>
  <c r="N187" i="25" s="1"/>
  <c r="I186" i="25"/>
  <c r="N186" i="25" s="1"/>
  <c r="I185" i="25"/>
  <c r="N185" i="25" s="1"/>
  <c r="I184" i="25"/>
  <c r="N184" i="25" s="1"/>
  <c r="I183" i="25"/>
  <c r="N183" i="25" s="1"/>
  <c r="I182" i="25"/>
  <c r="N182" i="25" s="1"/>
  <c r="I181" i="25"/>
  <c r="N181" i="25" s="1"/>
  <c r="I180" i="25"/>
  <c r="N180" i="25" s="1"/>
  <c r="I179" i="25"/>
  <c r="N179" i="25" s="1"/>
  <c r="I178" i="25"/>
  <c r="N178" i="25" s="1"/>
  <c r="I177" i="25"/>
  <c r="N177" i="25" s="1"/>
  <c r="I176" i="25"/>
  <c r="N176" i="25" s="1"/>
  <c r="I175" i="25"/>
  <c r="N175" i="25" s="1"/>
  <c r="I174" i="25"/>
  <c r="N174" i="25" s="1"/>
  <c r="I173" i="25"/>
  <c r="N173" i="25" s="1"/>
  <c r="I172" i="25"/>
  <c r="N172" i="25" s="1"/>
  <c r="I171" i="25"/>
  <c r="N171" i="25" s="1"/>
  <c r="I170" i="25"/>
  <c r="N170" i="25" s="1"/>
  <c r="I169" i="25"/>
  <c r="N169" i="25" s="1"/>
  <c r="I168" i="25"/>
  <c r="N168" i="25" s="1"/>
  <c r="I167" i="25"/>
  <c r="N167" i="25" s="1"/>
  <c r="I166" i="25"/>
  <c r="N166" i="25" s="1"/>
  <c r="I165" i="25"/>
  <c r="N165" i="25" s="1"/>
  <c r="I164" i="25"/>
  <c r="N164" i="25" s="1"/>
  <c r="I163" i="25"/>
  <c r="N163" i="25" s="1"/>
  <c r="I162" i="25"/>
  <c r="N162" i="25" s="1"/>
  <c r="I161" i="25"/>
  <c r="N161" i="25" s="1"/>
  <c r="I160" i="25"/>
  <c r="N160" i="25" s="1"/>
  <c r="I159" i="25"/>
  <c r="N159" i="25" s="1"/>
  <c r="I158" i="25"/>
  <c r="N158" i="25" s="1"/>
  <c r="I157" i="25"/>
  <c r="N157" i="25" s="1"/>
  <c r="I156" i="25"/>
  <c r="N156" i="25" s="1"/>
  <c r="I155" i="25"/>
  <c r="N155" i="25" s="1"/>
  <c r="I154" i="25"/>
  <c r="N154" i="25" s="1"/>
  <c r="I153" i="25"/>
  <c r="N153" i="25" s="1"/>
  <c r="I152" i="25"/>
  <c r="N152" i="25" s="1"/>
  <c r="I151" i="25"/>
  <c r="N151" i="25" s="1"/>
  <c r="I150" i="25"/>
  <c r="N150" i="25" s="1"/>
  <c r="I149" i="25"/>
  <c r="N149" i="25" s="1"/>
  <c r="I148" i="25"/>
  <c r="N148" i="25" s="1"/>
  <c r="I147" i="25"/>
  <c r="N147" i="25" s="1"/>
  <c r="I146" i="25"/>
  <c r="N146" i="25" s="1"/>
  <c r="I145" i="25"/>
  <c r="N145" i="25" s="1"/>
  <c r="I144" i="25"/>
  <c r="N144" i="25" s="1"/>
  <c r="I143" i="25"/>
  <c r="N143" i="25" s="1"/>
  <c r="I142" i="25"/>
  <c r="N142" i="25" s="1"/>
  <c r="I141" i="25"/>
  <c r="N141" i="25" s="1"/>
  <c r="I140" i="25"/>
  <c r="N140" i="25" s="1"/>
  <c r="I139" i="25"/>
  <c r="N139" i="25" s="1"/>
  <c r="I138" i="25"/>
  <c r="N138" i="25" s="1"/>
  <c r="I137" i="25"/>
  <c r="N137" i="25" s="1"/>
  <c r="I136" i="25"/>
  <c r="N136" i="25" s="1"/>
  <c r="I135" i="25"/>
  <c r="N135" i="25" s="1"/>
  <c r="I134" i="25"/>
  <c r="N134" i="25" s="1"/>
  <c r="I133" i="25"/>
  <c r="N133" i="25" s="1"/>
  <c r="I132" i="25"/>
  <c r="N132" i="25" s="1"/>
  <c r="I131" i="25"/>
  <c r="N131" i="25" s="1"/>
  <c r="I130" i="25"/>
  <c r="N130" i="25" s="1"/>
  <c r="I129" i="25"/>
  <c r="N129" i="25" s="1"/>
  <c r="I128" i="25"/>
  <c r="N128" i="25" s="1"/>
  <c r="I127" i="25"/>
  <c r="N127" i="25" s="1"/>
  <c r="I126" i="25"/>
  <c r="N126" i="25" s="1"/>
  <c r="I125" i="25"/>
  <c r="N125" i="25" s="1"/>
  <c r="I124" i="25"/>
  <c r="N124" i="25" s="1"/>
  <c r="I123" i="25"/>
  <c r="N123" i="25" s="1"/>
  <c r="I122" i="25"/>
  <c r="N122" i="25" s="1"/>
  <c r="I121" i="25"/>
  <c r="N121" i="25" s="1"/>
  <c r="I120" i="25"/>
  <c r="N120" i="25" s="1"/>
  <c r="I119" i="25"/>
  <c r="N119" i="25" s="1"/>
  <c r="I118" i="25"/>
  <c r="N118" i="25" s="1"/>
  <c r="I117" i="25"/>
  <c r="N117" i="25" s="1"/>
  <c r="I116" i="25"/>
  <c r="N116" i="25" s="1"/>
  <c r="I115" i="25"/>
  <c r="N115" i="25" s="1"/>
  <c r="I114" i="25"/>
  <c r="N114" i="25" s="1"/>
  <c r="I113" i="25"/>
  <c r="N113" i="25" s="1"/>
  <c r="I112" i="25"/>
  <c r="N112" i="25" s="1"/>
  <c r="I111" i="25"/>
  <c r="N111" i="25" s="1"/>
  <c r="I110" i="25"/>
  <c r="N110" i="25" s="1"/>
  <c r="I109" i="25"/>
  <c r="N109" i="25" s="1"/>
  <c r="I108" i="25"/>
  <c r="N108" i="25" s="1"/>
  <c r="I107" i="25"/>
  <c r="N107" i="25" s="1"/>
  <c r="I106" i="25"/>
  <c r="N106" i="25" s="1"/>
  <c r="I105" i="25"/>
  <c r="N105" i="25" s="1"/>
  <c r="I104" i="25"/>
  <c r="N104" i="25" s="1"/>
  <c r="I103" i="25"/>
  <c r="N103" i="25" s="1"/>
  <c r="I102" i="25"/>
  <c r="N102" i="25" s="1"/>
  <c r="I101" i="25"/>
  <c r="N101" i="25" s="1"/>
  <c r="I100" i="25"/>
  <c r="N100" i="25" s="1"/>
  <c r="I99" i="25"/>
  <c r="N99" i="25" s="1"/>
  <c r="I98" i="25"/>
  <c r="N98" i="25" s="1"/>
  <c r="I97" i="25"/>
  <c r="N97" i="25" s="1"/>
  <c r="I96" i="25"/>
  <c r="N96" i="25" s="1"/>
  <c r="I95" i="25"/>
  <c r="N95" i="25" s="1"/>
  <c r="I94" i="25"/>
  <c r="N94" i="25" s="1"/>
  <c r="I93" i="25"/>
  <c r="N93" i="25" s="1"/>
  <c r="I92" i="25"/>
  <c r="N92" i="25" s="1"/>
  <c r="I91" i="25"/>
  <c r="N91" i="25" s="1"/>
  <c r="I90" i="25"/>
  <c r="N90" i="25" s="1"/>
  <c r="I89" i="25"/>
  <c r="N89" i="25" s="1"/>
  <c r="I88" i="25"/>
  <c r="N88" i="25" s="1"/>
  <c r="I87" i="25"/>
  <c r="N87" i="25" s="1"/>
  <c r="I86" i="25"/>
  <c r="N86" i="25" s="1"/>
  <c r="I85" i="25"/>
  <c r="N85" i="25" s="1"/>
  <c r="I84" i="25"/>
  <c r="N84" i="25" s="1"/>
  <c r="I83" i="25"/>
  <c r="N83" i="25" s="1"/>
  <c r="I82" i="25"/>
  <c r="N82" i="25" s="1"/>
  <c r="I81" i="25"/>
  <c r="N81" i="25" s="1"/>
  <c r="I80" i="25"/>
  <c r="N80" i="25" s="1"/>
  <c r="I79" i="25"/>
  <c r="N79" i="25" s="1"/>
  <c r="I78" i="25"/>
  <c r="N78" i="25" s="1"/>
  <c r="I77" i="25"/>
  <c r="N77" i="25" s="1"/>
  <c r="I76" i="25"/>
  <c r="N76" i="25" s="1"/>
  <c r="I75" i="25"/>
  <c r="N75" i="25" s="1"/>
  <c r="I74" i="25"/>
  <c r="N74" i="25" s="1"/>
  <c r="I73" i="25"/>
  <c r="N73" i="25" s="1"/>
  <c r="I72" i="25"/>
  <c r="N72" i="25" s="1"/>
  <c r="I71" i="25"/>
  <c r="N71" i="25" s="1"/>
  <c r="I70" i="25"/>
  <c r="N70" i="25" s="1"/>
  <c r="I69" i="25"/>
  <c r="N69" i="25" s="1"/>
  <c r="I68" i="25"/>
  <c r="N68" i="25" s="1"/>
  <c r="I67" i="25"/>
  <c r="N67" i="25" s="1"/>
  <c r="I66" i="25"/>
  <c r="N66" i="25" s="1"/>
  <c r="I65" i="25"/>
  <c r="N65" i="25" s="1"/>
  <c r="I64" i="25"/>
  <c r="N64" i="25" s="1"/>
  <c r="I63" i="25"/>
  <c r="N63" i="25" s="1"/>
  <c r="I62" i="25"/>
  <c r="N62" i="25" s="1"/>
  <c r="I61" i="25"/>
  <c r="N61" i="25" s="1"/>
  <c r="I60" i="25"/>
  <c r="N60" i="25" s="1"/>
  <c r="I59" i="25"/>
  <c r="N59" i="25" s="1"/>
  <c r="I58" i="25"/>
  <c r="N58" i="25" s="1"/>
  <c r="I57" i="25"/>
  <c r="N57" i="25" s="1"/>
  <c r="I56" i="25"/>
  <c r="N56" i="25" s="1"/>
  <c r="I55" i="25"/>
  <c r="N55" i="25" s="1"/>
  <c r="I54" i="25"/>
  <c r="N54" i="25" s="1"/>
  <c r="I53" i="25"/>
  <c r="N53" i="25" s="1"/>
  <c r="I52" i="25"/>
  <c r="N52" i="25" s="1"/>
  <c r="I51" i="25"/>
  <c r="N51" i="25" s="1"/>
  <c r="I50" i="25"/>
  <c r="N50" i="25" s="1"/>
  <c r="I49" i="25"/>
  <c r="N49" i="25" s="1"/>
  <c r="I48" i="25"/>
  <c r="N48" i="25" s="1"/>
  <c r="I47" i="25"/>
  <c r="N47" i="25" s="1"/>
  <c r="I46" i="25"/>
  <c r="N46" i="25" s="1"/>
  <c r="I45" i="25"/>
  <c r="N45" i="25" s="1"/>
  <c r="I44" i="25"/>
  <c r="N44" i="25" s="1"/>
  <c r="I43" i="25"/>
  <c r="N43" i="25" s="1"/>
  <c r="I42" i="25"/>
  <c r="N42" i="25" s="1"/>
  <c r="I41" i="25"/>
  <c r="N41" i="25" s="1"/>
  <c r="I40" i="25"/>
  <c r="N40" i="25" s="1"/>
  <c r="I39" i="25"/>
  <c r="N39" i="25" s="1"/>
  <c r="I38" i="25"/>
  <c r="N38" i="25" s="1"/>
  <c r="I37" i="25"/>
  <c r="N37" i="25" s="1"/>
  <c r="I36" i="25"/>
  <c r="N36" i="25" s="1"/>
  <c r="I35" i="25"/>
  <c r="N35" i="25" s="1"/>
  <c r="I34" i="25"/>
  <c r="N34" i="25" s="1"/>
  <c r="I33" i="25"/>
  <c r="N33" i="25" s="1"/>
  <c r="I32" i="25"/>
  <c r="N32" i="25" s="1"/>
  <c r="I31" i="25"/>
  <c r="N31" i="25" s="1"/>
  <c r="I30" i="25"/>
  <c r="N30" i="25" s="1"/>
  <c r="I29" i="25"/>
  <c r="N29" i="25" s="1"/>
  <c r="I28" i="25"/>
  <c r="N28" i="25" s="1"/>
  <c r="I27" i="25"/>
  <c r="N27" i="25" s="1"/>
  <c r="I26" i="25"/>
  <c r="N26" i="25" s="1"/>
  <c r="I25" i="25"/>
  <c r="N25" i="25" s="1"/>
  <c r="I24" i="25"/>
  <c r="N24" i="25" s="1"/>
  <c r="I23" i="25"/>
  <c r="N23" i="25" s="1"/>
  <c r="I22" i="25"/>
  <c r="N22" i="25" s="1"/>
  <c r="I21" i="25"/>
  <c r="N21" i="25" s="1"/>
  <c r="I20" i="25"/>
  <c r="N20" i="25" s="1"/>
  <c r="I19" i="25"/>
  <c r="N19" i="25" s="1"/>
  <c r="I18" i="25"/>
  <c r="N18" i="25" s="1"/>
  <c r="I17" i="25"/>
  <c r="N17" i="25" s="1"/>
  <c r="I16" i="25"/>
  <c r="N16" i="25" s="1"/>
  <c r="I15" i="25"/>
  <c r="N15" i="25" s="1"/>
  <c r="I14" i="25"/>
  <c r="N14" i="25" s="1"/>
  <c r="I1003" i="24"/>
  <c r="N1003" i="24" s="1"/>
  <c r="I1002" i="24"/>
  <c r="N1002" i="24" s="1"/>
  <c r="I1001" i="24"/>
  <c r="N1001" i="24" s="1"/>
  <c r="I1000" i="24"/>
  <c r="N1000" i="24" s="1"/>
  <c r="I999" i="24"/>
  <c r="N999" i="24" s="1"/>
  <c r="I998" i="24"/>
  <c r="N998" i="24" s="1"/>
  <c r="I997" i="24"/>
  <c r="N997" i="24" s="1"/>
  <c r="I996" i="24"/>
  <c r="N996" i="24" s="1"/>
  <c r="I995" i="24"/>
  <c r="N995" i="24" s="1"/>
  <c r="I994" i="24"/>
  <c r="N994" i="24" s="1"/>
  <c r="I993" i="24"/>
  <c r="N993" i="24" s="1"/>
  <c r="I992" i="24"/>
  <c r="N992" i="24" s="1"/>
  <c r="I991" i="24"/>
  <c r="N991" i="24" s="1"/>
  <c r="I990" i="24"/>
  <c r="N990" i="24" s="1"/>
  <c r="I989" i="24"/>
  <c r="N989" i="24" s="1"/>
  <c r="I988" i="24"/>
  <c r="N988" i="24" s="1"/>
  <c r="I987" i="24"/>
  <c r="N987" i="24" s="1"/>
  <c r="I986" i="24"/>
  <c r="N986" i="24" s="1"/>
  <c r="I985" i="24"/>
  <c r="N985" i="24" s="1"/>
  <c r="I984" i="24"/>
  <c r="N984" i="24" s="1"/>
  <c r="I983" i="24"/>
  <c r="N983" i="24" s="1"/>
  <c r="I982" i="24"/>
  <c r="N982" i="24" s="1"/>
  <c r="I981" i="24"/>
  <c r="N981" i="24" s="1"/>
  <c r="I980" i="24"/>
  <c r="N980" i="24" s="1"/>
  <c r="I979" i="24"/>
  <c r="N979" i="24" s="1"/>
  <c r="I978" i="24"/>
  <c r="N978" i="24" s="1"/>
  <c r="I977" i="24"/>
  <c r="N977" i="24" s="1"/>
  <c r="I976" i="24"/>
  <c r="N976" i="24" s="1"/>
  <c r="I975" i="24"/>
  <c r="N975" i="24" s="1"/>
  <c r="I974" i="24"/>
  <c r="N974" i="24" s="1"/>
  <c r="I973" i="24"/>
  <c r="N973" i="24" s="1"/>
  <c r="I972" i="24"/>
  <c r="N972" i="24" s="1"/>
  <c r="I971" i="24"/>
  <c r="N971" i="24" s="1"/>
  <c r="I970" i="24"/>
  <c r="N970" i="24" s="1"/>
  <c r="I969" i="24"/>
  <c r="N969" i="24" s="1"/>
  <c r="I968" i="24"/>
  <c r="N968" i="24" s="1"/>
  <c r="I967" i="24"/>
  <c r="N967" i="24" s="1"/>
  <c r="I966" i="24"/>
  <c r="N966" i="24" s="1"/>
  <c r="I965" i="24"/>
  <c r="N965" i="24" s="1"/>
  <c r="I964" i="24"/>
  <c r="N964" i="24" s="1"/>
  <c r="I963" i="24"/>
  <c r="N963" i="24" s="1"/>
  <c r="I962" i="24"/>
  <c r="N962" i="24" s="1"/>
  <c r="I961" i="24"/>
  <c r="N961" i="24" s="1"/>
  <c r="I960" i="24"/>
  <c r="N960" i="24" s="1"/>
  <c r="I959" i="24"/>
  <c r="N959" i="24" s="1"/>
  <c r="I958" i="24"/>
  <c r="N958" i="24" s="1"/>
  <c r="I957" i="24"/>
  <c r="N957" i="24" s="1"/>
  <c r="I956" i="24"/>
  <c r="N956" i="24" s="1"/>
  <c r="I955" i="24"/>
  <c r="N955" i="24" s="1"/>
  <c r="I954" i="24"/>
  <c r="N954" i="24" s="1"/>
  <c r="I953" i="24"/>
  <c r="N953" i="24" s="1"/>
  <c r="I952" i="24"/>
  <c r="N952" i="24" s="1"/>
  <c r="I951" i="24"/>
  <c r="N951" i="24" s="1"/>
  <c r="I950" i="24"/>
  <c r="N950" i="24" s="1"/>
  <c r="I949" i="24"/>
  <c r="N949" i="24" s="1"/>
  <c r="I948" i="24"/>
  <c r="N948" i="24" s="1"/>
  <c r="I947" i="24"/>
  <c r="N947" i="24" s="1"/>
  <c r="I946" i="24"/>
  <c r="N946" i="24" s="1"/>
  <c r="I945" i="24"/>
  <c r="N945" i="24" s="1"/>
  <c r="I944" i="24"/>
  <c r="N944" i="24" s="1"/>
  <c r="I943" i="24"/>
  <c r="N943" i="24" s="1"/>
  <c r="I942" i="24"/>
  <c r="N942" i="24" s="1"/>
  <c r="I941" i="24"/>
  <c r="N941" i="24" s="1"/>
  <c r="I940" i="24"/>
  <c r="N940" i="24" s="1"/>
  <c r="I939" i="24"/>
  <c r="N939" i="24" s="1"/>
  <c r="I938" i="24"/>
  <c r="N938" i="24" s="1"/>
  <c r="I937" i="24"/>
  <c r="N937" i="24" s="1"/>
  <c r="I936" i="24"/>
  <c r="N936" i="24" s="1"/>
  <c r="I935" i="24"/>
  <c r="N935" i="24" s="1"/>
  <c r="I934" i="24"/>
  <c r="N934" i="24" s="1"/>
  <c r="I933" i="24"/>
  <c r="N933" i="24" s="1"/>
  <c r="I932" i="24"/>
  <c r="N932" i="24" s="1"/>
  <c r="I931" i="24"/>
  <c r="N931" i="24" s="1"/>
  <c r="I930" i="24"/>
  <c r="N930" i="24" s="1"/>
  <c r="I929" i="24"/>
  <c r="N929" i="24" s="1"/>
  <c r="I928" i="24"/>
  <c r="N928" i="24" s="1"/>
  <c r="I927" i="24"/>
  <c r="N927" i="24" s="1"/>
  <c r="I926" i="24"/>
  <c r="N926" i="24" s="1"/>
  <c r="I925" i="24"/>
  <c r="N925" i="24" s="1"/>
  <c r="I924" i="24"/>
  <c r="N924" i="24" s="1"/>
  <c r="I923" i="24"/>
  <c r="N923" i="24" s="1"/>
  <c r="I922" i="24"/>
  <c r="N922" i="24" s="1"/>
  <c r="I921" i="24"/>
  <c r="N921" i="24" s="1"/>
  <c r="I920" i="24"/>
  <c r="N920" i="24" s="1"/>
  <c r="I919" i="24"/>
  <c r="N919" i="24" s="1"/>
  <c r="I918" i="24"/>
  <c r="N918" i="24" s="1"/>
  <c r="I917" i="24"/>
  <c r="N917" i="24" s="1"/>
  <c r="I916" i="24"/>
  <c r="N916" i="24" s="1"/>
  <c r="I915" i="24"/>
  <c r="N915" i="24" s="1"/>
  <c r="I914" i="24"/>
  <c r="N914" i="24" s="1"/>
  <c r="I913" i="24"/>
  <c r="N913" i="24" s="1"/>
  <c r="I912" i="24"/>
  <c r="N912" i="24" s="1"/>
  <c r="I911" i="24"/>
  <c r="N911" i="24" s="1"/>
  <c r="I910" i="24"/>
  <c r="N910" i="24" s="1"/>
  <c r="I909" i="24"/>
  <c r="N909" i="24" s="1"/>
  <c r="I908" i="24"/>
  <c r="N908" i="24" s="1"/>
  <c r="I907" i="24"/>
  <c r="N907" i="24" s="1"/>
  <c r="I906" i="24"/>
  <c r="N906" i="24" s="1"/>
  <c r="I905" i="24"/>
  <c r="N905" i="24" s="1"/>
  <c r="I904" i="24"/>
  <c r="N904" i="24" s="1"/>
  <c r="I903" i="24"/>
  <c r="N903" i="24" s="1"/>
  <c r="I902" i="24"/>
  <c r="N902" i="24" s="1"/>
  <c r="I901" i="24"/>
  <c r="N901" i="24" s="1"/>
  <c r="I900" i="24"/>
  <c r="N900" i="24" s="1"/>
  <c r="I899" i="24"/>
  <c r="N899" i="24" s="1"/>
  <c r="I898" i="24"/>
  <c r="N898" i="24" s="1"/>
  <c r="I897" i="24"/>
  <c r="N897" i="24" s="1"/>
  <c r="I896" i="24"/>
  <c r="N896" i="24" s="1"/>
  <c r="I895" i="24"/>
  <c r="N895" i="24" s="1"/>
  <c r="I894" i="24"/>
  <c r="N894" i="24" s="1"/>
  <c r="I893" i="24"/>
  <c r="N893" i="24" s="1"/>
  <c r="I892" i="24"/>
  <c r="N892" i="24" s="1"/>
  <c r="I891" i="24"/>
  <c r="N891" i="24" s="1"/>
  <c r="I890" i="24"/>
  <c r="N890" i="24" s="1"/>
  <c r="I889" i="24"/>
  <c r="N889" i="24" s="1"/>
  <c r="I888" i="24"/>
  <c r="N888" i="24" s="1"/>
  <c r="I887" i="24"/>
  <c r="N887" i="24" s="1"/>
  <c r="I886" i="24"/>
  <c r="N886" i="24" s="1"/>
  <c r="I885" i="24"/>
  <c r="N885" i="24" s="1"/>
  <c r="I884" i="24"/>
  <c r="N884" i="24" s="1"/>
  <c r="I883" i="24"/>
  <c r="N883" i="24" s="1"/>
  <c r="I882" i="24"/>
  <c r="N882" i="24" s="1"/>
  <c r="I881" i="24"/>
  <c r="N881" i="24" s="1"/>
  <c r="I880" i="24"/>
  <c r="N880" i="24" s="1"/>
  <c r="I879" i="24"/>
  <c r="N879" i="24" s="1"/>
  <c r="I878" i="24"/>
  <c r="N878" i="24" s="1"/>
  <c r="I877" i="24"/>
  <c r="N877" i="24" s="1"/>
  <c r="I876" i="24"/>
  <c r="N876" i="24" s="1"/>
  <c r="I875" i="24"/>
  <c r="N875" i="24" s="1"/>
  <c r="I874" i="24"/>
  <c r="N874" i="24" s="1"/>
  <c r="I873" i="24"/>
  <c r="N873" i="24" s="1"/>
  <c r="I872" i="24"/>
  <c r="N872" i="24" s="1"/>
  <c r="I871" i="24"/>
  <c r="N871" i="24" s="1"/>
  <c r="I870" i="24"/>
  <c r="N870" i="24" s="1"/>
  <c r="I869" i="24"/>
  <c r="N869" i="24" s="1"/>
  <c r="I868" i="24"/>
  <c r="N868" i="24" s="1"/>
  <c r="I867" i="24"/>
  <c r="N867" i="24" s="1"/>
  <c r="I866" i="24"/>
  <c r="N866" i="24" s="1"/>
  <c r="I865" i="24"/>
  <c r="N865" i="24" s="1"/>
  <c r="I864" i="24"/>
  <c r="N864" i="24" s="1"/>
  <c r="I863" i="24"/>
  <c r="N863" i="24" s="1"/>
  <c r="I862" i="24"/>
  <c r="N862" i="24" s="1"/>
  <c r="I861" i="24"/>
  <c r="N861" i="24" s="1"/>
  <c r="I860" i="24"/>
  <c r="N860" i="24" s="1"/>
  <c r="I859" i="24"/>
  <c r="N859" i="24" s="1"/>
  <c r="I858" i="24"/>
  <c r="N858" i="24" s="1"/>
  <c r="I857" i="24"/>
  <c r="N857" i="24" s="1"/>
  <c r="I856" i="24"/>
  <c r="N856" i="24" s="1"/>
  <c r="I855" i="24"/>
  <c r="N855" i="24" s="1"/>
  <c r="I854" i="24"/>
  <c r="N854" i="24" s="1"/>
  <c r="I853" i="24"/>
  <c r="N853" i="24" s="1"/>
  <c r="I852" i="24"/>
  <c r="N852" i="24" s="1"/>
  <c r="I851" i="24"/>
  <c r="N851" i="24" s="1"/>
  <c r="I850" i="24"/>
  <c r="N850" i="24" s="1"/>
  <c r="I849" i="24"/>
  <c r="N849" i="24" s="1"/>
  <c r="I848" i="24"/>
  <c r="N848" i="24" s="1"/>
  <c r="I847" i="24"/>
  <c r="N847" i="24" s="1"/>
  <c r="I846" i="24"/>
  <c r="N846" i="24" s="1"/>
  <c r="I845" i="24"/>
  <c r="N845" i="24" s="1"/>
  <c r="I844" i="24"/>
  <c r="N844" i="24" s="1"/>
  <c r="I843" i="24"/>
  <c r="N843" i="24" s="1"/>
  <c r="I842" i="24"/>
  <c r="N842" i="24" s="1"/>
  <c r="I841" i="24"/>
  <c r="N841" i="24" s="1"/>
  <c r="I840" i="24"/>
  <c r="N840" i="24" s="1"/>
  <c r="I839" i="24"/>
  <c r="N839" i="24" s="1"/>
  <c r="I838" i="24"/>
  <c r="N838" i="24" s="1"/>
  <c r="I837" i="24"/>
  <c r="N837" i="24" s="1"/>
  <c r="I836" i="24"/>
  <c r="N836" i="24" s="1"/>
  <c r="I835" i="24"/>
  <c r="N835" i="24" s="1"/>
  <c r="I834" i="24"/>
  <c r="N834" i="24" s="1"/>
  <c r="I833" i="24"/>
  <c r="N833" i="24" s="1"/>
  <c r="I832" i="24"/>
  <c r="N832" i="24" s="1"/>
  <c r="I831" i="24"/>
  <c r="N831" i="24" s="1"/>
  <c r="I830" i="24"/>
  <c r="N830" i="24" s="1"/>
  <c r="I829" i="24"/>
  <c r="N829" i="24" s="1"/>
  <c r="I828" i="24"/>
  <c r="N828" i="24" s="1"/>
  <c r="I827" i="24"/>
  <c r="N827" i="24" s="1"/>
  <c r="I826" i="24"/>
  <c r="N826" i="24" s="1"/>
  <c r="I825" i="24"/>
  <c r="N825" i="24" s="1"/>
  <c r="I824" i="24"/>
  <c r="N824" i="24" s="1"/>
  <c r="I823" i="24"/>
  <c r="N823" i="24" s="1"/>
  <c r="I822" i="24"/>
  <c r="N822" i="24" s="1"/>
  <c r="I821" i="24"/>
  <c r="N821" i="24" s="1"/>
  <c r="I820" i="24"/>
  <c r="N820" i="24" s="1"/>
  <c r="I819" i="24"/>
  <c r="N819" i="24" s="1"/>
  <c r="I818" i="24"/>
  <c r="N818" i="24" s="1"/>
  <c r="I817" i="24"/>
  <c r="N817" i="24" s="1"/>
  <c r="I816" i="24"/>
  <c r="N816" i="24" s="1"/>
  <c r="I815" i="24"/>
  <c r="N815" i="24" s="1"/>
  <c r="I814" i="24"/>
  <c r="N814" i="24" s="1"/>
  <c r="I813" i="24"/>
  <c r="N813" i="24" s="1"/>
  <c r="I812" i="24"/>
  <c r="N812" i="24" s="1"/>
  <c r="I811" i="24"/>
  <c r="N811" i="24" s="1"/>
  <c r="I810" i="24"/>
  <c r="N810" i="24" s="1"/>
  <c r="I809" i="24"/>
  <c r="N809" i="24" s="1"/>
  <c r="I808" i="24"/>
  <c r="N808" i="24" s="1"/>
  <c r="I807" i="24"/>
  <c r="N807" i="24" s="1"/>
  <c r="I806" i="24"/>
  <c r="N806" i="24" s="1"/>
  <c r="I805" i="24"/>
  <c r="N805" i="24" s="1"/>
  <c r="I804" i="24"/>
  <c r="N804" i="24" s="1"/>
  <c r="I803" i="24"/>
  <c r="N803" i="24" s="1"/>
  <c r="I802" i="24"/>
  <c r="N802" i="24" s="1"/>
  <c r="I801" i="24"/>
  <c r="N801" i="24" s="1"/>
  <c r="I800" i="24"/>
  <c r="N800" i="24" s="1"/>
  <c r="I799" i="24"/>
  <c r="N799" i="24" s="1"/>
  <c r="I798" i="24"/>
  <c r="N798" i="24" s="1"/>
  <c r="I797" i="24"/>
  <c r="N797" i="24" s="1"/>
  <c r="I796" i="24"/>
  <c r="N796" i="24" s="1"/>
  <c r="I795" i="24"/>
  <c r="N795" i="24" s="1"/>
  <c r="I794" i="24"/>
  <c r="N794" i="24" s="1"/>
  <c r="I793" i="24"/>
  <c r="N793" i="24" s="1"/>
  <c r="I792" i="24"/>
  <c r="N792" i="24" s="1"/>
  <c r="I791" i="24"/>
  <c r="N791" i="24" s="1"/>
  <c r="I790" i="24"/>
  <c r="N790" i="24" s="1"/>
  <c r="I789" i="24"/>
  <c r="N789" i="24" s="1"/>
  <c r="I788" i="24"/>
  <c r="N788" i="24" s="1"/>
  <c r="I787" i="24"/>
  <c r="N787" i="24" s="1"/>
  <c r="I786" i="24"/>
  <c r="N786" i="24" s="1"/>
  <c r="I785" i="24"/>
  <c r="N785" i="24" s="1"/>
  <c r="I784" i="24"/>
  <c r="N784" i="24" s="1"/>
  <c r="I783" i="24"/>
  <c r="N783" i="24" s="1"/>
  <c r="I782" i="24"/>
  <c r="N782" i="24" s="1"/>
  <c r="I781" i="24"/>
  <c r="N781" i="24" s="1"/>
  <c r="I780" i="24"/>
  <c r="N780" i="24" s="1"/>
  <c r="I779" i="24"/>
  <c r="N779" i="24" s="1"/>
  <c r="I778" i="24"/>
  <c r="N778" i="24" s="1"/>
  <c r="I777" i="24"/>
  <c r="N777" i="24" s="1"/>
  <c r="I776" i="24"/>
  <c r="N776" i="24" s="1"/>
  <c r="I775" i="24"/>
  <c r="N775" i="24" s="1"/>
  <c r="I774" i="24"/>
  <c r="N774" i="24" s="1"/>
  <c r="I773" i="24"/>
  <c r="N773" i="24" s="1"/>
  <c r="I772" i="24"/>
  <c r="N772" i="24" s="1"/>
  <c r="I771" i="24"/>
  <c r="N771" i="24" s="1"/>
  <c r="I770" i="24"/>
  <c r="N770" i="24" s="1"/>
  <c r="I769" i="24"/>
  <c r="N769" i="24" s="1"/>
  <c r="I768" i="24"/>
  <c r="N768" i="24" s="1"/>
  <c r="I767" i="24"/>
  <c r="N767" i="24" s="1"/>
  <c r="I766" i="24"/>
  <c r="N766" i="24" s="1"/>
  <c r="I765" i="24"/>
  <c r="N765" i="24" s="1"/>
  <c r="I764" i="24"/>
  <c r="N764" i="24" s="1"/>
  <c r="I763" i="24"/>
  <c r="N763" i="24" s="1"/>
  <c r="I762" i="24"/>
  <c r="N762" i="24" s="1"/>
  <c r="I761" i="24"/>
  <c r="N761" i="24" s="1"/>
  <c r="I760" i="24"/>
  <c r="N760" i="24" s="1"/>
  <c r="I759" i="24"/>
  <c r="N759" i="24" s="1"/>
  <c r="I758" i="24"/>
  <c r="N758" i="24" s="1"/>
  <c r="I757" i="24"/>
  <c r="N757" i="24" s="1"/>
  <c r="I756" i="24"/>
  <c r="N756" i="24" s="1"/>
  <c r="I755" i="24"/>
  <c r="N755" i="24" s="1"/>
  <c r="I754" i="24"/>
  <c r="N754" i="24" s="1"/>
  <c r="I753" i="24"/>
  <c r="N753" i="24" s="1"/>
  <c r="I752" i="24"/>
  <c r="N752" i="24" s="1"/>
  <c r="I751" i="24"/>
  <c r="N751" i="24" s="1"/>
  <c r="I750" i="24"/>
  <c r="N750" i="24" s="1"/>
  <c r="I749" i="24"/>
  <c r="N749" i="24" s="1"/>
  <c r="I748" i="24"/>
  <c r="N748" i="24" s="1"/>
  <c r="I747" i="24"/>
  <c r="N747" i="24" s="1"/>
  <c r="I746" i="24"/>
  <c r="N746" i="24" s="1"/>
  <c r="I745" i="24"/>
  <c r="N745" i="24" s="1"/>
  <c r="I744" i="24"/>
  <c r="N744" i="24" s="1"/>
  <c r="I743" i="24"/>
  <c r="N743" i="24" s="1"/>
  <c r="I742" i="24"/>
  <c r="N742" i="24" s="1"/>
  <c r="I741" i="24"/>
  <c r="N741" i="24" s="1"/>
  <c r="I740" i="24"/>
  <c r="N740" i="24" s="1"/>
  <c r="I739" i="24"/>
  <c r="N739" i="24" s="1"/>
  <c r="I738" i="24"/>
  <c r="N738" i="24" s="1"/>
  <c r="I737" i="24"/>
  <c r="N737" i="24" s="1"/>
  <c r="I736" i="24"/>
  <c r="N736" i="24" s="1"/>
  <c r="I735" i="24"/>
  <c r="N735" i="24" s="1"/>
  <c r="I734" i="24"/>
  <c r="N734" i="24" s="1"/>
  <c r="I733" i="24"/>
  <c r="N733" i="24" s="1"/>
  <c r="I732" i="24"/>
  <c r="N732" i="24" s="1"/>
  <c r="I731" i="24"/>
  <c r="N731" i="24" s="1"/>
  <c r="I730" i="24"/>
  <c r="N730" i="24" s="1"/>
  <c r="I729" i="24"/>
  <c r="N729" i="24" s="1"/>
  <c r="I728" i="24"/>
  <c r="N728" i="24" s="1"/>
  <c r="I727" i="24"/>
  <c r="N727" i="24" s="1"/>
  <c r="I726" i="24"/>
  <c r="N726" i="24" s="1"/>
  <c r="I725" i="24"/>
  <c r="N725" i="24" s="1"/>
  <c r="I724" i="24"/>
  <c r="N724" i="24" s="1"/>
  <c r="I723" i="24"/>
  <c r="N723" i="24" s="1"/>
  <c r="I722" i="24"/>
  <c r="N722" i="24" s="1"/>
  <c r="I721" i="24"/>
  <c r="N721" i="24" s="1"/>
  <c r="I720" i="24"/>
  <c r="N720" i="24" s="1"/>
  <c r="I719" i="24"/>
  <c r="N719" i="24" s="1"/>
  <c r="I718" i="24"/>
  <c r="N718" i="24" s="1"/>
  <c r="I717" i="24"/>
  <c r="N717" i="24" s="1"/>
  <c r="I716" i="24"/>
  <c r="N716" i="24" s="1"/>
  <c r="I715" i="24"/>
  <c r="N715" i="24" s="1"/>
  <c r="I714" i="24"/>
  <c r="N714" i="24" s="1"/>
  <c r="I713" i="24"/>
  <c r="N713" i="24" s="1"/>
  <c r="I712" i="24"/>
  <c r="N712" i="24" s="1"/>
  <c r="I711" i="24"/>
  <c r="N711" i="24" s="1"/>
  <c r="I710" i="24"/>
  <c r="N710" i="24" s="1"/>
  <c r="I709" i="24"/>
  <c r="N709" i="24" s="1"/>
  <c r="I708" i="24"/>
  <c r="N708" i="24" s="1"/>
  <c r="I707" i="24"/>
  <c r="N707" i="24" s="1"/>
  <c r="I706" i="24"/>
  <c r="N706" i="24" s="1"/>
  <c r="I705" i="24"/>
  <c r="N705" i="24" s="1"/>
  <c r="I704" i="24"/>
  <c r="N704" i="24" s="1"/>
  <c r="I703" i="24"/>
  <c r="N703" i="24" s="1"/>
  <c r="I702" i="24"/>
  <c r="N702" i="24" s="1"/>
  <c r="I701" i="24"/>
  <c r="N701" i="24" s="1"/>
  <c r="I700" i="24"/>
  <c r="N700" i="24" s="1"/>
  <c r="I699" i="24"/>
  <c r="N699" i="24" s="1"/>
  <c r="I698" i="24"/>
  <c r="N698" i="24" s="1"/>
  <c r="I697" i="24"/>
  <c r="N697" i="24" s="1"/>
  <c r="I696" i="24"/>
  <c r="N696" i="24" s="1"/>
  <c r="I695" i="24"/>
  <c r="N695" i="24" s="1"/>
  <c r="I694" i="24"/>
  <c r="N694" i="24" s="1"/>
  <c r="I693" i="24"/>
  <c r="N693" i="24" s="1"/>
  <c r="I692" i="24"/>
  <c r="N692" i="24" s="1"/>
  <c r="I691" i="24"/>
  <c r="N691" i="24" s="1"/>
  <c r="I690" i="24"/>
  <c r="N690" i="24" s="1"/>
  <c r="I689" i="24"/>
  <c r="N689" i="24" s="1"/>
  <c r="I688" i="24"/>
  <c r="N688" i="24" s="1"/>
  <c r="I687" i="24"/>
  <c r="N687" i="24" s="1"/>
  <c r="I686" i="24"/>
  <c r="N686" i="24" s="1"/>
  <c r="I685" i="24"/>
  <c r="N685" i="24" s="1"/>
  <c r="I684" i="24"/>
  <c r="N684" i="24" s="1"/>
  <c r="I683" i="24"/>
  <c r="N683" i="24" s="1"/>
  <c r="I682" i="24"/>
  <c r="N682" i="24" s="1"/>
  <c r="I681" i="24"/>
  <c r="N681" i="24" s="1"/>
  <c r="I680" i="24"/>
  <c r="N680" i="24" s="1"/>
  <c r="I679" i="24"/>
  <c r="N679" i="24" s="1"/>
  <c r="I678" i="24"/>
  <c r="N678" i="24" s="1"/>
  <c r="I677" i="24"/>
  <c r="N677" i="24" s="1"/>
  <c r="I676" i="24"/>
  <c r="N676" i="24" s="1"/>
  <c r="I675" i="24"/>
  <c r="N675" i="24" s="1"/>
  <c r="I674" i="24"/>
  <c r="N674" i="24" s="1"/>
  <c r="I673" i="24"/>
  <c r="N673" i="24" s="1"/>
  <c r="I672" i="24"/>
  <c r="N672" i="24" s="1"/>
  <c r="I671" i="24"/>
  <c r="N671" i="24" s="1"/>
  <c r="I670" i="24"/>
  <c r="N670" i="24" s="1"/>
  <c r="I669" i="24"/>
  <c r="N669" i="24" s="1"/>
  <c r="I668" i="24"/>
  <c r="N668" i="24" s="1"/>
  <c r="I667" i="24"/>
  <c r="N667" i="24" s="1"/>
  <c r="I666" i="24"/>
  <c r="N666" i="24" s="1"/>
  <c r="I665" i="24"/>
  <c r="N665" i="24" s="1"/>
  <c r="I664" i="24"/>
  <c r="N664" i="24" s="1"/>
  <c r="I663" i="24"/>
  <c r="N663" i="24" s="1"/>
  <c r="I662" i="24"/>
  <c r="N662" i="24" s="1"/>
  <c r="I661" i="24"/>
  <c r="N661" i="24" s="1"/>
  <c r="I660" i="24"/>
  <c r="N660" i="24" s="1"/>
  <c r="I659" i="24"/>
  <c r="N659" i="24" s="1"/>
  <c r="I658" i="24"/>
  <c r="N658" i="24" s="1"/>
  <c r="I657" i="24"/>
  <c r="N657" i="24" s="1"/>
  <c r="I656" i="24"/>
  <c r="N656" i="24" s="1"/>
  <c r="I655" i="24"/>
  <c r="N655" i="24" s="1"/>
  <c r="I654" i="24"/>
  <c r="N654" i="24" s="1"/>
  <c r="I653" i="24"/>
  <c r="N653" i="24" s="1"/>
  <c r="I652" i="24"/>
  <c r="N652" i="24" s="1"/>
  <c r="I651" i="24"/>
  <c r="N651" i="24" s="1"/>
  <c r="I650" i="24"/>
  <c r="N650" i="24" s="1"/>
  <c r="I649" i="24"/>
  <c r="N649" i="24" s="1"/>
  <c r="I648" i="24"/>
  <c r="N648" i="24" s="1"/>
  <c r="I647" i="24"/>
  <c r="N647" i="24" s="1"/>
  <c r="I646" i="24"/>
  <c r="N646" i="24" s="1"/>
  <c r="I645" i="24"/>
  <c r="N645" i="24" s="1"/>
  <c r="I644" i="24"/>
  <c r="N644" i="24" s="1"/>
  <c r="I643" i="24"/>
  <c r="N643" i="24" s="1"/>
  <c r="I642" i="24"/>
  <c r="N642" i="24" s="1"/>
  <c r="I641" i="24"/>
  <c r="N641" i="24" s="1"/>
  <c r="I640" i="24"/>
  <c r="N640" i="24" s="1"/>
  <c r="I639" i="24"/>
  <c r="N639" i="24" s="1"/>
  <c r="I638" i="24"/>
  <c r="N638" i="24" s="1"/>
  <c r="I637" i="24"/>
  <c r="N637" i="24" s="1"/>
  <c r="I636" i="24"/>
  <c r="N636" i="24" s="1"/>
  <c r="I635" i="24"/>
  <c r="N635" i="24" s="1"/>
  <c r="I634" i="24"/>
  <c r="N634" i="24" s="1"/>
  <c r="I633" i="24"/>
  <c r="N633" i="24" s="1"/>
  <c r="I632" i="24"/>
  <c r="N632" i="24" s="1"/>
  <c r="I631" i="24"/>
  <c r="N631" i="24" s="1"/>
  <c r="I630" i="24"/>
  <c r="N630" i="24" s="1"/>
  <c r="I629" i="24"/>
  <c r="N629" i="24" s="1"/>
  <c r="I628" i="24"/>
  <c r="N628" i="24" s="1"/>
  <c r="I627" i="24"/>
  <c r="N627" i="24" s="1"/>
  <c r="I626" i="24"/>
  <c r="N626" i="24" s="1"/>
  <c r="I625" i="24"/>
  <c r="N625" i="24" s="1"/>
  <c r="I624" i="24"/>
  <c r="N624" i="24" s="1"/>
  <c r="I623" i="24"/>
  <c r="N623" i="24" s="1"/>
  <c r="I622" i="24"/>
  <c r="N622" i="24" s="1"/>
  <c r="I621" i="24"/>
  <c r="N621" i="24" s="1"/>
  <c r="I620" i="24"/>
  <c r="N620" i="24" s="1"/>
  <c r="I619" i="24"/>
  <c r="N619" i="24" s="1"/>
  <c r="I618" i="24"/>
  <c r="N618" i="24" s="1"/>
  <c r="I617" i="24"/>
  <c r="N617" i="24" s="1"/>
  <c r="I616" i="24"/>
  <c r="N616" i="24" s="1"/>
  <c r="I615" i="24"/>
  <c r="N615" i="24" s="1"/>
  <c r="I614" i="24"/>
  <c r="N614" i="24" s="1"/>
  <c r="I613" i="24"/>
  <c r="N613" i="24" s="1"/>
  <c r="I612" i="24"/>
  <c r="N612" i="24" s="1"/>
  <c r="I611" i="24"/>
  <c r="N611" i="24" s="1"/>
  <c r="I610" i="24"/>
  <c r="N610" i="24" s="1"/>
  <c r="I609" i="24"/>
  <c r="N609" i="24" s="1"/>
  <c r="I608" i="24"/>
  <c r="N608" i="24" s="1"/>
  <c r="I607" i="24"/>
  <c r="N607" i="24" s="1"/>
  <c r="I606" i="24"/>
  <c r="N606" i="24" s="1"/>
  <c r="I605" i="24"/>
  <c r="N605" i="24" s="1"/>
  <c r="I604" i="24"/>
  <c r="N604" i="24" s="1"/>
  <c r="I603" i="24"/>
  <c r="N603" i="24" s="1"/>
  <c r="I602" i="24"/>
  <c r="N602" i="24" s="1"/>
  <c r="I601" i="24"/>
  <c r="N601" i="24" s="1"/>
  <c r="I600" i="24"/>
  <c r="N600" i="24" s="1"/>
  <c r="I599" i="24"/>
  <c r="N599" i="24" s="1"/>
  <c r="I598" i="24"/>
  <c r="N598" i="24" s="1"/>
  <c r="I597" i="24"/>
  <c r="N597" i="24" s="1"/>
  <c r="I596" i="24"/>
  <c r="N596" i="24" s="1"/>
  <c r="I595" i="24"/>
  <c r="N595" i="24" s="1"/>
  <c r="I594" i="24"/>
  <c r="N594" i="24" s="1"/>
  <c r="I593" i="24"/>
  <c r="N593" i="24" s="1"/>
  <c r="I592" i="24"/>
  <c r="N592" i="24" s="1"/>
  <c r="I591" i="24"/>
  <c r="N591" i="24" s="1"/>
  <c r="I590" i="24"/>
  <c r="N590" i="24" s="1"/>
  <c r="I589" i="24"/>
  <c r="N589" i="24" s="1"/>
  <c r="I588" i="24"/>
  <c r="N588" i="24" s="1"/>
  <c r="I587" i="24"/>
  <c r="N587" i="24" s="1"/>
  <c r="I586" i="24"/>
  <c r="N586" i="24" s="1"/>
  <c r="I585" i="24"/>
  <c r="N585" i="24" s="1"/>
  <c r="I584" i="24"/>
  <c r="N584" i="24" s="1"/>
  <c r="I583" i="24"/>
  <c r="N583" i="24" s="1"/>
  <c r="I582" i="24"/>
  <c r="N582" i="24" s="1"/>
  <c r="I581" i="24"/>
  <c r="N581" i="24" s="1"/>
  <c r="I580" i="24"/>
  <c r="N580" i="24" s="1"/>
  <c r="I579" i="24"/>
  <c r="N579" i="24" s="1"/>
  <c r="I578" i="24"/>
  <c r="N578" i="24" s="1"/>
  <c r="I577" i="24"/>
  <c r="N577" i="24" s="1"/>
  <c r="I576" i="24"/>
  <c r="N576" i="24" s="1"/>
  <c r="I575" i="24"/>
  <c r="N575" i="24" s="1"/>
  <c r="I574" i="24"/>
  <c r="N574" i="24" s="1"/>
  <c r="I573" i="24"/>
  <c r="N573" i="24" s="1"/>
  <c r="I572" i="24"/>
  <c r="N572" i="24" s="1"/>
  <c r="I571" i="24"/>
  <c r="N571" i="24" s="1"/>
  <c r="I570" i="24"/>
  <c r="N570" i="24" s="1"/>
  <c r="I569" i="24"/>
  <c r="N569" i="24" s="1"/>
  <c r="I568" i="24"/>
  <c r="N568" i="24" s="1"/>
  <c r="I567" i="24"/>
  <c r="N567" i="24" s="1"/>
  <c r="I566" i="24"/>
  <c r="N566" i="24" s="1"/>
  <c r="I565" i="24"/>
  <c r="N565" i="24" s="1"/>
  <c r="I564" i="24"/>
  <c r="N564" i="24" s="1"/>
  <c r="I563" i="24"/>
  <c r="N563" i="24" s="1"/>
  <c r="I562" i="24"/>
  <c r="N562" i="24" s="1"/>
  <c r="I561" i="24"/>
  <c r="N561" i="24" s="1"/>
  <c r="I560" i="24"/>
  <c r="N560" i="24" s="1"/>
  <c r="I559" i="24"/>
  <c r="N559" i="24" s="1"/>
  <c r="I558" i="24"/>
  <c r="N558" i="24" s="1"/>
  <c r="I557" i="24"/>
  <c r="N557" i="24" s="1"/>
  <c r="I556" i="24"/>
  <c r="N556" i="24" s="1"/>
  <c r="I555" i="24"/>
  <c r="N555" i="24" s="1"/>
  <c r="I554" i="24"/>
  <c r="N554" i="24" s="1"/>
  <c r="I553" i="24"/>
  <c r="N553" i="24" s="1"/>
  <c r="I552" i="24"/>
  <c r="N552" i="24" s="1"/>
  <c r="I551" i="24"/>
  <c r="N551" i="24" s="1"/>
  <c r="I550" i="24"/>
  <c r="N550" i="24" s="1"/>
  <c r="I549" i="24"/>
  <c r="N549" i="24" s="1"/>
  <c r="I548" i="24"/>
  <c r="N548" i="24" s="1"/>
  <c r="I547" i="24"/>
  <c r="N547" i="24" s="1"/>
  <c r="I546" i="24"/>
  <c r="N546" i="24" s="1"/>
  <c r="I545" i="24"/>
  <c r="N545" i="24" s="1"/>
  <c r="I544" i="24"/>
  <c r="N544" i="24" s="1"/>
  <c r="I543" i="24"/>
  <c r="N543" i="24" s="1"/>
  <c r="I542" i="24"/>
  <c r="N542" i="24" s="1"/>
  <c r="I541" i="24"/>
  <c r="N541" i="24" s="1"/>
  <c r="I540" i="24"/>
  <c r="N540" i="24" s="1"/>
  <c r="I539" i="24"/>
  <c r="N539" i="24" s="1"/>
  <c r="I538" i="24"/>
  <c r="N538" i="24" s="1"/>
  <c r="I537" i="24"/>
  <c r="N537" i="24" s="1"/>
  <c r="I536" i="24"/>
  <c r="N536" i="24" s="1"/>
  <c r="I535" i="24"/>
  <c r="N535" i="24" s="1"/>
  <c r="I534" i="24"/>
  <c r="N534" i="24" s="1"/>
  <c r="I533" i="24"/>
  <c r="N533" i="24" s="1"/>
  <c r="I532" i="24"/>
  <c r="N532" i="24" s="1"/>
  <c r="I531" i="24"/>
  <c r="N531" i="24" s="1"/>
  <c r="I530" i="24"/>
  <c r="N530" i="24" s="1"/>
  <c r="I529" i="24"/>
  <c r="N529" i="24" s="1"/>
  <c r="I528" i="24"/>
  <c r="N528" i="24" s="1"/>
  <c r="I527" i="24"/>
  <c r="N527" i="24" s="1"/>
  <c r="I526" i="24"/>
  <c r="N526" i="24" s="1"/>
  <c r="I525" i="24"/>
  <c r="N525" i="24" s="1"/>
  <c r="I524" i="24"/>
  <c r="N524" i="24" s="1"/>
  <c r="I523" i="24"/>
  <c r="N523" i="24" s="1"/>
  <c r="I522" i="24"/>
  <c r="N522" i="24" s="1"/>
  <c r="I521" i="24"/>
  <c r="N521" i="24" s="1"/>
  <c r="I520" i="24"/>
  <c r="N520" i="24" s="1"/>
  <c r="I519" i="24"/>
  <c r="N519" i="24" s="1"/>
  <c r="I518" i="24"/>
  <c r="N518" i="24" s="1"/>
  <c r="I517" i="24"/>
  <c r="N517" i="24" s="1"/>
  <c r="I516" i="24"/>
  <c r="N516" i="24" s="1"/>
  <c r="I515" i="24"/>
  <c r="N515" i="24" s="1"/>
  <c r="I514" i="24"/>
  <c r="N514" i="24" s="1"/>
  <c r="I513" i="24"/>
  <c r="N513" i="24" s="1"/>
  <c r="I512" i="24"/>
  <c r="N512" i="24" s="1"/>
  <c r="I511" i="24"/>
  <c r="N511" i="24" s="1"/>
  <c r="I510" i="24"/>
  <c r="N510" i="24" s="1"/>
  <c r="I509" i="24"/>
  <c r="N509" i="24" s="1"/>
  <c r="I508" i="24"/>
  <c r="N508" i="24" s="1"/>
  <c r="I507" i="24"/>
  <c r="N507" i="24" s="1"/>
  <c r="I506" i="24"/>
  <c r="N506" i="24" s="1"/>
  <c r="I505" i="24"/>
  <c r="N505" i="24" s="1"/>
  <c r="I504" i="24"/>
  <c r="N504" i="24" s="1"/>
  <c r="I503" i="24"/>
  <c r="N503" i="24" s="1"/>
  <c r="I502" i="24"/>
  <c r="N502" i="24" s="1"/>
  <c r="I501" i="24"/>
  <c r="N501" i="24" s="1"/>
  <c r="I500" i="24"/>
  <c r="N500" i="24" s="1"/>
  <c r="I499" i="24"/>
  <c r="N499" i="24" s="1"/>
  <c r="I498" i="24"/>
  <c r="N498" i="24" s="1"/>
  <c r="I497" i="24"/>
  <c r="N497" i="24" s="1"/>
  <c r="I496" i="24"/>
  <c r="N496" i="24" s="1"/>
  <c r="I495" i="24"/>
  <c r="N495" i="24" s="1"/>
  <c r="I494" i="24"/>
  <c r="N494" i="24" s="1"/>
  <c r="I493" i="24"/>
  <c r="N493" i="24" s="1"/>
  <c r="I492" i="24"/>
  <c r="N492" i="24" s="1"/>
  <c r="I491" i="24"/>
  <c r="N491" i="24" s="1"/>
  <c r="I490" i="24"/>
  <c r="N490" i="24" s="1"/>
  <c r="I489" i="24"/>
  <c r="N489" i="24" s="1"/>
  <c r="I488" i="24"/>
  <c r="N488" i="24" s="1"/>
  <c r="I487" i="24"/>
  <c r="N487" i="24" s="1"/>
  <c r="I486" i="24"/>
  <c r="N486" i="24" s="1"/>
  <c r="I485" i="24"/>
  <c r="N485" i="24" s="1"/>
  <c r="I484" i="24"/>
  <c r="N484" i="24" s="1"/>
  <c r="I483" i="24"/>
  <c r="N483" i="24" s="1"/>
  <c r="I482" i="24"/>
  <c r="N482" i="24" s="1"/>
  <c r="I481" i="24"/>
  <c r="N481" i="24" s="1"/>
  <c r="I480" i="24"/>
  <c r="N480" i="24" s="1"/>
  <c r="I479" i="24"/>
  <c r="N479" i="24" s="1"/>
  <c r="I478" i="24"/>
  <c r="N478" i="24" s="1"/>
  <c r="I477" i="24"/>
  <c r="N477" i="24" s="1"/>
  <c r="I476" i="24"/>
  <c r="N476" i="24" s="1"/>
  <c r="I475" i="24"/>
  <c r="N475" i="24" s="1"/>
  <c r="I474" i="24"/>
  <c r="N474" i="24" s="1"/>
  <c r="I473" i="24"/>
  <c r="N473" i="24" s="1"/>
  <c r="I472" i="24"/>
  <c r="N472" i="24" s="1"/>
  <c r="I471" i="24"/>
  <c r="N471" i="24" s="1"/>
  <c r="I470" i="24"/>
  <c r="N470" i="24" s="1"/>
  <c r="I469" i="24"/>
  <c r="N469" i="24" s="1"/>
  <c r="I468" i="24"/>
  <c r="N468" i="24" s="1"/>
  <c r="I467" i="24"/>
  <c r="N467" i="24" s="1"/>
  <c r="I466" i="24"/>
  <c r="N466" i="24" s="1"/>
  <c r="I465" i="24"/>
  <c r="N465" i="24" s="1"/>
  <c r="I464" i="24"/>
  <c r="N464" i="24" s="1"/>
  <c r="I463" i="24"/>
  <c r="N463" i="24" s="1"/>
  <c r="I462" i="24"/>
  <c r="N462" i="24" s="1"/>
  <c r="I461" i="24"/>
  <c r="N461" i="24" s="1"/>
  <c r="I460" i="24"/>
  <c r="N460" i="24" s="1"/>
  <c r="I459" i="24"/>
  <c r="N459" i="24" s="1"/>
  <c r="I458" i="24"/>
  <c r="N458" i="24" s="1"/>
  <c r="I457" i="24"/>
  <c r="N457" i="24" s="1"/>
  <c r="I456" i="24"/>
  <c r="N456" i="24" s="1"/>
  <c r="I455" i="24"/>
  <c r="N455" i="24" s="1"/>
  <c r="I454" i="24"/>
  <c r="N454" i="24" s="1"/>
  <c r="I453" i="24"/>
  <c r="N453" i="24" s="1"/>
  <c r="I452" i="24"/>
  <c r="N452" i="24" s="1"/>
  <c r="I451" i="24"/>
  <c r="N451" i="24" s="1"/>
  <c r="I450" i="24"/>
  <c r="N450" i="24" s="1"/>
  <c r="I449" i="24"/>
  <c r="N449" i="24" s="1"/>
  <c r="I448" i="24"/>
  <c r="N448" i="24" s="1"/>
  <c r="I447" i="24"/>
  <c r="N447" i="24" s="1"/>
  <c r="I446" i="24"/>
  <c r="N446" i="24" s="1"/>
  <c r="I445" i="24"/>
  <c r="N445" i="24" s="1"/>
  <c r="I444" i="24"/>
  <c r="N444" i="24" s="1"/>
  <c r="I443" i="24"/>
  <c r="N443" i="24" s="1"/>
  <c r="I442" i="24"/>
  <c r="N442" i="24" s="1"/>
  <c r="I441" i="24"/>
  <c r="N441" i="24" s="1"/>
  <c r="I440" i="24"/>
  <c r="N440" i="24" s="1"/>
  <c r="I439" i="24"/>
  <c r="N439" i="24" s="1"/>
  <c r="I438" i="24"/>
  <c r="N438" i="24" s="1"/>
  <c r="I437" i="24"/>
  <c r="N437" i="24" s="1"/>
  <c r="I436" i="24"/>
  <c r="N436" i="24" s="1"/>
  <c r="I435" i="24"/>
  <c r="N435" i="24" s="1"/>
  <c r="I434" i="24"/>
  <c r="N434" i="24" s="1"/>
  <c r="I433" i="24"/>
  <c r="N433" i="24" s="1"/>
  <c r="I432" i="24"/>
  <c r="N432" i="24" s="1"/>
  <c r="I431" i="24"/>
  <c r="N431" i="24" s="1"/>
  <c r="I430" i="24"/>
  <c r="N430" i="24" s="1"/>
  <c r="I429" i="24"/>
  <c r="N429" i="24" s="1"/>
  <c r="I428" i="24"/>
  <c r="N428" i="24" s="1"/>
  <c r="I427" i="24"/>
  <c r="N427" i="24" s="1"/>
  <c r="I426" i="24"/>
  <c r="N426" i="24" s="1"/>
  <c r="I425" i="24"/>
  <c r="N425" i="24" s="1"/>
  <c r="I424" i="24"/>
  <c r="N424" i="24" s="1"/>
  <c r="I423" i="24"/>
  <c r="N423" i="24" s="1"/>
  <c r="I422" i="24"/>
  <c r="N422" i="24" s="1"/>
  <c r="I421" i="24"/>
  <c r="N421" i="24" s="1"/>
  <c r="I420" i="24"/>
  <c r="N420" i="24" s="1"/>
  <c r="I419" i="24"/>
  <c r="N419" i="24" s="1"/>
  <c r="I418" i="24"/>
  <c r="N418" i="24" s="1"/>
  <c r="I417" i="24"/>
  <c r="N417" i="24" s="1"/>
  <c r="I416" i="24"/>
  <c r="N416" i="24" s="1"/>
  <c r="I415" i="24"/>
  <c r="N415" i="24" s="1"/>
  <c r="I414" i="24"/>
  <c r="N414" i="24" s="1"/>
  <c r="I413" i="24"/>
  <c r="N413" i="24" s="1"/>
  <c r="I412" i="24"/>
  <c r="N412" i="24" s="1"/>
  <c r="I411" i="24"/>
  <c r="N411" i="24" s="1"/>
  <c r="I410" i="24"/>
  <c r="N410" i="24" s="1"/>
  <c r="I409" i="24"/>
  <c r="N409" i="24" s="1"/>
  <c r="I408" i="24"/>
  <c r="N408" i="24" s="1"/>
  <c r="I407" i="24"/>
  <c r="N407" i="24" s="1"/>
  <c r="I406" i="24"/>
  <c r="N406" i="24" s="1"/>
  <c r="I405" i="24"/>
  <c r="N405" i="24" s="1"/>
  <c r="I404" i="24"/>
  <c r="N404" i="24" s="1"/>
  <c r="I403" i="24"/>
  <c r="N403" i="24" s="1"/>
  <c r="I402" i="24"/>
  <c r="N402" i="24" s="1"/>
  <c r="I401" i="24"/>
  <c r="N401" i="24" s="1"/>
  <c r="I400" i="24"/>
  <c r="N400" i="24" s="1"/>
  <c r="I399" i="24"/>
  <c r="N399" i="24" s="1"/>
  <c r="I398" i="24"/>
  <c r="N398" i="24" s="1"/>
  <c r="I397" i="24"/>
  <c r="N397" i="24" s="1"/>
  <c r="I396" i="24"/>
  <c r="N396" i="24" s="1"/>
  <c r="I395" i="24"/>
  <c r="N395" i="24" s="1"/>
  <c r="I394" i="24"/>
  <c r="N394" i="24" s="1"/>
  <c r="I393" i="24"/>
  <c r="N393" i="24" s="1"/>
  <c r="I392" i="24"/>
  <c r="N392" i="24" s="1"/>
  <c r="I391" i="24"/>
  <c r="N391" i="24" s="1"/>
  <c r="I390" i="24"/>
  <c r="N390" i="24" s="1"/>
  <c r="I389" i="24"/>
  <c r="N389" i="24" s="1"/>
  <c r="I388" i="24"/>
  <c r="N388" i="24" s="1"/>
  <c r="I387" i="24"/>
  <c r="N387" i="24" s="1"/>
  <c r="I386" i="24"/>
  <c r="N386" i="24" s="1"/>
  <c r="I385" i="24"/>
  <c r="N385" i="24" s="1"/>
  <c r="I384" i="24"/>
  <c r="N384" i="24" s="1"/>
  <c r="I383" i="24"/>
  <c r="N383" i="24" s="1"/>
  <c r="I382" i="24"/>
  <c r="N382" i="24" s="1"/>
  <c r="I381" i="24"/>
  <c r="N381" i="24" s="1"/>
  <c r="I380" i="24"/>
  <c r="N380" i="24" s="1"/>
  <c r="I379" i="24"/>
  <c r="N379" i="24" s="1"/>
  <c r="I378" i="24"/>
  <c r="N378" i="24" s="1"/>
  <c r="I377" i="24"/>
  <c r="N377" i="24" s="1"/>
  <c r="I376" i="24"/>
  <c r="N376" i="24" s="1"/>
  <c r="I375" i="24"/>
  <c r="N375" i="24" s="1"/>
  <c r="I374" i="24"/>
  <c r="N374" i="24" s="1"/>
  <c r="I373" i="24"/>
  <c r="N373" i="24" s="1"/>
  <c r="I372" i="24"/>
  <c r="N372" i="24" s="1"/>
  <c r="I371" i="24"/>
  <c r="N371" i="24" s="1"/>
  <c r="I370" i="24"/>
  <c r="N370" i="24" s="1"/>
  <c r="I369" i="24"/>
  <c r="N369" i="24" s="1"/>
  <c r="I368" i="24"/>
  <c r="N368" i="24" s="1"/>
  <c r="I367" i="24"/>
  <c r="N367" i="24" s="1"/>
  <c r="I366" i="24"/>
  <c r="N366" i="24" s="1"/>
  <c r="I365" i="24"/>
  <c r="N365" i="24" s="1"/>
  <c r="I364" i="24"/>
  <c r="N364" i="24" s="1"/>
  <c r="I363" i="24"/>
  <c r="N363" i="24" s="1"/>
  <c r="I362" i="24"/>
  <c r="N362" i="24" s="1"/>
  <c r="I361" i="24"/>
  <c r="N361" i="24" s="1"/>
  <c r="I360" i="24"/>
  <c r="N360" i="24" s="1"/>
  <c r="I359" i="24"/>
  <c r="N359" i="24" s="1"/>
  <c r="I358" i="24"/>
  <c r="N358" i="24" s="1"/>
  <c r="I357" i="24"/>
  <c r="N357" i="24" s="1"/>
  <c r="I356" i="24"/>
  <c r="N356" i="24" s="1"/>
  <c r="I355" i="24"/>
  <c r="N355" i="24" s="1"/>
  <c r="I354" i="24"/>
  <c r="N354" i="24" s="1"/>
  <c r="I353" i="24"/>
  <c r="N353" i="24" s="1"/>
  <c r="I352" i="24"/>
  <c r="N352" i="24" s="1"/>
  <c r="I351" i="24"/>
  <c r="N351" i="24" s="1"/>
  <c r="I350" i="24"/>
  <c r="N350" i="24" s="1"/>
  <c r="I349" i="24"/>
  <c r="N349" i="24" s="1"/>
  <c r="I348" i="24"/>
  <c r="N348" i="24" s="1"/>
  <c r="I347" i="24"/>
  <c r="N347" i="24" s="1"/>
  <c r="I346" i="24"/>
  <c r="N346" i="24" s="1"/>
  <c r="I345" i="24"/>
  <c r="N345" i="24" s="1"/>
  <c r="I344" i="24"/>
  <c r="N344" i="24" s="1"/>
  <c r="I343" i="24"/>
  <c r="N343" i="24" s="1"/>
  <c r="I342" i="24"/>
  <c r="N342" i="24" s="1"/>
  <c r="I341" i="24"/>
  <c r="N341" i="24" s="1"/>
  <c r="I340" i="24"/>
  <c r="N340" i="24" s="1"/>
  <c r="I339" i="24"/>
  <c r="N339" i="24" s="1"/>
  <c r="I338" i="24"/>
  <c r="N338" i="24" s="1"/>
  <c r="I337" i="24"/>
  <c r="N337" i="24" s="1"/>
  <c r="I336" i="24"/>
  <c r="N336" i="24" s="1"/>
  <c r="I335" i="24"/>
  <c r="N335" i="24" s="1"/>
  <c r="I334" i="24"/>
  <c r="N334" i="24" s="1"/>
  <c r="I333" i="24"/>
  <c r="N333" i="24" s="1"/>
  <c r="I332" i="24"/>
  <c r="N332" i="24" s="1"/>
  <c r="I331" i="24"/>
  <c r="N331" i="24" s="1"/>
  <c r="I330" i="24"/>
  <c r="N330" i="24" s="1"/>
  <c r="I329" i="24"/>
  <c r="N329" i="24" s="1"/>
  <c r="I328" i="24"/>
  <c r="N328" i="24" s="1"/>
  <c r="I327" i="24"/>
  <c r="N327" i="24" s="1"/>
  <c r="I326" i="24"/>
  <c r="N326" i="24" s="1"/>
  <c r="I325" i="24"/>
  <c r="N325" i="24" s="1"/>
  <c r="I324" i="24"/>
  <c r="N324" i="24" s="1"/>
  <c r="I323" i="24"/>
  <c r="N323" i="24" s="1"/>
  <c r="I322" i="24"/>
  <c r="N322" i="24" s="1"/>
  <c r="I321" i="24"/>
  <c r="N321" i="24" s="1"/>
  <c r="I320" i="24"/>
  <c r="N320" i="24" s="1"/>
  <c r="I319" i="24"/>
  <c r="N319" i="24" s="1"/>
  <c r="I318" i="24"/>
  <c r="N318" i="24" s="1"/>
  <c r="I317" i="24"/>
  <c r="N317" i="24" s="1"/>
  <c r="I316" i="24"/>
  <c r="N316" i="24" s="1"/>
  <c r="I315" i="24"/>
  <c r="N315" i="24" s="1"/>
  <c r="I314" i="24"/>
  <c r="N314" i="24" s="1"/>
  <c r="I313" i="24"/>
  <c r="N313" i="24" s="1"/>
  <c r="I312" i="24"/>
  <c r="N312" i="24" s="1"/>
  <c r="I311" i="24"/>
  <c r="N311" i="24" s="1"/>
  <c r="I310" i="24"/>
  <c r="N310" i="24" s="1"/>
  <c r="I309" i="24"/>
  <c r="N309" i="24" s="1"/>
  <c r="I308" i="24"/>
  <c r="N308" i="24" s="1"/>
  <c r="I307" i="24"/>
  <c r="N307" i="24" s="1"/>
  <c r="I306" i="24"/>
  <c r="N306" i="24" s="1"/>
  <c r="I305" i="24"/>
  <c r="N305" i="24" s="1"/>
  <c r="I304" i="24"/>
  <c r="N304" i="24" s="1"/>
  <c r="I303" i="24"/>
  <c r="N303" i="24" s="1"/>
  <c r="I302" i="24"/>
  <c r="N302" i="24" s="1"/>
  <c r="I301" i="24"/>
  <c r="N301" i="24" s="1"/>
  <c r="I300" i="24"/>
  <c r="N300" i="24" s="1"/>
  <c r="I299" i="24"/>
  <c r="N299" i="24" s="1"/>
  <c r="I298" i="24"/>
  <c r="N298" i="24" s="1"/>
  <c r="I297" i="24"/>
  <c r="N297" i="24" s="1"/>
  <c r="I296" i="24"/>
  <c r="N296" i="24" s="1"/>
  <c r="I295" i="24"/>
  <c r="N295" i="24" s="1"/>
  <c r="I294" i="24"/>
  <c r="N294" i="24" s="1"/>
  <c r="I293" i="24"/>
  <c r="N293" i="24" s="1"/>
  <c r="I292" i="24"/>
  <c r="N292" i="24" s="1"/>
  <c r="I291" i="24"/>
  <c r="N291" i="24" s="1"/>
  <c r="I290" i="24"/>
  <c r="N290" i="24" s="1"/>
  <c r="I289" i="24"/>
  <c r="N289" i="24" s="1"/>
  <c r="I288" i="24"/>
  <c r="N288" i="24" s="1"/>
  <c r="I287" i="24"/>
  <c r="N287" i="24" s="1"/>
  <c r="I286" i="24"/>
  <c r="N286" i="24" s="1"/>
  <c r="I285" i="24"/>
  <c r="N285" i="24" s="1"/>
  <c r="I284" i="24"/>
  <c r="N284" i="24" s="1"/>
  <c r="I283" i="24"/>
  <c r="N283" i="24" s="1"/>
  <c r="I282" i="24"/>
  <c r="N282" i="24" s="1"/>
  <c r="I281" i="24"/>
  <c r="N281" i="24" s="1"/>
  <c r="I280" i="24"/>
  <c r="N280" i="24" s="1"/>
  <c r="I279" i="24"/>
  <c r="N279" i="24" s="1"/>
  <c r="I278" i="24"/>
  <c r="N278" i="24" s="1"/>
  <c r="I277" i="24"/>
  <c r="N277" i="24" s="1"/>
  <c r="I276" i="24"/>
  <c r="N276" i="24" s="1"/>
  <c r="I275" i="24"/>
  <c r="N275" i="24" s="1"/>
  <c r="I274" i="24"/>
  <c r="N274" i="24" s="1"/>
  <c r="I273" i="24"/>
  <c r="N273" i="24" s="1"/>
  <c r="I272" i="24"/>
  <c r="N272" i="24" s="1"/>
  <c r="I271" i="24"/>
  <c r="N271" i="24" s="1"/>
  <c r="I270" i="24"/>
  <c r="N270" i="24" s="1"/>
  <c r="I269" i="24"/>
  <c r="N269" i="24" s="1"/>
  <c r="I268" i="24"/>
  <c r="N268" i="24" s="1"/>
  <c r="I267" i="24"/>
  <c r="N267" i="24" s="1"/>
  <c r="I266" i="24"/>
  <c r="N266" i="24" s="1"/>
  <c r="I265" i="24"/>
  <c r="N265" i="24" s="1"/>
  <c r="I264" i="24"/>
  <c r="N264" i="24" s="1"/>
  <c r="I263" i="24"/>
  <c r="N263" i="24" s="1"/>
  <c r="I262" i="24"/>
  <c r="N262" i="24" s="1"/>
  <c r="I261" i="24"/>
  <c r="N261" i="24" s="1"/>
  <c r="I260" i="24"/>
  <c r="N260" i="24" s="1"/>
  <c r="I259" i="24"/>
  <c r="N259" i="24" s="1"/>
  <c r="I258" i="24"/>
  <c r="N258" i="24" s="1"/>
  <c r="I257" i="24"/>
  <c r="N257" i="24" s="1"/>
  <c r="I256" i="24"/>
  <c r="N256" i="24" s="1"/>
  <c r="I255" i="24"/>
  <c r="N255" i="24" s="1"/>
  <c r="I254" i="24"/>
  <c r="N254" i="24" s="1"/>
  <c r="I253" i="24"/>
  <c r="N253" i="24" s="1"/>
  <c r="I252" i="24"/>
  <c r="N252" i="24" s="1"/>
  <c r="I251" i="24"/>
  <c r="N251" i="24" s="1"/>
  <c r="I250" i="24"/>
  <c r="N250" i="24" s="1"/>
  <c r="I249" i="24"/>
  <c r="N249" i="24" s="1"/>
  <c r="I248" i="24"/>
  <c r="N248" i="24" s="1"/>
  <c r="I247" i="24"/>
  <c r="N247" i="24" s="1"/>
  <c r="I246" i="24"/>
  <c r="N246" i="24" s="1"/>
  <c r="I245" i="24"/>
  <c r="N245" i="24" s="1"/>
  <c r="I244" i="24"/>
  <c r="N244" i="24" s="1"/>
  <c r="I243" i="24"/>
  <c r="N243" i="24" s="1"/>
  <c r="I242" i="24"/>
  <c r="N242" i="24" s="1"/>
  <c r="I241" i="24"/>
  <c r="N241" i="24" s="1"/>
  <c r="I240" i="24"/>
  <c r="N240" i="24" s="1"/>
  <c r="I239" i="24"/>
  <c r="N239" i="24" s="1"/>
  <c r="I238" i="24"/>
  <c r="N238" i="24" s="1"/>
  <c r="I237" i="24"/>
  <c r="N237" i="24" s="1"/>
  <c r="I236" i="24"/>
  <c r="N236" i="24" s="1"/>
  <c r="I235" i="24"/>
  <c r="N235" i="24" s="1"/>
  <c r="I234" i="24"/>
  <c r="N234" i="24" s="1"/>
  <c r="I233" i="24"/>
  <c r="N233" i="24" s="1"/>
  <c r="I232" i="24"/>
  <c r="N232" i="24" s="1"/>
  <c r="I231" i="24"/>
  <c r="N231" i="24" s="1"/>
  <c r="I230" i="24"/>
  <c r="N230" i="24" s="1"/>
  <c r="I229" i="24"/>
  <c r="N229" i="24" s="1"/>
  <c r="I228" i="24"/>
  <c r="N228" i="24" s="1"/>
  <c r="I227" i="24"/>
  <c r="N227" i="24" s="1"/>
  <c r="I226" i="24"/>
  <c r="N226" i="24" s="1"/>
  <c r="I225" i="24"/>
  <c r="N225" i="24" s="1"/>
  <c r="I224" i="24"/>
  <c r="N224" i="24" s="1"/>
  <c r="I223" i="24"/>
  <c r="N223" i="24" s="1"/>
  <c r="I222" i="24"/>
  <c r="N222" i="24" s="1"/>
  <c r="I221" i="24"/>
  <c r="N221" i="24" s="1"/>
  <c r="I220" i="24"/>
  <c r="N220" i="24" s="1"/>
  <c r="I219" i="24"/>
  <c r="N219" i="24" s="1"/>
  <c r="I218" i="24"/>
  <c r="N218" i="24" s="1"/>
  <c r="I217" i="24"/>
  <c r="N217" i="24" s="1"/>
  <c r="I216" i="24"/>
  <c r="N216" i="24" s="1"/>
  <c r="I215" i="24"/>
  <c r="N215" i="24" s="1"/>
  <c r="I214" i="24"/>
  <c r="N214" i="24" s="1"/>
  <c r="I213" i="24"/>
  <c r="N213" i="24" s="1"/>
  <c r="I212" i="24"/>
  <c r="N212" i="24" s="1"/>
  <c r="I211" i="24"/>
  <c r="N211" i="24" s="1"/>
  <c r="I210" i="24"/>
  <c r="N210" i="24" s="1"/>
  <c r="I209" i="24"/>
  <c r="N209" i="24" s="1"/>
  <c r="I208" i="24"/>
  <c r="N208" i="24" s="1"/>
  <c r="I207" i="24"/>
  <c r="N207" i="24" s="1"/>
  <c r="I206" i="24"/>
  <c r="N206" i="24" s="1"/>
  <c r="I205" i="24"/>
  <c r="N205" i="24" s="1"/>
  <c r="I204" i="24"/>
  <c r="N204" i="24" s="1"/>
  <c r="I203" i="24"/>
  <c r="N203" i="24" s="1"/>
  <c r="I202" i="24"/>
  <c r="N202" i="24" s="1"/>
  <c r="I201" i="24"/>
  <c r="N201" i="24" s="1"/>
  <c r="I200" i="24"/>
  <c r="N200" i="24" s="1"/>
  <c r="I199" i="24"/>
  <c r="N199" i="24" s="1"/>
  <c r="I198" i="24"/>
  <c r="N198" i="24" s="1"/>
  <c r="I197" i="24"/>
  <c r="N197" i="24" s="1"/>
  <c r="I196" i="24"/>
  <c r="N196" i="24" s="1"/>
  <c r="I195" i="24"/>
  <c r="N195" i="24" s="1"/>
  <c r="I194" i="24"/>
  <c r="N194" i="24" s="1"/>
  <c r="I193" i="24"/>
  <c r="N193" i="24" s="1"/>
  <c r="I192" i="24"/>
  <c r="N192" i="24" s="1"/>
  <c r="I191" i="24"/>
  <c r="N191" i="24" s="1"/>
  <c r="I190" i="24"/>
  <c r="N190" i="24" s="1"/>
  <c r="I189" i="24"/>
  <c r="N189" i="24" s="1"/>
  <c r="I188" i="24"/>
  <c r="N188" i="24" s="1"/>
  <c r="I187" i="24"/>
  <c r="N187" i="24" s="1"/>
  <c r="I186" i="24"/>
  <c r="N186" i="24" s="1"/>
  <c r="I185" i="24"/>
  <c r="N185" i="24" s="1"/>
  <c r="I184" i="24"/>
  <c r="N184" i="24" s="1"/>
  <c r="I183" i="24"/>
  <c r="N183" i="24" s="1"/>
  <c r="I182" i="24"/>
  <c r="N182" i="24" s="1"/>
  <c r="I181" i="24"/>
  <c r="N181" i="24" s="1"/>
  <c r="I180" i="24"/>
  <c r="N180" i="24" s="1"/>
  <c r="I179" i="24"/>
  <c r="N179" i="24" s="1"/>
  <c r="I178" i="24"/>
  <c r="N178" i="24" s="1"/>
  <c r="I177" i="24"/>
  <c r="N177" i="24" s="1"/>
  <c r="I176" i="24"/>
  <c r="N176" i="24" s="1"/>
  <c r="I175" i="24"/>
  <c r="N175" i="24" s="1"/>
  <c r="I174" i="24"/>
  <c r="N174" i="24" s="1"/>
  <c r="I173" i="24"/>
  <c r="N173" i="24" s="1"/>
  <c r="I172" i="24"/>
  <c r="N172" i="24" s="1"/>
  <c r="I171" i="24"/>
  <c r="N171" i="24" s="1"/>
  <c r="I170" i="24"/>
  <c r="N170" i="24" s="1"/>
  <c r="I169" i="24"/>
  <c r="N169" i="24" s="1"/>
  <c r="I168" i="24"/>
  <c r="N168" i="24" s="1"/>
  <c r="I167" i="24"/>
  <c r="N167" i="24" s="1"/>
  <c r="I166" i="24"/>
  <c r="N166" i="24" s="1"/>
  <c r="I165" i="24"/>
  <c r="N165" i="24" s="1"/>
  <c r="I164" i="24"/>
  <c r="N164" i="24" s="1"/>
  <c r="I163" i="24"/>
  <c r="N163" i="24" s="1"/>
  <c r="I162" i="24"/>
  <c r="N162" i="24" s="1"/>
  <c r="I161" i="24"/>
  <c r="N161" i="24" s="1"/>
  <c r="I160" i="24"/>
  <c r="N160" i="24" s="1"/>
  <c r="I159" i="24"/>
  <c r="N159" i="24" s="1"/>
  <c r="I158" i="24"/>
  <c r="N158" i="24" s="1"/>
  <c r="I157" i="24"/>
  <c r="N157" i="24" s="1"/>
  <c r="I156" i="24"/>
  <c r="N156" i="24" s="1"/>
  <c r="I155" i="24"/>
  <c r="N155" i="24" s="1"/>
  <c r="I154" i="24"/>
  <c r="N154" i="24" s="1"/>
  <c r="I153" i="24"/>
  <c r="N153" i="24" s="1"/>
  <c r="I152" i="24"/>
  <c r="N152" i="24" s="1"/>
  <c r="I151" i="24"/>
  <c r="N151" i="24" s="1"/>
  <c r="I150" i="24"/>
  <c r="N150" i="24" s="1"/>
  <c r="I149" i="24"/>
  <c r="N149" i="24" s="1"/>
  <c r="I148" i="24"/>
  <c r="N148" i="24" s="1"/>
  <c r="I147" i="24"/>
  <c r="N147" i="24" s="1"/>
  <c r="I146" i="24"/>
  <c r="N146" i="24" s="1"/>
  <c r="I145" i="24"/>
  <c r="N145" i="24" s="1"/>
  <c r="I144" i="24"/>
  <c r="N144" i="24" s="1"/>
  <c r="I143" i="24"/>
  <c r="N143" i="24" s="1"/>
  <c r="I142" i="24"/>
  <c r="N142" i="24" s="1"/>
  <c r="I141" i="24"/>
  <c r="N141" i="24" s="1"/>
  <c r="I140" i="24"/>
  <c r="N140" i="24" s="1"/>
  <c r="I139" i="24"/>
  <c r="N139" i="24" s="1"/>
  <c r="I138" i="24"/>
  <c r="N138" i="24" s="1"/>
  <c r="I137" i="24"/>
  <c r="N137" i="24" s="1"/>
  <c r="I136" i="24"/>
  <c r="N136" i="24" s="1"/>
  <c r="I135" i="24"/>
  <c r="N135" i="24" s="1"/>
  <c r="I134" i="24"/>
  <c r="N134" i="24" s="1"/>
  <c r="I133" i="24"/>
  <c r="N133" i="24" s="1"/>
  <c r="I132" i="24"/>
  <c r="N132" i="24" s="1"/>
  <c r="I131" i="24"/>
  <c r="N131" i="24" s="1"/>
  <c r="I130" i="24"/>
  <c r="N130" i="24" s="1"/>
  <c r="I129" i="24"/>
  <c r="N129" i="24" s="1"/>
  <c r="I128" i="24"/>
  <c r="N128" i="24" s="1"/>
  <c r="I127" i="24"/>
  <c r="N127" i="24" s="1"/>
  <c r="I126" i="24"/>
  <c r="N126" i="24" s="1"/>
  <c r="I125" i="24"/>
  <c r="N125" i="24" s="1"/>
  <c r="I124" i="24"/>
  <c r="N124" i="24" s="1"/>
  <c r="I123" i="24"/>
  <c r="N123" i="24" s="1"/>
  <c r="I122" i="24"/>
  <c r="N122" i="24" s="1"/>
  <c r="I121" i="24"/>
  <c r="N121" i="24" s="1"/>
  <c r="I120" i="24"/>
  <c r="N120" i="24" s="1"/>
  <c r="I119" i="24"/>
  <c r="N119" i="24" s="1"/>
  <c r="I118" i="24"/>
  <c r="N118" i="24" s="1"/>
  <c r="I117" i="24"/>
  <c r="N117" i="24" s="1"/>
  <c r="I116" i="24"/>
  <c r="N116" i="24" s="1"/>
  <c r="I115" i="24"/>
  <c r="N115" i="24" s="1"/>
  <c r="I114" i="24"/>
  <c r="N114" i="24" s="1"/>
  <c r="I113" i="24"/>
  <c r="N113" i="24" s="1"/>
  <c r="I112" i="24"/>
  <c r="N112" i="24" s="1"/>
  <c r="I111" i="24"/>
  <c r="N111" i="24" s="1"/>
  <c r="I110" i="24"/>
  <c r="N110" i="24" s="1"/>
  <c r="I109" i="24"/>
  <c r="N109" i="24" s="1"/>
  <c r="I108" i="24"/>
  <c r="N108" i="24" s="1"/>
  <c r="I107" i="24"/>
  <c r="N107" i="24" s="1"/>
  <c r="I106" i="24"/>
  <c r="N106" i="24" s="1"/>
  <c r="I105" i="24"/>
  <c r="N105" i="24" s="1"/>
  <c r="I104" i="24"/>
  <c r="N104" i="24" s="1"/>
  <c r="I103" i="24"/>
  <c r="N103" i="24" s="1"/>
  <c r="I102" i="24"/>
  <c r="N102" i="24" s="1"/>
  <c r="I101" i="24"/>
  <c r="N101" i="24" s="1"/>
  <c r="I100" i="24"/>
  <c r="N100" i="24" s="1"/>
  <c r="I99" i="24"/>
  <c r="N99" i="24" s="1"/>
  <c r="I98" i="24"/>
  <c r="N98" i="24" s="1"/>
  <c r="I97" i="24"/>
  <c r="N97" i="24" s="1"/>
  <c r="I96" i="24"/>
  <c r="N96" i="24" s="1"/>
  <c r="I95" i="24"/>
  <c r="N95" i="24" s="1"/>
  <c r="I94" i="24"/>
  <c r="N94" i="24" s="1"/>
  <c r="I93" i="24"/>
  <c r="N93" i="24" s="1"/>
  <c r="I92" i="24"/>
  <c r="N92" i="24" s="1"/>
  <c r="I91" i="24"/>
  <c r="N91" i="24" s="1"/>
  <c r="I90" i="24"/>
  <c r="N90" i="24" s="1"/>
  <c r="I89" i="24"/>
  <c r="N89" i="24" s="1"/>
  <c r="I88" i="24"/>
  <c r="N88" i="24" s="1"/>
  <c r="I87" i="24"/>
  <c r="N87" i="24" s="1"/>
  <c r="I86" i="24"/>
  <c r="N86" i="24" s="1"/>
  <c r="I85" i="24"/>
  <c r="N85" i="24" s="1"/>
  <c r="I84" i="24"/>
  <c r="N84" i="24" s="1"/>
  <c r="I83" i="24"/>
  <c r="N83" i="24" s="1"/>
  <c r="I82" i="24"/>
  <c r="N82" i="24" s="1"/>
  <c r="I81" i="24"/>
  <c r="N81" i="24" s="1"/>
  <c r="I80" i="24"/>
  <c r="N80" i="24" s="1"/>
  <c r="I79" i="24"/>
  <c r="N79" i="24" s="1"/>
  <c r="I78" i="24"/>
  <c r="N78" i="24" s="1"/>
  <c r="I77" i="24"/>
  <c r="N77" i="24" s="1"/>
  <c r="I76" i="24"/>
  <c r="N76" i="24" s="1"/>
  <c r="I75" i="24"/>
  <c r="N75" i="24" s="1"/>
  <c r="I74" i="24"/>
  <c r="N74" i="24" s="1"/>
  <c r="I73" i="24"/>
  <c r="N73" i="24" s="1"/>
  <c r="I72" i="24"/>
  <c r="N72" i="24" s="1"/>
  <c r="I71" i="24"/>
  <c r="N71" i="24" s="1"/>
  <c r="I70" i="24"/>
  <c r="N70" i="24" s="1"/>
  <c r="I69" i="24"/>
  <c r="N69" i="24" s="1"/>
  <c r="I68" i="24"/>
  <c r="N68" i="24" s="1"/>
  <c r="I67" i="24"/>
  <c r="N67" i="24" s="1"/>
  <c r="I66" i="24"/>
  <c r="N66" i="24" s="1"/>
  <c r="I65" i="24"/>
  <c r="N65" i="24" s="1"/>
  <c r="I64" i="24"/>
  <c r="N64" i="24" s="1"/>
  <c r="I63" i="24"/>
  <c r="N63" i="24" s="1"/>
  <c r="I62" i="24"/>
  <c r="N62" i="24" s="1"/>
  <c r="I61" i="24"/>
  <c r="N61" i="24" s="1"/>
  <c r="I60" i="24"/>
  <c r="N60" i="24" s="1"/>
  <c r="I59" i="24"/>
  <c r="N59" i="24" s="1"/>
  <c r="I58" i="24"/>
  <c r="N58" i="24" s="1"/>
  <c r="I57" i="24"/>
  <c r="N57" i="24" s="1"/>
  <c r="I56" i="24"/>
  <c r="N56" i="24" s="1"/>
  <c r="I55" i="24"/>
  <c r="N55" i="24" s="1"/>
  <c r="I54" i="24"/>
  <c r="N54" i="24" s="1"/>
  <c r="I53" i="24"/>
  <c r="N53" i="24" s="1"/>
  <c r="I52" i="24"/>
  <c r="N52" i="24" s="1"/>
  <c r="I51" i="24"/>
  <c r="N51" i="24" s="1"/>
  <c r="I50" i="24"/>
  <c r="N50" i="24" s="1"/>
  <c r="I49" i="24"/>
  <c r="N49" i="24" s="1"/>
  <c r="I48" i="24"/>
  <c r="N48" i="24" s="1"/>
  <c r="I47" i="24"/>
  <c r="N47" i="24" s="1"/>
  <c r="I46" i="24"/>
  <c r="N46" i="24" s="1"/>
  <c r="I45" i="24"/>
  <c r="N45" i="24" s="1"/>
  <c r="I44" i="24"/>
  <c r="N44" i="24" s="1"/>
  <c r="I43" i="24"/>
  <c r="N43" i="24" s="1"/>
  <c r="I42" i="24"/>
  <c r="N42" i="24" s="1"/>
  <c r="I41" i="24"/>
  <c r="N41" i="24" s="1"/>
  <c r="I40" i="24"/>
  <c r="N40" i="24" s="1"/>
  <c r="I39" i="24"/>
  <c r="N39" i="24" s="1"/>
  <c r="I38" i="24"/>
  <c r="N38" i="24" s="1"/>
  <c r="I37" i="24"/>
  <c r="N37" i="24" s="1"/>
  <c r="I36" i="24"/>
  <c r="N36" i="24" s="1"/>
  <c r="I35" i="24"/>
  <c r="N35" i="24" s="1"/>
  <c r="I34" i="24"/>
  <c r="N34" i="24" s="1"/>
  <c r="I33" i="24"/>
  <c r="N33" i="24" s="1"/>
  <c r="I32" i="24"/>
  <c r="N32" i="24" s="1"/>
  <c r="I31" i="24"/>
  <c r="N31" i="24" s="1"/>
  <c r="I30" i="24"/>
  <c r="N30" i="24" s="1"/>
  <c r="I29" i="24"/>
  <c r="N29" i="24" s="1"/>
  <c r="I28" i="24"/>
  <c r="N28" i="24" s="1"/>
  <c r="I27" i="24"/>
  <c r="N27" i="24" s="1"/>
  <c r="I26" i="24"/>
  <c r="N26" i="24" s="1"/>
  <c r="I25" i="24"/>
  <c r="N25" i="24" s="1"/>
  <c r="I24" i="24"/>
  <c r="N24" i="24" s="1"/>
  <c r="I23" i="24"/>
  <c r="N23" i="24" s="1"/>
  <c r="I22" i="24"/>
  <c r="N22" i="24" s="1"/>
  <c r="I21" i="24"/>
  <c r="N21" i="24" s="1"/>
  <c r="I20" i="24"/>
  <c r="N20" i="24" s="1"/>
  <c r="I19" i="24"/>
  <c r="N19" i="24" s="1"/>
  <c r="I18" i="24"/>
  <c r="N18" i="24" s="1"/>
  <c r="I17" i="24"/>
  <c r="N17" i="24" s="1"/>
  <c r="I16" i="24"/>
  <c r="N16" i="24" s="1"/>
  <c r="I15" i="24"/>
  <c r="N15" i="24" s="1"/>
  <c r="I14" i="24"/>
  <c r="N14" i="24" s="1"/>
  <c r="I1003" i="23"/>
  <c r="N1003" i="23" s="1"/>
  <c r="I1002" i="23"/>
  <c r="N1002" i="23" s="1"/>
  <c r="I1001" i="23"/>
  <c r="N1001" i="23" s="1"/>
  <c r="I1000" i="23"/>
  <c r="N1000" i="23" s="1"/>
  <c r="I999" i="23"/>
  <c r="N999" i="23" s="1"/>
  <c r="I998" i="23"/>
  <c r="N998" i="23" s="1"/>
  <c r="I997" i="23"/>
  <c r="N997" i="23" s="1"/>
  <c r="I996" i="23"/>
  <c r="N996" i="23" s="1"/>
  <c r="I995" i="23"/>
  <c r="N995" i="23" s="1"/>
  <c r="I994" i="23"/>
  <c r="N994" i="23" s="1"/>
  <c r="I993" i="23"/>
  <c r="N993" i="23" s="1"/>
  <c r="I992" i="23"/>
  <c r="N992" i="23" s="1"/>
  <c r="I991" i="23"/>
  <c r="N991" i="23" s="1"/>
  <c r="I990" i="23"/>
  <c r="N990" i="23" s="1"/>
  <c r="I989" i="23"/>
  <c r="N989" i="23" s="1"/>
  <c r="I988" i="23"/>
  <c r="N988" i="23" s="1"/>
  <c r="I987" i="23"/>
  <c r="N987" i="23" s="1"/>
  <c r="I986" i="23"/>
  <c r="N986" i="23" s="1"/>
  <c r="I985" i="23"/>
  <c r="N985" i="23" s="1"/>
  <c r="I984" i="23"/>
  <c r="N984" i="23" s="1"/>
  <c r="I983" i="23"/>
  <c r="N983" i="23" s="1"/>
  <c r="I982" i="23"/>
  <c r="N982" i="23" s="1"/>
  <c r="I981" i="23"/>
  <c r="N981" i="23" s="1"/>
  <c r="I980" i="23"/>
  <c r="N980" i="23" s="1"/>
  <c r="I979" i="23"/>
  <c r="N979" i="23" s="1"/>
  <c r="I978" i="23"/>
  <c r="N978" i="23" s="1"/>
  <c r="I977" i="23"/>
  <c r="N977" i="23" s="1"/>
  <c r="I976" i="23"/>
  <c r="N976" i="23" s="1"/>
  <c r="I975" i="23"/>
  <c r="N975" i="23" s="1"/>
  <c r="I974" i="23"/>
  <c r="N974" i="23" s="1"/>
  <c r="I973" i="23"/>
  <c r="N973" i="23" s="1"/>
  <c r="I972" i="23"/>
  <c r="N972" i="23" s="1"/>
  <c r="I971" i="23"/>
  <c r="N971" i="23" s="1"/>
  <c r="I970" i="23"/>
  <c r="N970" i="23" s="1"/>
  <c r="I969" i="23"/>
  <c r="N969" i="23" s="1"/>
  <c r="I968" i="23"/>
  <c r="N968" i="23" s="1"/>
  <c r="I967" i="23"/>
  <c r="N967" i="23" s="1"/>
  <c r="I966" i="23"/>
  <c r="N966" i="23" s="1"/>
  <c r="I965" i="23"/>
  <c r="N965" i="23" s="1"/>
  <c r="I964" i="23"/>
  <c r="N964" i="23" s="1"/>
  <c r="I963" i="23"/>
  <c r="N963" i="23" s="1"/>
  <c r="I962" i="23"/>
  <c r="N962" i="23" s="1"/>
  <c r="I961" i="23"/>
  <c r="N961" i="23" s="1"/>
  <c r="I960" i="23"/>
  <c r="N960" i="23" s="1"/>
  <c r="I959" i="23"/>
  <c r="N959" i="23" s="1"/>
  <c r="I958" i="23"/>
  <c r="N958" i="23" s="1"/>
  <c r="I957" i="23"/>
  <c r="N957" i="23" s="1"/>
  <c r="I956" i="23"/>
  <c r="N956" i="23" s="1"/>
  <c r="I955" i="23"/>
  <c r="N955" i="23" s="1"/>
  <c r="I954" i="23"/>
  <c r="N954" i="23" s="1"/>
  <c r="I953" i="23"/>
  <c r="N953" i="23" s="1"/>
  <c r="I952" i="23"/>
  <c r="N952" i="23" s="1"/>
  <c r="I951" i="23"/>
  <c r="N951" i="23" s="1"/>
  <c r="I950" i="23"/>
  <c r="N950" i="23" s="1"/>
  <c r="I949" i="23"/>
  <c r="N949" i="23" s="1"/>
  <c r="I948" i="23"/>
  <c r="N948" i="23" s="1"/>
  <c r="I947" i="23"/>
  <c r="N947" i="23" s="1"/>
  <c r="I946" i="23"/>
  <c r="N946" i="23" s="1"/>
  <c r="I945" i="23"/>
  <c r="N945" i="23" s="1"/>
  <c r="I944" i="23"/>
  <c r="N944" i="23" s="1"/>
  <c r="I943" i="23"/>
  <c r="N943" i="23" s="1"/>
  <c r="I942" i="23"/>
  <c r="N942" i="23" s="1"/>
  <c r="I941" i="23"/>
  <c r="N941" i="23" s="1"/>
  <c r="I940" i="23"/>
  <c r="N940" i="23" s="1"/>
  <c r="I939" i="23"/>
  <c r="N939" i="23" s="1"/>
  <c r="I938" i="23"/>
  <c r="N938" i="23" s="1"/>
  <c r="I937" i="23"/>
  <c r="N937" i="23" s="1"/>
  <c r="I936" i="23"/>
  <c r="N936" i="23" s="1"/>
  <c r="I935" i="23"/>
  <c r="N935" i="23" s="1"/>
  <c r="I934" i="23"/>
  <c r="N934" i="23" s="1"/>
  <c r="I933" i="23"/>
  <c r="N933" i="23" s="1"/>
  <c r="I932" i="23"/>
  <c r="N932" i="23" s="1"/>
  <c r="I931" i="23"/>
  <c r="N931" i="23" s="1"/>
  <c r="I930" i="23"/>
  <c r="N930" i="23" s="1"/>
  <c r="I929" i="23"/>
  <c r="N929" i="23" s="1"/>
  <c r="I928" i="23"/>
  <c r="N928" i="23" s="1"/>
  <c r="I927" i="23"/>
  <c r="N927" i="23" s="1"/>
  <c r="I926" i="23"/>
  <c r="N926" i="23" s="1"/>
  <c r="I925" i="23"/>
  <c r="N925" i="23" s="1"/>
  <c r="I924" i="23"/>
  <c r="N924" i="23" s="1"/>
  <c r="I923" i="23"/>
  <c r="N923" i="23" s="1"/>
  <c r="I922" i="23"/>
  <c r="N922" i="23" s="1"/>
  <c r="I921" i="23"/>
  <c r="N921" i="23" s="1"/>
  <c r="I920" i="23"/>
  <c r="N920" i="23" s="1"/>
  <c r="I919" i="23"/>
  <c r="N919" i="23" s="1"/>
  <c r="I918" i="23"/>
  <c r="N918" i="23" s="1"/>
  <c r="I917" i="23"/>
  <c r="N917" i="23" s="1"/>
  <c r="I916" i="23"/>
  <c r="N916" i="23" s="1"/>
  <c r="I915" i="23"/>
  <c r="N915" i="23" s="1"/>
  <c r="I914" i="23"/>
  <c r="N914" i="23" s="1"/>
  <c r="I913" i="23"/>
  <c r="N913" i="23" s="1"/>
  <c r="I912" i="23"/>
  <c r="N912" i="23" s="1"/>
  <c r="I911" i="23"/>
  <c r="N911" i="23" s="1"/>
  <c r="I910" i="23"/>
  <c r="N910" i="23" s="1"/>
  <c r="I909" i="23"/>
  <c r="N909" i="23" s="1"/>
  <c r="I908" i="23"/>
  <c r="N908" i="23" s="1"/>
  <c r="I907" i="23"/>
  <c r="N907" i="23" s="1"/>
  <c r="I906" i="23"/>
  <c r="N906" i="23" s="1"/>
  <c r="I905" i="23"/>
  <c r="N905" i="23" s="1"/>
  <c r="I904" i="23"/>
  <c r="N904" i="23" s="1"/>
  <c r="I903" i="23"/>
  <c r="N903" i="23" s="1"/>
  <c r="I902" i="23"/>
  <c r="N902" i="23" s="1"/>
  <c r="I901" i="23"/>
  <c r="N901" i="23" s="1"/>
  <c r="I900" i="23"/>
  <c r="N900" i="23" s="1"/>
  <c r="I899" i="23"/>
  <c r="N899" i="23" s="1"/>
  <c r="I898" i="23"/>
  <c r="N898" i="23" s="1"/>
  <c r="I897" i="23"/>
  <c r="N897" i="23" s="1"/>
  <c r="I896" i="23"/>
  <c r="N896" i="23" s="1"/>
  <c r="I895" i="23"/>
  <c r="N895" i="23" s="1"/>
  <c r="I894" i="23"/>
  <c r="N894" i="23" s="1"/>
  <c r="I893" i="23"/>
  <c r="N893" i="23" s="1"/>
  <c r="I892" i="23"/>
  <c r="N892" i="23" s="1"/>
  <c r="I891" i="23"/>
  <c r="N891" i="23" s="1"/>
  <c r="I890" i="23"/>
  <c r="N890" i="23" s="1"/>
  <c r="I889" i="23"/>
  <c r="N889" i="23" s="1"/>
  <c r="I888" i="23"/>
  <c r="N888" i="23" s="1"/>
  <c r="I887" i="23"/>
  <c r="N887" i="23" s="1"/>
  <c r="I886" i="23"/>
  <c r="N886" i="23" s="1"/>
  <c r="I885" i="23"/>
  <c r="N885" i="23" s="1"/>
  <c r="I884" i="23"/>
  <c r="N884" i="23" s="1"/>
  <c r="I883" i="23"/>
  <c r="N883" i="23" s="1"/>
  <c r="I882" i="23"/>
  <c r="N882" i="23" s="1"/>
  <c r="I881" i="23"/>
  <c r="N881" i="23" s="1"/>
  <c r="I880" i="23"/>
  <c r="N880" i="23" s="1"/>
  <c r="I879" i="23"/>
  <c r="N879" i="23" s="1"/>
  <c r="I878" i="23"/>
  <c r="N878" i="23" s="1"/>
  <c r="I877" i="23"/>
  <c r="N877" i="23" s="1"/>
  <c r="I876" i="23"/>
  <c r="N876" i="23" s="1"/>
  <c r="I875" i="23"/>
  <c r="N875" i="23" s="1"/>
  <c r="I874" i="23"/>
  <c r="N874" i="23" s="1"/>
  <c r="I873" i="23"/>
  <c r="N873" i="23" s="1"/>
  <c r="I872" i="23"/>
  <c r="N872" i="23" s="1"/>
  <c r="I871" i="23"/>
  <c r="N871" i="23" s="1"/>
  <c r="I870" i="23"/>
  <c r="N870" i="23" s="1"/>
  <c r="I869" i="23"/>
  <c r="N869" i="23" s="1"/>
  <c r="I868" i="23"/>
  <c r="N868" i="23" s="1"/>
  <c r="I867" i="23"/>
  <c r="N867" i="23" s="1"/>
  <c r="I866" i="23"/>
  <c r="N866" i="23" s="1"/>
  <c r="I865" i="23"/>
  <c r="N865" i="23" s="1"/>
  <c r="I864" i="23"/>
  <c r="N864" i="23" s="1"/>
  <c r="I863" i="23"/>
  <c r="N863" i="23" s="1"/>
  <c r="I862" i="23"/>
  <c r="N862" i="23" s="1"/>
  <c r="I861" i="23"/>
  <c r="N861" i="23" s="1"/>
  <c r="I860" i="23"/>
  <c r="N860" i="23" s="1"/>
  <c r="I859" i="23"/>
  <c r="N859" i="23" s="1"/>
  <c r="I858" i="23"/>
  <c r="N858" i="23" s="1"/>
  <c r="I857" i="23"/>
  <c r="N857" i="23" s="1"/>
  <c r="I856" i="23"/>
  <c r="N856" i="23" s="1"/>
  <c r="I855" i="23"/>
  <c r="N855" i="23" s="1"/>
  <c r="I854" i="23"/>
  <c r="N854" i="23" s="1"/>
  <c r="I853" i="23"/>
  <c r="N853" i="23" s="1"/>
  <c r="I852" i="23"/>
  <c r="N852" i="23" s="1"/>
  <c r="I851" i="23"/>
  <c r="N851" i="23" s="1"/>
  <c r="I850" i="23"/>
  <c r="N850" i="23" s="1"/>
  <c r="I849" i="23"/>
  <c r="N849" i="23" s="1"/>
  <c r="I848" i="23"/>
  <c r="N848" i="23" s="1"/>
  <c r="I847" i="23"/>
  <c r="N847" i="23" s="1"/>
  <c r="I846" i="23"/>
  <c r="N846" i="23" s="1"/>
  <c r="I845" i="23"/>
  <c r="N845" i="23" s="1"/>
  <c r="I844" i="23"/>
  <c r="N844" i="23" s="1"/>
  <c r="I843" i="23"/>
  <c r="N843" i="23" s="1"/>
  <c r="I842" i="23"/>
  <c r="N842" i="23" s="1"/>
  <c r="I841" i="23"/>
  <c r="N841" i="23" s="1"/>
  <c r="I840" i="23"/>
  <c r="N840" i="23" s="1"/>
  <c r="I839" i="23"/>
  <c r="N839" i="23" s="1"/>
  <c r="I838" i="23"/>
  <c r="N838" i="23" s="1"/>
  <c r="I837" i="23"/>
  <c r="N837" i="23" s="1"/>
  <c r="I836" i="23"/>
  <c r="N836" i="23" s="1"/>
  <c r="I835" i="23"/>
  <c r="N835" i="23" s="1"/>
  <c r="I834" i="23"/>
  <c r="N834" i="23" s="1"/>
  <c r="I833" i="23"/>
  <c r="N833" i="23" s="1"/>
  <c r="I832" i="23"/>
  <c r="N832" i="23" s="1"/>
  <c r="I831" i="23"/>
  <c r="N831" i="23" s="1"/>
  <c r="I830" i="23"/>
  <c r="N830" i="23" s="1"/>
  <c r="I829" i="23"/>
  <c r="N829" i="23" s="1"/>
  <c r="I828" i="23"/>
  <c r="N828" i="23" s="1"/>
  <c r="I827" i="23"/>
  <c r="N827" i="23" s="1"/>
  <c r="I826" i="23"/>
  <c r="N826" i="23" s="1"/>
  <c r="I825" i="23"/>
  <c r="N825" i="23" s="1"/>
  <c r="I824" i="23"/>
  <c r="N824" i="23" s="1"/>
  <c r="I823" i="23"/>
  <c r="N823" i="23" s="1"/>
  <c r="I822" i="23"/>
  <c r="N822" i="23" s="1"/>
  <c r="I821" i="23"/>
  <c r="N821" i="23" s="1"/>
  <c r="I820" i="23"/>
  <c r="N820" i="23" s="1"/>
  <c r="I819" i="23"/>
  <c r="N819" i="23" s="1"/>
  <c r="I818" i="23"/>
  <c r="N818" i="23" s="1"/>
  <c r="I817" i="23"/>
  <c r="N817" i="23" s="1"/>
  <c r="I816" i="23"/>
  <c r="N816" i="23" s="1"/>
  <c r="I815" i="23"/>
  <c r="N815" i="23" s="1"/>
  <c r="I814" i="23"/>
  <c r="N814" i="23" s="1"/>
  <c r="I813" i="23"/>
  <c r="N813" i="23" s="1"/>
  <c r="I812" i="23"/>
  <c r="N812" i="23" s="1"/>
  <c r="I811" i="23"/>
  <c r="N811" i="23" s="1"/>
  <c r="I810" i="23"/>
  <c r="N810" i="23" s="1"/>
  <c r="I809" i="23"/>
  <c r="N809" i="23" s="1"/>
  <c r="I808" i="23"/>
  <c r="N808" i="23" s="1"/>
  <c r="I807" i="23"/>
  <c r="N807" i="23" s="1"/>
  <c r="I806" i="23"/>
  <c r="N806" i="23" s="1"/>
  <c r="I805" i="23"/>
  <c r="N805" i="23" s="1"/>
  <c r="I804" i="23"/>
  <c r="N804" i="23" s="1"/>
  <c r="I803" i="23"/>
  <c r="N803" i="23" s="1"/>
  <c r="I802" i="23"/>
  <c r="N802" i="23" s="1"/>
  <c r="I801" i="23"/>
  <c r="N801" i="23" s="1"/>
  <c r="I800" i="23"/>
  <c r="N800" i="23" s="1"/>
  <c r="I799" i="23"/>
  <c r="N799" i="23" s="1"/>
  <c r="I798" i="23"/>
  <c r="N798" i="23" s="1"/>
  <c r="I797" i="23"/>
  <c r="N797" i="23" s="1"/>
  <c r="I796" i="23"/>
  <c r="N796" i="23" s="1"/>
  <c r="I795" i="23"/>
  <c r="N795" i="23" s="1"/>
  <c r="I794" i="23"/>
  <c r="N794" i="23" s="1"/>
  <c r="I793" i="23"/>
  <c r="N793" i="23" s="1"/>
  <c r="I792" i="23"/>
  <c r="N792" i="23" s="1"/>
  <c r="I791" i="23"/>
  <c r="N791" i="23" s="1"/>
  <c r="I790" i="23"/>
  <c r="N790" i="23" s="1"/>
  <c r="I789" i="23"/>
  <c r="N789" i="23" s="1"/>
  <c r="I788" i="23"/>
  <c r="N788" i="23" s="1"/>
  <c r="I787" i="23"/>
  <c r="N787" i="23" s="1"/>
  <c r="I786" i="23"/>
  <c r="N786" i="23" s="1"/>
  <c r="I785" i="23"/>
  <c r="N785" i="23" s="1"/>
  <c r="I784" i="23"/>
  <c r="N784" i="23" s="1"/>
  <c r="I783" i="23"/>
  <c r="N783" i="23" s="1"/>
  <c r="I782" i="23"/>
  <c r="N782" i="23" s="1"/>
  <c r="I781" i="23"/>
  <c r="N781" i="23" s="1"/>
  <c r="I780" i="23"/>
  <c r="N780" i="23" s="1"/>
  <c r="I779" i="23"/>
  <c r="N779" i="23" s="1"/>
  <c r="I778" i="23"/>
  <c r="N778" i="23" s="1"/>
  <c r="I777" i="23"/>
  <c r="N777" i="23" s="1"/>
  <c r="I776" i="23"/>
  <c r="N776" i="23" s="1"/>
  <c r="I775" i="23"/>
  <c r="N775" i="23" s="1"/>
  <c r="I774" i="23"/>
  <c r="N774" i="23" s="1"/>
  <c r="I773" i="23"/>
  <c r="N773" i="23" s="1"/>
  <c r="I772" i="23"/>
  <c r="N772" i="23" s="1"/>
  <c r="I771" i="23"/>
  <c r="N771" i="23" s="1"/>
  <c r="I770" i="23"/>
  <c r="N770" i="23" s="1"/>
  <c r="I769" i="23"/>
  <c r="N769" i="23" s="1"/>
  <c r="I768" i="23"/>
  <c r="N768" i="23" s="1"/>
  <c r="I767" i="23"/>
  <c r="N767" i="23" s="1"/>
  <c r="I766" i="23"/>
  <c r="N766" i="23" s="1"/>
  <c r="I765" i="23"/>
  <c r="N765" i="23" s="1"/>
  <c r="I764" i="23"/>
  <c r="N764" i="23" s="1"/>
  <c r="I763" i="23"/>
  <c r="N763" i="23" s="1"/>
  <c r="I762" i="23"/>
  <c r="N762" i="23" s="1"/>
  <c r="I761" i="23"/>
  <c r="N761" i="23" s="1"/>
  <c r="I760" i="23"/>
  <c r="N760" i="23" s="1"/>
  <c r="I759" i="23"/>
  <c r="N759" i="23" s="1"/>
  <c r="I758" i="23"/>
  <c r="N758" i="23" s="1"/>
  <c r="I757" i="23"/>
  <c r="N757" i="23" s="1"/>
  <c r="I756" i="23"/>
  <c r="N756" i="23" s="1"/>
  <c r="I755" i="23"/>
  <c r="N755" i="23" s="1"/>
  <c r="I754" i="23"/>
  <c r="N754" i="23" s="1"/>
  <c r="I753" i="23"/>
  <c r="N753" i="23" s="1"/>
  <c r="I752" i="23"/>
  <c r="N752" i="23" s="1"/>
  <c r="I751" i="23"/>
  <c r="N751" i="23" s="1"/>
  <c r="I750" i="23"/>
  <c r="N750" i="23" s="1"/>
  <c r="I749" i="23"/>
  <c r="N749" i="23" s="1"/>
  <c r="I748" i="23"/>
  <c r="N748" i="23" s="1"/>
  <c r="I747" i="23"/>
  <c r="N747" i="23" s="1"/>
  <c r="I746" i="23"/>
  <c r="N746" i="23" s="1"/>
  <c r="I745" i="23"/>
  <c r="N745" i="23" s="1"/>
  <c r="I744" i="23"/>
  <c r="N744" i="23" s="1"/>
  <c r="I743" i="23"/>
  <c r="N743" i="23" s="1"/>
  <c r="I742" i="23"/>
  <c r="N742" i="23" s="1"/>
  <c r="I741" i="23"/>
  <c r="N741" i="23" s="1"/>
  <c r="I740" i="23"/>
  <c r="N740" i="23" s="1"/>
  <c r="I739" i="23"/>
  <c r="N739" i="23" s="1"/>
  <c r="I738" i="23"/>
  <c r="N738" i="23" s="1"/>
  <c r="I737" i="23"/>
  <c r="N737" i="23" s="1"/>
  <c r="I736" i="23"/>
  <c r="N736" i="23" s="1"/>
  <c r="I735" i="23"/>
  <c r="N735" i="23" s="1"/>
  <c r="I734" i="23"/>
  <c r="N734" i="23" s="1"/>
  <c r="I733" i="23"/>
  <c r="N733" i="23" s="1"/>
  <c r="I732" i="23"/>
  <c r="N732" i="23" s="1"/>
  <c r="I731" i="23"/>
  <c r="N731" i="23" s="1"/>
  <c r="I730" i="23"/>
  <c r="N730" i="23" s="1"/>
  <c r="I729" i="23"/>
  <c r="N729" i="23" s="1"/>
  <c r="I728" i="23"/>
  <c r="N728" i="23" s="1"/>
  <c r="I727" i="23"/>
  <c r="N727" i="23" s="1"/>
  <c r="I726" i="23"/>
  <c r="N726" i="23" s="1"/>
  <c r="I725" i="23"/>
  <c r="N725" i="23" s="1"/>
  <c r="I724" i="23"/>
  <c r="N724" i="23" s="1"/>
  <c r="I723" i="23"/>
  <c r="N723" i="23" s="1"/>
  <c r="I722" i="23"/>
  <c r="N722" i="23" s="1"/>
  <c r="I721" i="23"/>
  <c r="N721" i="23" s="1"/>
  <c r="I720" i="23"/>
  <c r="N720" i="23" s="1"/>
  <c r="I719" i="23"/>
  <c r="N719" i="23" s="1"/>
  <c r="I718" i="23"/>
  <c r="N718" i="23" s="1"/>
  <c r="I717" i="23"/>
  <c r="N717" i="23" s="1"/>
  <c r="I716" i="23"/>
  <c r="N716" i="23" s="1"/>
  <c r="I715" i="23"/>
  <c r="N715" i="23" s="1"/>
  <c r="I714" i="23"/>
  <c r="N714" i="23" s="1"/>
  <c r="I713" i="23"/>
  <c r="N713" i="23" s="1"/>
  <c r="I712" i="23"/>
  <c r="N712" i="23" s="1"/>
  <c r="I711" i="23"/>
  <c r="N711" i="23" s="1"/>
  <c r="I710" i="23"/>
  <c r="N710" i="23" s="1"/>
  <c r="I709" i="23"/>
  <c r="N709" i="23" s="1"/>
  <c r="I708" i="23"/>
  <c r="N708" i="23" s="1"/>
  <c r="I707" i="23"/>
  <c r="N707" i="23" s="1"/>
  <c r="I706" i="23"/>
  <c r="N706" i="23" s="1"/>
  <c r="I705" i="23"/>
  <c r="N705" i="23" s="1"/>
  <c r="I704" i="23"/>
  <c r="N704" i="23" s="1"/>
  <c r="I703" i="23"/>
  <c r="N703" i="23" s="1"/>
  <c r="I702" i="23"/>
  <c r="N702" i="23" s="1"/>
  <c r="I701" i="23"/>
  <c r="N701" i="23" s="1"/>
  <c r="I700" i="23"/>
  <c r="N700" i="23" s="1"/>
  <c r="I699" i="23"/>
  <c r="N699" i="23" s="1"/>
  <c r="I698" i="23"/>
  <c r="N698" i="23" s="1"/>
  <c r="I697" i="23"/>
  <c r="N697" i="23" s="1"/>
  <c r="I696" i="23"/>
  <c r="N696" i="23" s="1"/>
  <c r="I695" i="23"/>
  <c r="N695" i="23" s="1"/>
  <c r="I694" i="23"/>
  <c r="N694" i="23" s="1"/>
  <c r="I693" i="23"/>
  <c r="N693" i="23" s="1"/>
  <c r="I692" i="23"/>
  <c r="N692" i="23" s="1"/>
  <c r="I691" i="23"/>
  <c r="N691" i="23" s="1"/>
  <c r="I690" i="23"/>
  <c r="N690" i="23" s="1"/>
  <c r="I689" i="23"/>
  <c r="N689" i="23" s="1"/>
  <c r="I688" i="23"/>
  <c r="N688" i="23" s="1"/>
  <c r="I687" i="23"/>
  <c r="N687" i="23" s="1"/>
  <c r="I686" i="23"/>
  <c r="N686" i="23" s="1"/>
  <c r="I685" i="23"/>
  <c r="N685" i="23" s="1"/>
  <c r="I684" i="23"/>
  <c r="N684" i="23" s="1"/>
  <c r="I683" i="23"/>
  <c r="N683" i="23" s="1"/>
  <c r="I682" i="23"/>
  <c r="N682" i="23" s="1"/>
  <c r="I681" i="23"/>
  <c r="N681" i="23" s="1"/>
  <c r="I680" i="23"/>
  <c r="N680" i="23" s="1"/>
  <c r="I679" i="23"/>
  <c r="N679" i="23" s="1"/>
  <c r="I678" i="23"/>
  <c r="N678" i="23" s="1"/>
  <c r="I677" i="23"/>
  <c r="N677" i="23" s="1"/>
  <c r="I676" i="23"/>
  <c r="N676" i="23" s="1"/>
  <c r="I675" i="23"/>
  <c r="N675" i="23" s="1"/>
  <c r="I674" i="23"/>
  <c r="N674" i="23" s="1"/>
  <c r="I673" i="23"/>
  <c r="N673" i="23" s="1"/>
  <c r="I672" i="23"/>
  <c r="N672" i="23" s="1"/>
  <c r="I671" i="23"/>
  <c r="N671" i="23" s="1"/>
  <c r="I670" i="23"/>
  <c r="N670" i="23" s="1"/>
  <c r="I669" i="23"/>
  <c r="N669" i="23" s="1"/>
  <c r="I668" i="23"/>
  <c r="N668" i="23" s="1"/>
  <c r="I667" i="23"/>
  <c r="N667" i="23" s="1"/>
  <c r="I666" i="23"/>
  <c r="N666" i="23" s="1"/>
  <c r="I665" i="23"/>
  <c r="N665" i="23" s="1"/>
  <c r="I664" i="23"/>
  <c r="N664" i="23" s="1"/>
  <c r="I663" i="23"/>
  <c r="N663" i="23" s="1"/>
  <c r="I662" i="23"/>
  <c r="N662" i="23" s="1"/>
  <c r="I661" i="23"/>
  <c r="N661" i="23" s="1"/>
  <c r="I660" i="23"/>
  <c r="N660" i="23" s="1"/>
  <c r="I659" i="23"/>
  <c r="N659" i="23" s="1"/>
  <c r="I658" i="23"/>
  <c r="N658" i="23" s="1"/>
  <c r="I657" i="23"/>
  <c r="N657" i="23" s="1"/>
  <c r="I656" i="23"/>
  <c r="N656" i="23" s="1"/>
  <c r="I655" i="23"/>
  <c r="N655" i="23" s="1"/>
  <c r="I654" i="23"/>
  <c r="N654" i="23" s="1"/>
  <c r="I653" i="23"/>
  <c r="N653" i="23" s="1"/>
  <c r="I652" i="23"/>
  <c r="N652" i="23" s="1"/>
  <c r="I651" i="23"/>
  <c r="N651" i="23" s="1"/>
  <c r="I650" i="23"/>
  <c r="N650" i="23" s="1"/>
  <c r="I649" i="23"/>
  <c r="N649" i="23" s="1"/>
  <c r="I648" i="23"/>
  <c r="N648" i="23" s="1"/>
  <c r="I647" i="23"/>
  <c r="N647" i="23" s="1"/>
  <c r="I646" i="23"/>
  <c r="N646" i="23" s="1"/>
  <c r="I645" i="23"/>
  <c r="N645" i="23" s="1"/>
  <c r="I644" i="23"/>
  <c r="N644" i="23" s="1"/>
  <c r="I643" i="23"/>
  <c r="N643" i="23" s="1"/>
  <c r="I642" i="23"/>
  <c r="N642" i="23" s="1"/>
  <c r="I641" i="23"/>
  <c r="N641" i="23" s="1"/>
  <c r="I640" i="23"/>
  <c r="N640" i="23" s="1"/>
  <c r="I639" i="23"/>
  <c r="N639" i="23" s="1"/>
  <c r="I638" i="23"/>
  <c r="N638" i="23" s="1"/>
  <c r="I637" i="23"/>
  <c r="N637" i="23" s="1"/>
  <c r="I636" i="23"/>
  <c r="N636" i="23" s="1"/>
  <c r="I635" i="23"/>
  <c r="N635" i="23" s="1"/>
  <c r="I634" i="23"/>
  <c r="N634" i="23" s="1"/>
  <c r="I633" i="23"/>
  <c r="N633" i="23" s="1"/>
  <c r="I632" i="23"/>
  <c r="N632" i="23" s="1"/>
  <c r="I631" i="23"/>
  <c r="N631" i="23" s="1"/>
  <c r="I630" i="23"/>
  <c r="N630" i="23" s="1"/>
  <c r="I629" i="23"/>
  <c r="N629" i="23" s="1"/>
  <c r="I628" i="23"/>
  <c r="N628" i="23" s="1"/>
  <c r="I627" i="23"/>
  <c r="N627" i="23" s="1"/>
  <c r="I626" i="23"/>
  <c r="N626" i="23" s="1"/>
  <c r="I625" i="23"/>
  <c r="N625" i="23" s="1"/>
  <c r="I624" i="23"/>
  <c r="N624" i="23" s="1"/>
  <c r="I623" i="23"/>
  <c r="N623" i="23" s="1"/>
  <c r="I622" i="23"/>
  <c r="N622" i="23" s="1"/>
  <c r="I621" i="23"/>
  <c r="N621" i="23" s="1"/>
  <c r="I620" i="23"/>
  <c r="N620" i="23" s="1"/>
  <c r="I619" i="23"/>
  <c r="N619" i="23" s="1"/>
  <c r="I618" i="23"/>
  <c r="N618" i="23" s="1"/>
  <c r="I617" i="23"/>
  <c r="N617" i="23" s="1"/>
  <c r="I616" i="23"/>
  <c r="N616" i="23" s="1"/>
  <c r="I615" i="23"/>
  <c r="N615" i="23" s="1"/>
  <c r="I614" i="23"/>
  <c r="N614" i="23" s="1"/>
  <c r="I613" i="23"/>
  <c r="N613" i="23" s="1"/>
  <c r="I612" i="23"/>
  <c r="N612" i="23" s="1"/>
  <c r="I611" i="23"/>
  <c r="N611" i="23" s="1"/>
  <c r="I610" i="23"/>
  <c r="N610" i="23" s="1"/>
  <c r="I609" i="23"/>
  <c r="N609" i="23" s="1"/>
  <c r="I608" i="23"/>
  <c r="N608" i="23" s="1"/>
  <c r="I607" i="23"/>
  <c r="N607" i="23" s="1"/>
  <c r="I606" i="23"/>
  <c r="N606" i="23" s="1"/>
  <c r="I605" i="23"/>
  <c r="N605" i="23" s="1"/>
  <c r="I604" i="23"/>
  <c r="N604" i="23" s="1"/>
  <c r="I603" i="23"/>
  <c r="N603" i="23" s="1"/>
  <c r="I602" i="23"/>
  <c r="N602" i="23" s="1"/>
  <c r="I601" i="23"/>
  <c r="N601" i="23" s="1"/>
  <c r="I600" i="23"/>
  <c r="N600" i="23" s="1"/>
  <c r="I599" i="23"/>
  <c r="N599" i="23" s="1"/>
  <c r="I598" i="23"/>
  <c r="N598" i="23" s="1"/>
  <c r="I597" i="23"/>
  <c r="N597" i="23" s="1"/>
  <c r="I596" i="23"/>
  <c r="N596" i="23" s="1"/>
  <c r="I595" i="23"/>
  <c r="N595" i="23" s="1"/>
  <c r="I594" i="23"/>
  <c r="N594" i="23" s="1"/>
  <c r="I593" i="23"/>
  <c r="N593" i="23" s="1"/>
  <c r="I592" i="23"/>
  <c r="N592" i="23" s="1"/>
  <c r="I591" i="23"/>
  <c r="N591" i="23" s="1"/>
  <c r="I590" i="23"/>
  <c r="N590" i="23" s="1"/>
  <c r="I589" i="23"/>
  <c r="N589" i="23" s="1"/>
  <c r="I588" i="23"/>
  <c r="N588" i="23" s="1"/>
  <c r="I587" i="23"/>
  <c r="N587" i="23" s="1"/>
  <c r="I586" i="23"/>
  <c r="N586" i="23" s="1"/>
  <c r="I585" i="23"/>
  <c r="N585" i="23" s="1"/>
  <c r="I584" i="23"/>
  <c r="N584" i="23" s="1"/>
  <c r="I583" i="23"/>
  <c r="N583" i="23" s="1"/>
  <c r="I582" i="23"/>
  <c r="N582" i="23" s="1"/>
  <c r="I581" i="23"/>
  <c r="N581" i="23" s="1"/>
  <c r="I580" i="23"/>
  <c r="N580" i="23" s="1"/>
  <c r="I579" i="23"/>
  <c r="N579" i="23" s="1"/>
  <c r="I578" i="23"/>
  <c r="N578" i="23" s="1"/>
  <c r="I577" i="23"/>
  <c r="N577" i="23" s="1"/>
  <c r="I576" i="23"/>
  <c r="N576" i="23" s="1"/>
  <c r="I575" i="23"/>
  <c r="N575" i="23" s="1"/>
  <c r="I574" i="23"/>
  <c r="N574" i="23" s="1"/>
  <c r="I573" i="23"/>
  <c r="N573" i="23" s="1"/>
  <c r="I572" i="23"/>
  <c r="N572" i="23" s="1"/>
  <c r="I571" i="23"/>
  <c r="N571" i="23" s="1"/>
  <c r="I570" i="23"/>
  <c r="N570" i="23" s="1"/>
  <c r="I569" i="23"/>
  <c r="N569" i="23" s="1"/>
  <c r="I568" i="23"/>
  <c r="N568" i="23" s="1"/>
  <c r="I567" i="23"/>
  <c r="N567" i="23" s="1"/>
  <c r="I566" i="23"/>
  <c r="N566" i="23" s="1"/>
  <c r="I565" i="23"/>
  <c r="N565" i="23" s="1"/>
  <c r="I564" i="23"/>
  <c r="N564" i="23" s="1"/>
  <c r="I563" i="23"/>
  <c r="N563" i="23" s="1"/>
  <c r="I562" i="23"/>
  <c r="N562" i="23" s="1"/>
  <c r="I561" i="23"/>
  <c r="N561" i="23" s="1"/>
  <c r="I560" i="23"/>
  <c r="N560" i="23" s="1"/>
  <c r="I559" i="23"/>
  <c r="N559" i="23" s="1"/>
  <c r="I558" i="23"/>
  <c r="N558" i="23" s="1"/>
  <c r="I557" i="23"/>
  <c r="N557" i="23" s="1"/>
  <c r="I556" i="23"/>
  <c r="N556" i="23" s="1"/>
  <c r="I555" i="23"/>
  <c r="N555" i="23" s="1"/>
  <c r="I554" i="23"/>
  <c r="N554" i="23" s="1"/>
  <c r="I553" i="23"/>
  <c r="N553" i="23" s="1"/>
  <c r="I552" i="23"/>
  <c r="N552" i="23" s="1"/>
  <c r="I551" i="23"/>
  <c r="N551" i="23" s="1"/>
  <c r="I550" i="23"/>
  <c r="N550" i="23" s="1"/>
  <c r="I549" i="23"/>
  <c r="N549" i="23" s="1"/>
  <c r="I548" i="23"/>
  <c r="N548" i="23" s="1"/>
  <c r="I547" i="23"/>
  <c r="N547" i="23" s="1"/>
  <c r="I546" i="23"/>
  <c r="N546" i="23" s="1"/>
  <c r="I545" i="23"/>
  <c r="N545" i="23" s="1"/>
  <c r="I544" i="23"/>
  <c r="N544" i="23" s="1"/>
  <c r="I543" i="23"/>
  <c r="N543" i="23" s="1"/>
  <c r="I542" i="23"/>
  <c r="N542" i="23" s="1"/>
  <c r="I541" i="23"/>
  <c r="N541" i="23" s="1"/>
  <c r="I540" i="23"/>
  <c r="N540" i="23" s="1"/>
  <c r="I539" i="23"/>
  <c r="N539" i="23" s="1"/>
  <c r="I538" i="23"/>
  <c r="N538" i="23" s="1"/>
  <c r="I537" i="23"/>
  <c r="N537" i="23" s="1"/>
  <c r="I536" i="23"/>
  <c r="N536" i="23" s="1"/>
  <c r="I535" i="23"/>
  <c r="N535" i="23" s="1"/>
  <c r="I534" i="23"/>
  <c r="N534" i="23" s="1"/>
  <c r="I533" i="23"/>
  <c r="N533" i="23" s="1"/>
  <c r="I532" i="23"/>
  <c r="N532" i="23" s="1"/>
  <c r="I531" i="23"/>
  <c r="N531" i="23" s="1"/>
  <c r="I530" i="23"/>
  <c r="N530" i="23" s="1"/>
  <c r="I529" i="23"/>
  <c r="N529" i="23" s="1"/>
  <c r="I528" i="23"/>
  <c r="N528" i="23" s="1"/>
  <c r="I527" i="23"/>
  <c r="N527" i="23" s="1"/>
  <c r="I526" i="23"/>
  <c r="N526" i="23" s="1"/>
  <c r="I525" i="23"/>
  <c r="N525" i="23" s="1"/>
  <c r="I524" i="23"/>
  <c r="N524" i="23" s="1"/>
  <c r="I523" i="23"/>
  <c r="N523" i="23" s="1"/>
  <c r="I522" i="23"/>
  <c r="N522" i="23" s="1"/>
  <c r="I521" i="23"/>
  <c r="N521" i="23" s="1"/>
  <c r="I520" i="23"/>
  <c r="N520" i="23" s="1"/>
  <c r="I519" i="23"/>
  <c r="N519" i="23" s="1"/>
  <c r="I518" i="23"/>
  <c r="N518" i="23" s="1"/>
  <c r="I517" i="23"/>
  <c r="N517" i="23" s="1"/>
  <c r="I516" i="23"/>
  <c r="N516" i="23" s="1"/>
  <c r="I515" i="23"/>
  <c r="N515" i="23" s="1"/>
  <c r="I514" i="23"/>
  <c r="N514" i="23" s="1"/>
  <c r="I513" i="23"/>
  <c r="N513" i="23" s="1"/>
  <c r="I512" i="23"/>
  <c r="N512" i="23" s="1"/>
  <c r="I511" i="23"/>
  <c r="N511" i="23" s="1"/>
  <c r="I510" i="23"/>
  <c r="N510" i="23" s="1"/>
  <c r="I509" i="23"/>
  <c r="N509" i="23" s="1"/>
  <c r="I508" i="23"/>
  <c r="N508" i="23" s="1"/>
  <c r="I507" i="23"/>
  <c r="N507" i="23" s="1"/>
  <c r="I506" i="23"/>
  <c r="N506" i="23" s="1"/>
  <c r="I505" i="23"/>
  <c r="N505" i="23" s="1"/>
  <c r="I504" i="23"/>
  <c r="N504" i="23" s="1"/>
  <c r="I503" i="23"/>
  <c r="N503" i="23" s="1"/>
  <c r="I502" i="23"/>
  <c r="N502" i="23" s="1"/>
  <c r="I501" i="23"/>
  <c r="N501" i="23" s="1"/>
  <c r="I500" i="23"/>
  <c r="N500" i="23" s="1"/>
  <c r="I499" i="23"/>
  <c r="N499" i="23" s="1"/>
  <c r="I498" i="23"/>
  <c r="N498" i="23" s="1"/>
  <c r="I497" i="23"/>
  <c r="N497" i="23" s="1"/>
  <c r="I496" i="23"/>
  <c r="N496" i="23" s="1"/>
  <c r="I495" i="23"/>
  <c r="N495" i="23" s="1"/>
  <c r="I494" i="23"/>
  <c r="N494" i="23" s="1"/>
  <c r="I493" i="23"/>
  <c r="N493" i="23" s="1"/>
  <c r="I492" i="23"/>
  <c r="N492" i="23" s="1"/>
  <c r="I491" i="23"/>
  <c r="N491" i="23" s="1"/>
  <c r="I490" i="23"/>
  <c r="N490" i="23" s="1"/>
  <c r="I489" i="23"/>
  <c r="N489" i="23" s="1"/>
  <c r="I488" i="23"/>
  <c r="N488" i="23" s="1"/>
  <c r="I487" i="23"/>
  <c r="N487" i="23" s="1"/>
  <c r="I486" i="23"/>
  <c r="N486" i="23" s="1"/>
  <c r="I485" i="23"/>
  <c r="N485" i="23" s="1"/>
  <c r="I484" i="23"/>
  <c r="N484" i="23" s="1"/>
  <c r="I483" i="23"/>
  <c r="N483" i="23" s="1"/>
  <c r="I482" i="23"/>
  <c r="N482" i="23" s="1"/>
  <c r="I481" i="23"/>
  <c r="N481" i="23" s="1"/>
  <c r="I480" i="23"/>
  <c r="N480" i="23" s="1"/>
  <c r="I479" i="23"/>
  <c r="N479" i="23" s="1"/>
  <c r="I478" i="23"/>
  <c r="N478" i="23" s="1"/>
  <c r="I477" i="23"/>
  <c r="N477" i="23" s="1"/>
  <c r="I476" i="23"/>
  <c r="N476" i="23" s="1"/>
  <c r="I475" i="23"/>
  <c r="N475" i="23" s="1"/>
  <c r="I474" i="23"/>
  <c r="N474" i="23" s="1"/>
  <c r="I473" i="23"/>
  <c r="N473" i="23" s="1"/>
  <c r="I472" i="23"/>
  <c r="N472" i="23" s="1"/>
  <c r="I471" i="23"/>
  <c r="N471" i="23" s="1"/>
  <c r="I470" i="23"/>
  <c r="N470" i="23" s="1"/>
  <c r="I469" i="23"/>
  <c r="N469" i="23" s="1"/>
  <c r="I468" i="23"/>
  <c r="N468" i="23" s="1"/>
  <c r="I467" i="23"/>
  <c r="N467" i="23" s="1"/>
  <c r="I466" i="23"/>
  <c r="N466" i="23" s="1"/>
  <c r="I465" i="23"/>
  <c r="N465" i="23" s="1"/>
  <c r="I464" i="23"/>
  <c r="N464" i="23" s="1"/>
  <c r="I463" i="23"/>
  <c r="N463" i="23" s="1"/>
  <c r="I462" i="23"/>
  <c r="N462" i="23" s="1"/>
  <c r="I461" i="23"/>
  <c r="N461" i="23" s="1"/>
  <c r="I460" i="23"/>
  <c r="N460" i="23" s="1"/>
  <c r="I459" i="23"/>
  <c r="N459" i="23" s="1"/>
  <c r="I458" i="23"/>
  <c r="N458" i="23" s="1"/>
  <c r="I457" i="23"/>
  <c r="N457" i="23" s="1"/>
  <c r="I456" i="23"/>
  <c r="N456" i="23" s="1"/>
  <c r="I455" i="23"/>
  <c r="N455" i="23" s="1"/>
  <c r="I454" i="23"/>
  <c r="N454" i="23" s="1"/>
  <c r="I453" i="23"/>
  <c r="N453" i="23" s="1"/>
  <c r="I452" i="23"/>
  <c r="N452" i="23" s="1"/>
  <c r="I451" i="23"/>
  <c r="N451" i="23" s="1"/>
  <c r="I450" i="23"/>
  <c r="N450" i="23" s="1"/>
  <c r="I449" i="23"/>
  <c r="N449" i="23" s="1"/>
  <c r="I448" i="23"/>
  <c r="N448" i="23" s="1"/>
  <c r="I447" i="23"/>
  <c r="N447" i="23" s="1"/>
  <c r="I446" i="23"/>
  <c r="N446" i="23" s="1"/>
  <c r="I445" i="23"/>
  <c r="N445" i="23" s="1"/>
  <c r="I444" i="23"/>
  <c r="N444" i="23" s="1"/>
  <c r="I443" i="23"/>
  <c r="N443" i="23" s="1"/>
  <c r="I442" i="23"/>
  <c r="N442" i="23" s="1"/>
  <c r="I441" i="23"/>
  <c r="N441" i="23" s="1"/>
  <c r="I440" i="23"/>
  <c r="N440" i="23" s="1"/>
  <c r="I439" i="23"/>
  <c r="N439" i="23" s="1"/>
  <c r="I438" i="23"/>
  <c r="N438" i="23" s="1"/>
  <c r="I437" i="23"/>
  <c r="N437" i="23" s="1"/>
  <c r="I436" i="23"/>
  <c r="N436" i="23" s="1"/>
  <c r="I435" i="23"/>
  <c r="N435" i="23" s="1"/>
  <c r="I434" i="23"/>
  <c r="N434" i="23" s="1"/>
  <c r="I433" i="23"/>
  <c r="N433" i="23" s="1"/>
  <c r="I432" i="23"/>
  <c r="N432" i="23" s="1"/>
  <c r="I431" i="23"/>
  <c r="N431" i="23" s="1"/>
  <c r="I430" i="23"/>
  <c r="N430" i="23" s="1"/>
  <c r="I429" i="23"/>
  <c r="N429" i="23" s="1"/>
  <c r="I428" i="23"/>
  <c r="N428" i="23" s="1"/>
  <c r="I427" i="23"/>
  <c r="N427" i="23" s="1"/>
  <c r="I426" i="23"/>
  <c r="N426" i="23" s="1"/>
  <c r="I425" i="23"/>
  <c r="N425" i="23" s="1"/>
  <c r="I424" i="23"/>
  <c r="N424" i="23" s="1"/>
  <c r="I423" i="23"/>
  <c r="N423" i="23" s="1"/>
  <c r="I422" i="23"/>
  <c r="N422" i="23" s="1"/>
  <c r="I421" i="23"/>
  <c r="N421" i="23" s="1"/>
  <c r="I420" i="23"/>
  <c r="N420" i="23" s="1"/>
  <c r="I419" i="23"/>
  <c r="N419" i="23" s="1"/>
  <c r="I418" i="23"/>
  <c r="N418" i="23" s="1"/>
  <c r="I417" i="23"/>
  <c r="N417" i="23" s="1"/>
  <c r="I416" i="23"/>
  <c r="N416" i="23" s="1"/>
  <c r="I415" i="23"/>
  <c r="N415" i="23" s="1"/>
  <c r="I414" i="23"/>
  <c r="N414" i="23" s="1"/>
  <c r="I413" i="23"/>
  <c r="N413" i="23" s="1"/>
  <c r="I412" i="23"/>
  <c r="N412" i="23" s="1"/>
  <c r="I411" i="23"/>
  <c r="N411" i="23" s="1"/>
  <c r="I410" i="23"/>
  <c r="N410" i="23" s="1"/>
  <c r="I409" i="23"/>
  <c r="N409" i="23" s="1"/>
  <c r="I408" i="23"/>
  <c r="N408" i="23" s="1"/>
  <c r="I407" i="23"/>
  <c r="N407" i="23" s="1"/>
  <c r="I406" i="23"/>
  <c r="N406" i="23" s="1"/>
  <c r="I405" i="23"/>
  <c r="N405" i="23" s="1"/>
  <c r="I404" i="23"/>
  <c r="N404" i="23" s="1"/>
  <c r="I403" i="23"/>
  <c r="N403" i="23" s="1"/>
  <c r="I402" i="23"/>
  <c r="N402" i="23" s="1"/>
  <c r="I401" i="23"/>
  <c r="N401" i="23" s="1"/>
  <c r="I400" i="23"/>
  <c r="N400" i="23" s="1"/>
  <c r="I399" i="23"/>
  <c r="N399" i="23" s="1"/>
  <c r="I398" i="23"/>
  <c r="N398" i="23" s="1"/>
  <c r="I397" i="23"/>
  <c r="N397" i="23" s="1"/>
  <c r="I396" i="23"/>
  <c r="N396" i="23" s="1"/>
  <c r="I395" i="23"/>
  <c r="N395" i="23" s="1"/>
  <c r="I394" i="23"/>
  <c r="N394" i="23" s="1"/>
  <c r="I393" i="23"/>
  <c r="N393" i="23" s="1"/>
  <c r="I392" i="23"/>
  <c r="N392" i="23" s="1"/>
  <c r="I391" i="23"/>
  <c r="N391" i="23" s="1"/>
  <c r="I390" i="23"/>
  <c r="N390" i="23" s="1"/>
  <c r="I389" i="23"/>
  <c r="N389" i="23" s="1"/>
  <c r="I388" i="23"/>
  <c r="N388" i="23" s="1"/>
  <c r="I387" i="23"/>
  <c r="N387" i="23" s="1"/>
  <c r="I386" i="23"/>
  <c r="N386" i="23" s="1"/>
  <c r="I385" i="23"/>
  <c r="N385" i="23" s="1"/>
  <c r="I384" i="23"/>
  <c r="N384" i="23" s="1"/>
  <c r="I383" i="23"/>
  <c r="N383" i="23" s="1"/>
  <c r="I382" i="23"/>
  <c r="N382" i="23" s="1"/>
  <c r="I381" i="23"/>
  <c r="N381" i="23" s="1"/>
  <c r="I380" i="23"/>
  <c r="N380" i="23" s="1"/>
  <c r="I379" i="23"/>
  <c r="N379" i="23" s="1"/>
  <c r="I378" i="23"/>
  <c r="N378" i="23" s="1"/>
  <c r="I377" i="23"/>
  <c r="N377" i="23" s="1"/>
  <c r="I376" i="23"/>
  <c r="N376" i="23" s="1"/>
  <c r="I375" i="23"/>
  <c r="N375" i="23" s="1"/>
  <c r="I374" i="23"/>
  <c r="N374" i="23" s="1"/>
  <c r="I373" i="23"/>
  <c r="N373" i="23" s="1"/>
  <c r="I372" i="23"/>
  <c r="N372" i="23" s="1"/>
  <c r="I371" i="23"/>
  <c r="N371" i="23" s="1"/>
  <c r="I370" i="23"/>
  <c r="N370" i="23" s="1"/>
  <c r="I369" i="23"/>
  <c r="N369" i="23" s="1"/>
  <c r="I368" i="23"/>
  <c r="N368" i="23" s="1"/>
  <c r="I367" i="23"/>
  <c r="N367" i="23" s="1"/>
  <c r="I366" i="23"/>
  <c r="N366" i="23" s="1"/>
  <c r="I365" i="23"/>
  <c r="N365" i="23" s="1"/>
  <c r="I364" i="23"/>
  <c r="N364" i="23" s="1"/>
  <c r="I363" i="23"/>
  <c r="N363" i="23" s="1"/>
  <c r="I362" i="23"/>
  <c r="N362" i="23" s="1"/>
  <c r="I361" i="23"/>
  <c r="N361" i="23" s="1"/>
  <c r="I360" i="23"/>
  <c r="N360" i="23" s="1"/>
  <c r="I359" i="23"/>
  <c r="N359" i="23" s="1"/>
  <c r="I358" i="23"/>
  <c r="N358" i="23" s="1"/>
  <c r="I357" i="23"/>
  <c r="N357" i="23" s="1"/>
  <c r="I356" i="23"/>
  <c r="N356" i="23" s="1"/>
  <c r="I355" i="23"/>
  <c r="N355" i="23" s="1"/>
  <c r="I354" i="23"/>
  <c r="N354" i="23" s="1"/>
  <c r="I353" i="23"/>
  <c r="N353" i="23" s="1"/>
  <c r="I352" i="23"/>
  <c r="N352" i="23" s="1"/>
  <c r="I351" i="23"/>
  <c r="N351" i="23" s="1"/>
  <c r="I350" i="23"/>
  <c r="N350" i="23" s="1"/>
  <c r="I349" i="23"/>
  <c r="N349" i="23" s="1"/>
  <c r="I348" i="23"/>
  <c r="N348" i="23" s="1"/>
  <c r="I347" i="23"/>
  <c r="N347" i="23" s="1"/>
  <c r="I346" i="23"/>
  <c r="N346" i="23" s="1"/>
  <c r="I345" i="23"/>
  <c r="N345" i="23" s="1"/>
  <c r="I344" i="23"/>
  <c r="N344" i="23" s="1"/>
  <c r="I343" i="23"/>
  <c r="N343" i="23" s="1"/>
  <c r="I342" i="23"/>
  <c r="N342" i="23" s="1"/>
  <c r="I341" i="23"/>
  <c r="N341" i="23" s="1"/>
  <c r="I340" i="23"/>
  <c r="N340" i="23" s="1"/>
  <c r="I339" i="23"/>
  <c r="N339" i="23" s="1"/>
  <c r="I338" i="23"/>
  <c r="N338" i="23" s="1"/>
  <c r="I337" i="23"/>
  <c r="N337" i="23" s="1"/>
  <c r="I336" i="23"/>
  <c r="N336" i="23" s="1"/>
  <c r="I335" i="23"/>
  <c r="N335" i="23" s="1"/>
  <c r="I334" i="23"/>
  <c r="N334" i="23" s="1"/>
  <c r="I333" i="23"/>
  <c r="N333" i="23" s="1"/>
  <c r="I332" i="23"/>
  <c r="N332" i="23" s="1"/>
  <c r="I331" i="23"/>
  <c r="N331" i="23" s="1"/>
  <c r="I330" i="23"/>
  <c r="N330" i="23" s="1"/>
  <c r="I329" i="23"/>
  <c r="N329" i="23" s="1"/>
  <c r="I328" i="23"/>
  <c r="N328" i="23" s="1"/>
  <c r="I327" i="23"/>
  <c r="N327" i="23" s="1"/>
  <c r="I326" i="23"/>
  <c r="N326" i="23" s="1"/>
  <c r="I325" i="23"/>
  <c r="N325" i="23" s="1"/>
  <c r="I324" i="23"/>
  <c r="N324" i="23" s="1"/>
  <c r="I323" i="23"/>
  <c r="N323" i="23" s="1"/>
  <c r="I322" i="23"/>
  <c r="N322" i="23" s="1"/>
  <c r="I321" i="23"/>
  <c r="N321" i="23" s="1"/>
  <c r="I320" i="23"/>
  <c r="N320" i="23" s="1"/>
  <c r="I319" i="23"/>
  <c r="N319" i="23" s="1"/>
  <c r="I318" i="23"/>
  <c r="N318" i="23" s="1"/>
  <c r="I317" i="23"/>
  <c r="N317" i="23" s="1"/>
  <c r="I316" i="23"/>
  <c r="N316" i="23" s="1"/>
  <c r="I315" i="23"/>
  <c r="N315" i="23" s="1"/>
  <c r="I314" i="23"/>
  <c r="N314" i="23" s="1"/>
  <c r="I313" i="23"/>
  <c r="N313" i="23" s="1"/>
  <c r="I312" i="23"/>
  <c r="N312" i="23" s="1"/>
  <c r="I311" i="23"/>
  <c r="N311" i="23" s="1"/>
  <c r="I310" i="23"/>
  <c r="N310" i="23" s="1"/>
  <c r="I309" i="23"/>
  <c r="N309" i="23" s="1"/>
  <c r="I308" i="23"/>
  <c r="N308" i="23" s="1"/>
  <c r="I307" i="23"/>
  <c r="N307" i="23" s="1"/>
  <c r="I306" i="23"/>
  <c r="N306" i="23" s="1"/>
  <c r="I305" i="23"/>
  <c r="N305" i="23" s="1"/>
  <c r="I304" i="23"/>
  <c r="N304" i="23" s="1"/>
  <c r="I303" i="23"/>
  <c r="N303" i="23" s="1"/>
  <c r="I302" i="23"/>
  <c r="N302" i="23" s="1"/>
  <c r="I301" i="23"/>
  <c r="N301" i="23" s="1"/>
  <c r="I300" i="23"/>
  <c r="N300" i="23" s="1"/>
  <c r="I299" i="23"/>
  <c r="N299" i="23" s="1"/>
  <c r="I298" i="23"/>
  <c r="N298" i="23" s="1"/>
  <c r="I297" i="23"/>
  <c r="N297" i="23" s="1"/>
  <c r="I296" i="23"/>
  <c r="N296" i="23" s="1"/>
  <c r="I295" i="23"/>
  <c r="N295" i="23" s="1"/>
  <c r="I294" i="23"/>
  <c r="N294" i="23" s="1"/>
  <c r="I293" i="23"/>
  <c r="N293" i="23" s="1"/>
  <c r="I292" i="23"/>
  <c r="N292" i="23" s="1"/>
  <c r="I291" i="23"/>
  <c r="N291" i="23" s="1"/>
  <c r="I290" i="23"/>
  <c r="N290" i="23" s="1"/>
  <c r="I289" i="23"/>
  <c r="N289" i="23" s="1"/>
  <c r="I288" i="23"/>
  <c r="N288" i="23" s="1"/>
  <c r="I287" i="23"/>
  <c r="N287" i="23" s="1"/>
  <c r="I286" i="23"/>
  <c r="N286" i="23" s="1"/>
  <c r="I285" i="23"/>
  <c r="N285" i="23" s="1"/>
  <c r="I284" i="23"/>
  <c r="N284" i="23" s="1"/>
  <c r="I283" i="23"/>
  <c r="N283" i="23" s="1"/>
  <c r="I282" i="23"/>
  <c r="N282" i="23" s="1"/>
  <c r="I281" i="23"/>
  <c r="N281" i="23" s="1"/>
  <c r="I280" i="23"/>
  <c r="N280" i="23" s="1"/>
  <c r="I279" i="23"/>
  <c r="N279" i="23" s="1"/>
  <c r="I278" i="23"/>
  <c r="N278" i="23" s="1"/>
  <c r="I277" i="23"/>
  <c r="N277" i="23" s="1"/>
  <c r="I276" i="23"/>
  <c r="N276" i="23" s="1"/>
  <c r="I275" i="23"/>
  <c r="N275" i="23" s="1"/>
  <c r="I274" i="23"/>
  <c r="N274" i="23" s="1"/>
  <c r="I273" i="23"/>
  <c r="N273" i="23" s="1"/>
  <c r="I272" i="23"/>
  <c r="N272" i="23" s="1"/>
  <c r="I271" i="23"/>
  <c r="N271" i="23" s="1"/>
  <c r="I270" i="23"/>
  <c r="N270" i="23" s="1"/>
  <c r="I269" i="23"/>
  <c r="N269" i="23" s="1"/>
  <c r="I268" i="23"/>
  <c r="N268" i="23" s="1"/>
  <c r="I267" i="23"/>
  <c r="N267" i="23" s="1"/>
  <c r="I266" i="23"/>
  <c r="N266" i="23" s="1"/>
  <c r="I265" i="23"/>
  <c r="N265" i="23" s="1"/>
  <c r="I264" i="23"/>
  <c r="N264" i="23" s="1"/>
  <c r="I263" i="23"/>
  <c r="N263" i="23" s="1"/>
  <c r="I262" i="23"/>
  <c r="N262" i="23" s="1"/>
  <c r="I261" i="23"/>
  <c r="N261" i="23" s="1"/>
  <c r="I260" i="23"/>
  <c r="N260" i="23" s="1"/>
  <c r="I259" i="23"/>
  <c r="N259" i="23" s="1"/>
  <c r="I258" i="23"/>
  <c r="N258" i="23" s="1"/>
  <c r="I257" i="23"/>
  <c r="N257" i="23" s="1"/>
  <c r="I256" i="23"/>
  <c r="N256" i="23" s="1"/>
  <c r="I255" i="23"/>
  <c r="N255" i="23" s="1"/>
  <c r="I254" i="23"/>
  <c r="N254" i="23" s="1"/>
  <c r="I253" i="23"/>
  <c r="N253" i="23" s="1"/>
  <c r="I252" i="23"/>
  <c r="N252" i="23" s="1"/>
  <c r="I251" i="23"/>
  <c r="N251" i="23" s="1"/>
  <c r="I250" i="23"/>
  <c r="N250" i="23" s="1"/>
  <c r="I249" i="23"/>
  <c r="N249" i="23" s="1"/>
  <c r="I248" i="23"/>
  <c r="N248" i="23" s="1"/>
  <c r="I247" i="23"/>
  <c r="N247" i="23" s="1"/>
  <c r="I246" i="23"/>
  <c r="N246" i="23" s="1"/>
  <c r="I245" i="23"/>
  <c r="N245" i="23" s="1"/>
  <c r="I244" i="23"/>
  <c r="N244" i="23" s="1"/>
  <c r="I243" i="23"/>
  <c r="N243" i="23" s="1"/>
  <c r="I242" i="23"/>
  <c r="N242" i="23" s="1"/>
  <c r="I241" i="23"/>
  <c r="N241" i="23" s="1"/>
  <c r="I240" i="23"/>
  <c r="N240" i="23" s="1"/>
  <c r="I239" i="23"/>
  <c r="N239" i="23" s="1"/>
  <c r="I238" i="23"/>
  <c r="N238" i="23" s="1"/>
  <c r="I237" i="23"/>
  <c r="N237" i="23" s="1"/>
  <c r="I236" i="23"/>
  <c r="N236" i="23" s="1"/>
  <c r="I235" i="23"/>
  <c r="N235" i="23" s="1"/>
  <c r="I234" i="23"/>
  <c r="N234" i="23" s="1"/>
  <c r="I233" i="23"/>
  <c r="N233" i="23" s="1"/>
  <c r="I232" i="23"/>
  <c r="N232" i="23" s="1"/>
  <c r="I231" i="23"/>
  <c r="N231" i="23" s="1"/>
  <c r="I230" i="23"/>
  <c r="N230" i="23" s="1"/>
  <c r="I229" i="23"/>
  <c r="N229" i="23" s="1"/>
  <c r="I228" i="23"/>
  <c r="N228" i="23" s="1"/>
  <c r="I227" i="23"/>
  <c r="N227" i="23" s="1"/>
  <c r="I226" i="23"/>
  <c r="N226" i="23" s="1"/>
  <c r="I225" i="23"/>
  <c r="N225" i="23" s="1"/>
  <c r="I224" i="23"/>
  <c r="N224" i="23" s="1"/>
  <c r="I223" i="23"/>
  <c r="N223" i="23" s="1"/>
  <c r="I222" i="23"/>
  <c r="N222" i="23" s="1"/>
  <c r="I221" i="23"/>
  <c r="N221" i="23" s="1"/>
  <c r="I220" i="23"/>
  <c r="N220" i="23" s="1"/>
  <c r="I219" i="23"/>
  <c r="N219" i="23" s="1"/>
  <c r="I218" i="23"/>
  <c r="N218" i="23" s="1"/>
  <c r="I217" i="23"/>
  <c r="N217" i="23" s="1"/>
  <c r="I216" i="23"/>
  <c r="N216" i="23" s="1"/>
  <c r="I215" i="23"/>
  <c r="N215" i="23" s="1"/>
  <c r="I214" i="23"/>
  <c r="N214" i="23" s="1"/>
  <c r="I213" i="23"/>
  <c r="N213" i="23" s="1"/>
  <c r="I212" i="23"/>
  <c r="N212" i="23" s="1"/>
  <c r="I211" i="23"/>
  <c r="N211" i="23" s="1"/>
  <c r="I210" i="23"/>
  <c r="N210" i="23" s="1"/>
  <c r="I209" i="23"/>
  <c r="N209" i="23" s="1"/>
  <c r="I208" i="23"/>
  <c r="N208" i="23" s="1"/>
  <c r="I207" i="23"/>
  <c r="N207" i="23" s="1"/>
  <c r="I206" i="23"/>
  <c r="N206" i="23" s="1"/>
  <c r="I205" i="23"/>
  <c r="N205" i="23" s="1"/>
  <c r="I204" i="23"/>
  <c r="N204" i="23" s="1"/>
  <c r="I203" i="23"/>
  <c r="N203" i="23" s="1"/>
  <c r="I202" i="23"/>
  <c r="N202" i="23" s="1"/>
  <c r="I201" i="23"/>
  <c r="N201" i="23" s="1"/>
  <c r="I200" i="23"/>
  <c r="N200" i="23" s="1"/>
  <c r="I199" i="23"/>
  <c r="N199" i="23" s="1"/>
  <c r="I198" i="23"/>
  <c r="N198" i="23" s="1"/>
  <c r="I197" i="23"/>
  <c r="N197" i="23" s="1"/>
  <c r="I196" i="23"/>
  <c r="N196" i="23" s="1"/>
  <c r="I195" i="23"/>
  <c r="N195" i="23" s="1"/>
  <c r="I194" i="23"/>
  <c r="N194" i="23" s="1"/>
  <c r="I193" i="23"/>
  <c r="N193" i="23" s="1"/>
  <c r="I192" i="23"/>
  <c r="N192" i="23" s="1"/>
  <c r="I191" i="23"/>
  <c r="N191" i="23" s="1"/>
  <c r="I190" i="23"/>
  <c r="N190" i="23" s="1"/>
  <c r="I189" i="23"/>
  <c r="N189" i="23" s="1"/>
  <c r="I188" i="23"/>
  <c r="N188" i="23" s="1"/>
  <c r="I187" i="23"/>
  <c r="N187" i="23" s="1"/>
  <c r="I186" i="23"/>
  <c r="N186" i="23" s="1"/>
  <c r="I185" i="23"/>
  <c r="N185" i="23" s="1"/>
  <c r="I184" i="23"/>
  <c r="N184" i="23" s="1"/>
  <c r="I183" i="23"/>
  <c r="N183" i="23" s="1"/>
  <c r="I182" i="23"/>
  <c r="N182" i="23" s="1"/>
  <c r="I181" i="23"/>
  <c r="N181" i="23" s="1"/>
  <c r="I180" i="23"/>
  <c r="N180" i="23" s="1"/>
  <c r="I179" i="23"/>
  <c r="N179" i="23" s="1"/>
  <c r="I178" i="23"/>
  <c r="N178" i="23" s="1"/>
  <c r="I177" i="23"/>
  <c r="N177" i="23" s="1"/>
  <c r="I176" i="23"/>
  <c r="N176" i="23" s="1"/>
  <c r="I175" i="23"/>
  <c r="N175" i="23" s="1"/>
  <c r="I174" i="23"/>
  <c r="N174" i="23" s="1"/>
  <c r="I173" i="23"/>
  <c r="N173" i="23" s="1"/>
  <c r="I172" i="23"/>
  <c r="N172" i="23" s="1"/>
  <c r="I171" i="23"/>
  <c r="N171" i="23" s="1"/>
  <c r="I170" i="23"/>
  <c r="N170" i="23" s="1"/>
  <c r="I169" i="23"/>
  <c r="N169" i="23" s="1"/>
  <c r="I168" i="23"/>
  <c r="N168" i="23" s="1"/>
  <c r="I167" i="23"/>
  <c r="N167" i="23" s="1"/>
  <c r="I166" i="23"/>
  <c r="N166" i="23" s="1"/>
  <c r="I165" i="23"/>
  <c r="N165" i="23" s="1"/>
  <c r="I164" i="23"/>
  <c r="N164" i="23" s="1"/>
  <c r="I163" i="23"/>
  <c r="N163" i="23" s="1"/>
  <c r="I162" i="23"/>
  <c r="N162" i="23" s="1"/>
  <c r="I161" i="23"/>
  <c r="N161" i="23" s="1"/>
  <c r="I160" i="23"/>
  <c r="N160" i="23" s="1"/>
  <c r="I159" i="23"/>
  <c r="N159" i="23" s="1"/>
  <c r="I158" i="23"/>
  <c r="N158" i="23" s="1"/>
  <c r="I157" i="23"/>
  <c r="N157" i="23" s="1"/>
  <c r="I156" i="23"/>
  <c r="N156" i="23" s="1"/>
  <c r="I155" i="23"/>
  <c r="N155" i="23" s="1"/>
  <c r="I154" i="23"/>
  <c r="N154" i="23" s="1"/>
  <c r="I153" i="23"/>
  <c r="N153" i="23" s="1"/>
  <c r="I152" i="23"/>
  <c r="N152" i="23" s="1"/>
  <c r="I151" i="23"/>
  <c r="N151" i="23" s="1"/>
  <c r="I150" i="23"/>
  <c r="N150" i="23" s="1"/>
  <c r="I149" i="23"/>
  <c r="N149" i="23" s="1"/>
  <c r="I148" i="23"/>
  <c r="N148" i="23" s="1"/>
  <c r="I147" i="23"/>
  <c r="N147" i="23" s="1"/>
  <c r="I146" i="23"/>
  <c r="N146" i="23" s="1"/>
  <c r="I145" i="23"/>
  <c r="N145" i="23" s="1"/>
  <c r="I144" i="23"/>
  <c r="N144" i="23" s="1"/>
  <c r="I143" i="23"/>
  <c r="N143" i="23" s="1"/>
  <c r="I142" i="23"/>
  <c r="N142" i="23" s="1"/>
  <c r="I141" i="23"/>
  <c r="N141" i="23" s="1"/>
  <c r="I140" i="23"/>
  <c r="N140" i="23" s="1"/>
  <c r="I139" i="23"/>
  <c r="N139" i="23" s="1"/>
  <c r="I138" i="23"/>
  <c r="N138" i="23" s="1"/>
  <c r="I137" i="23"/>
  <c r="N137" i="23" s="1"/>
  <c r="I136" i="23"/>
  <c r="N136" i="23" s="1"/>
  <c r="I135" i="23"/>
  <c r="N135" i="23" s="1"/>
  <c r="I134" i="23"/>
  <c r="N134" i="23" s="1"/>
  <c r="I133" i="23"/>
  <c r="N133" i="23" s="1"/>
  <c r="I132" i="23"/>
  <c r="N132" i="23" s="1"/>
  <c r="I131" i="23"/>
  <c r="N131" i="23" s="1"/>
  <c r="I130" i="23"/>
  <c r="N130" i="23" s="1"/>
  <c r="I129" i="23"/>
  <c r="N129" i="23" s="1"/>
  <c r="I128" i="23"/>
  <c r="N128" i="23" s="1"/>
  <c r="I127" i="23"/>
  <c r="N127" i="23" s="1"/>
  <c r="I126" i="23"/>
  <c r="N126" i="23" s="1"/>
  <c r="I125" i="23"/>
  <c r="N125" i="23" s="1"/>
  <c r="I124" i="23"/>
  <c r="N124" i="23" s="1"/>
  <c r="I123" i="23"/>
  <c r="N123" i="23" s="1"/>
  <c r="I122" i="23"/>
  <c r="N122" i="23" s="1"/>
  <c r="I121" i="23"/>
  <c r="N121" i="23" s="1"/>
  <c r="I120" i="23"/>
  <c r="N120" i="23" s="1"/>
  <c r="I119" i="23"/>
  <c r="N119" i="23" s="1"/>
  <c r="I118" i="23"/>
  <c r="N118" i="23" s="1"/>
  <c r="I117" i="23"/>
  <c r="N117" i="23" s="1"/>
  <c r="I116" i="23"/>
  <c r="N116" i="23" s="1"/>
  <c r="I115" i="23"/>
  <c r="N115" i="23" s="1"/>
  <c r="I114" i="23"/>
  <c r="N114" i="23" s="1"/>
  <c r="I113" i="23"/>
  <c r="N113" i="23" s="1"/>
  <c r="I112" i="23"/>
  <c r="N112" i="23" s="1"/>
  <c r="I111" i="23"/>
  <c r="N111" i="23" s="1"/>
  <c r="I110" i="23"/>
  <c r="N110" i="23" s="1"/>
  <c r="I109" i="23"/>
  <c r="N109" i="23" s="1"/>
  <c r="I108" i="23"/>
  <c r="N108" i="23" s="1"/>
  <c r="I107" i="23"/>
  <c r="N107" i="23" s="1"/>
  <c r="I106" i="23"/>
  <c r="N106" i="23" s="1"/>
  <c r="I105" i="23"/>
  <c r="N105" i="23" s="1"/>
  <c r="I104" i="23"/>
  <c r="N104" i="23" s="1"/>
  <c r="I103" i="23"/>
  <c r="N103" i="23" s="1"/>
  <c r="I102" i="23"/>
  <c r="N102" i="23" s="1"/>
  <c r="I101" i="23"/>
  <c r="N101" i="23" s="1"/>
  <c r="I100" i="23"/>
  <c r="N100" i="23" s="1"/>
  <c r="I99" i="23"/>
  <c r="N99" i="23" s="1"/>
  <c r="I98" i="23"/>
  <c r="N98" i="23" s="1"/>
  <c r="I97" i="23"/>
  <c r="N97" i="23" s="1"/>
  <c r="I96" i="23"/>
  <c r="N96" i="23" s="1"/>
  <c r="I95" i="23"/>
  <c r="N95" i="23" s="1"/>
  <c r="I94" i="23"/>
  <c r="N94" i="23" s="1"/>
  <c r="I93" i="23"/>
  <c r="N93" i="23" s="1"/>
  <c r="I92" i="23"/>
  <c r="N92" i="23" s="1"/>
  <c r="I91" i="23"/>
  <c r="N91" i="23" s="1"/>
  <c r="I90" i="23"/>
  <c r="N90" i="23" s="1"/>
  <c r="I89" i="23"/>
  <c r="N89" i="23" s="1"/>
  <c r="I88" i="23"/>
  <c r="N88" i="23" s="1"/>
  <c r="I87" i="23"/>
  <c r="N87" i="23" s="1"/>
  <c r="I86" i="23"/>
  <c r="N86" i="23" s="1"/>
  <c r="I85" i="23"/>
  <c r="N85" i="23" s="1"/>
  <c r="I84" i="23"/>
  <c r="N84" i="23" s="1"/>
  <c r="I83" i="23"/>
  <c r="N83" i="23" s="1"/>
  <c r="I82" i="23"/>
  <c r="N82" i="23" s="1"/>
  <c r="I81" i="23"/>
  <c r="N81" i="23" s="1"/>
  <c r="I80" i="23"/>
  <c r="N80" i="23" s="1"/>
  <c r="I79" i="23"/>
  <c r="N79" i="23" s="1"/>
  <c r="I78" i="23"/>
  <c r="N78" i="23" s="1"/>
  <c r="I77" i="23"/>
  <c r="N77" i="23" s="1"/>
  <c r="I76" i="23"/>
  <c r="N76" i="23" s="1"/>
  <c r="I75" i="23"/>
  <c r="N75" i="23" s="1"/>
  <c r="I74" i="23"/>
  <c r="N74" i="23" s="1"/>
  <c r="I73" i="23"/>
  <c r="N73" i="23" s="1"/>
  <c r="I72" i="23"/>
  <c r="N72" i="23" s="1"/>
  <c r="I71" i="23"/>
  <c r="N71" i="23" s="1"/>
  <c r="I70" i="23"/>
  <c r="N70" i="23" s="1"/>
  <c r="I69" i="23"/>
  <c r="N69" i="23" s="1"/>
  <c r="I68" i="23"/>
  <c r="N68" i="23" s="1"/>
  <c r="I67" i="23"/>
  <c r="N67" i="23" s="1"/>
  <c r="I66" i="23"/>
  <c r="N66" i="23" s="1"/>
  <c r="I65" i="23"/>
  <c r="N65" i="23" s="1"/>
  <c r="I64" i="23"/>
  <c r="N64" i="23" s="1"/>
  <c r="I63" i="23"/>
  <c r="N63" i="23" s="1"/>
  <c r="I62" i="23"/>
  <c r="N62" i="23" s="1"/>
  <c r="I61" i="23"/>
  <c r="N61" i="23" s="1"/>
  <c r="I60" i="23"/>
  <c r="N60" i="23" s="1"/>
  <c r="I59" i="23"/>
  <c r="N59" i="23" s="1"/>
  <c r="I58" i="23"/>
  <c r="N58" i="23" s="1"/>
  <c r="I57" i="23"/>
  <c r="N57" i="23" s="1"/>
  <c r="I56" i="23"/>
  <c r="N56" i="23" s="1"/>
  <c r="I55" i="23"/>
  <c r="N55" i="23" s="1"/>
  <c r="I54" i="23"/>
  <c r="N54" i="23" s="1"/>
  <c r="I53" i="23"/>
  <c r="N53" i="23" s="1"/>
  <c r="I52" i="23"/>
  <c r="N52" i="23" s="1"/>
  <c r="I51" i="23"/>
  <c r="N51" i="23" s="1"/>
  <c r="I50" i="23"/>
  <c r="N50" i="23" s="1"/>
  <c r="I49" i="23"/>
  <c r="N49" i="23" s="1"/>
  <c r="I48" i="23"/>
  <c r="N48" i="23" s="1"/>
  <c r="I47" i="23"/>
  <c r="N47" i="23" s="1"/>
  <c r="I46" i="23"/>
  <c r="N46" i="23" s="1"/>
  <c r="I45" i="23"/>
  <c r="N45" i="23" s="1"/>
  <c r="I44" i="23"/>
  <c r="N44" i="23" s="1"/>
  <c r="I43" i="23"/>
  <c r="N43" i="23" s="1"/>
  <c r="I42" i="23"/>
  <c r="N42" i="23" s="1"/>
  <c r="I41" i="23"/>
  <c r="N41" i="23" s="1"/>
  <c r="I40" i="23"/>
  <c r="N40" i="23" s="1"/>
  <c r="I39" i="23"/>
  <c r="N39" i="23" s="1"/>
  <c r="I38" i="23"/>
  <c r="N38" i="23" s="1"/>
  <c r="I37" i="23"/>
  <c r="N37" i="23" s="1"/>
  <c r="I36" i="23"/>
  <c r="N36" i="23" s="1"/>
  <c r="I35" i="23"/>
  <c r="N35" i="23" s="1"/>
  <c r="I34" i="23"/>
  <c r="N34" i="23" s="1"/>
  <c r="I33" i="23"/>
  <c r="N33" i="23" s="1"/>
  <c r="I32" i="23"/>
  <c r="N32" i="23" s="1"/>
  <c r="I31" i="23"/>
  <c r="N31" i="23" s="1"/>
  <c r="I30" i="23"/>
  <c r="N30" i="23" s="1"/>
  <c r="I29" i="23"/>
  <c r="N29" i="23" s="1"/>
  <c r="I28" i="23"/>
  <c r="N28" i="23" s="1"/>
  <c r="I27" i="23"/>
  <c r="N27" i="23" s="1"/>
  <c r="I26" i="23"/>
  <c r="N26" i="23" s="1"/>
  <c r="I25" i="23"/>
  <c r="N25" i="23" s="1"/>
  <c r="I24" i="23"/>
  <c r="N24" i="23" s="1"/>
  <c r="I23" i="23"/>
  <c r="N23" i="23" s="1"/>
  <c r="I22" i="23"/>
  <c r="N22" i="23" s="1"/>
  <c r="I21" i="23"/>
  <c r="N21" i="23" s="1"/>
  <c r="I20" i="23"/>
  <c r="N20" i="23" s="1"/>
  <c r="I19" i="23"/>
  <c r="N19" i="23" s="1"/>
  <c r="I18" i="23"/>
  <c r="N18" i="23" s="1"/>
  <c r="I17" i="23"/>
  <c r="N17" i="23" s="1"/>
  <c r="I16" i="23"/>
  <c r="N16" i="23" s="1"/>
  <c r="I15" i="23"/>
  <c r="N15" i="23" s="1"/>
  <c r="I14" i="23"/>
  <c r="N14" i="23" s="1"/>
  <c r="I1003" i="22"/>
  <c r="N1003" i="22" s="1"/>
  <c r="I1002" i="22"/>
  <c r="N1002" i="22" s="1"/>
  <c r="I1001" i="22"/>
  <c r="N1001" i="22" s="1"/>
  <c r="I1000" i="22"/>
  <c r="N1000" i="22" s="1"/>
  <c r="I999" i="22"/>
  <c r="N999" i="22" s="1"/>
  <c r="I998" i="22"/>
  <c r="N998" i="22" s="1"/>
  <c r="I997" i="22"/>
  <c r="N997" i="22" s="1"/>
  <c r="I996" i="22"/>
  <c r="N996" i="22" s="1"/>
  <c r="I995" i="22"/>
  <c r="N995" i="22" s="1"/>
  <c r="I994" i="22"/>
  <c r="N994" i="22" s="1"/>
  <c r="I993" i="22"/>
  <c r="N993" i="22" s="1"/>
  <c r="I992" i="22"/>
  <c r="N992" i="22" s="1"/>
  <c r="I991" i="22"/>
  <c r="N991" i="22" s="1"/>
  <c r="I990" i="22"/>
  <c r="N990" i="22" s="1"/>
  <c r="I989" i="22"/>
  <c r="N989" i="22" s="1"/>
  <c r="I988" i="22"/>
  <c r="N988" i="22" s="1"/>
  <c r="I987" i="22"/>
  <c r="N987" i="22" s="1"/>
  <c r="I986" i="22"/>
  <c r="N986" i="22" s="1"/>
  <c r="I985" i="22"/>
  <c r="N985" i="22" s="1"/>
  <c r="I984" i="22"/>
  <c r="N984" i="22" s="1"/>
  <c r="I983" i="22"/>
  <c r="N983" i="22" s="1"/>
  <c r="I982" i="22"/>
  <c r="N982" i="22" s="1"/>
  <c r="I981" i="22"/>
  <c r="N981" i="22" s="1"/>
  <c r="I980" i="22"/>
  <c r="N980" i="22" s="1"/>
  <c r="I979" i="22"/>
  <c r="N979" i="22" s="1"/>
  <c r="I978" i="22"/>
  <c r="N978" i="22" s="1"/>
  <c r="I977" i="22"/>
  <c r="N977" i="22" s="1"/>
  <c r="I976" i="22"/>
  <c r="N976" i="22" s="1"/>
  <c r="I975" i="22"/>
  <c r="N975" i="22" s="1"/>
  <c r="I974" i="22"/>
  <c r="N974" i="22" s="1"/>
  <c r="I973" i="22"/>
  <c r="N973" i="22" s="1"/>
  <c r="I972" i="22"/>
  <c r="N972" i="22" s="1"/>
  <c r="I971" i="22"/>
  <c r="N971" i="22" s="1"/>
  <c r="I970" i="22"/>
  <c r="N970" i="22" s="1"/>
  <c r="I969" i="22"/>
  <c r="N969" i="22" s="1"/>
  <c r="I968" i="22"/>
  <c r="N968" i="22" s="1"/>
  <c r="I967" i="22"/>
  <c r="N967" i="22" s="1"/>
  <c r="I966" i="22"/>
  <c r="N966" i="22" s="1"/>
  <c r="I965" i="22"/>
  <c r="N965" i="22" s="1"/>
  <c r="I964" i="22"/>
  <c r="N964" i="22" s="1"/>
  <c r="I963" i="22"/>
  <c r="N963" i="22" s="1"/>
  <c r="I962" i="22"/>
  <c r="N962" i="22" s="1"/>
  <c r="I961" i="22"/>
  <c r="N961" i="22" s="1"/>
  <c r="I960" i="22"/>
  <c r="N960" i="22" s="1"/>
  <c r="I959" i="22"/>
  <c r="N959" i="22" s="1"/>
  <c r="I958" i="22"/>
  <c r="N958" i="22" s="1"/>
  <c r="I957" i="22"/>
  <c r="N957" i="22" s="1"/>
  <c r="I956" i="22"/>
  <c r="N956" i="22" s="1"/>
  <c r="I955" i="22"/>
  <c r="N955" i="22" s="1"/>
  <c r="I954" i="22"/>
  <c r="N954" i="22" s="1"/>
  <c r="I953" i="22"/>
  <c r="N953" i="22" s="1"/>
  <c r="I952" i="22"/>
  <c r="N952" i="22" s="1"/>
  <c r="I951" i="22"/>
  <c r="N951" i="22" s="1"/>
  <c r="I950" i="22"/>
  <c r="N950" i="22" s="1"/>
  <c r="I949" i="22"/>
  <c r="N949" i="22" s="1"/>
  <c r="I948" i="22"/>
  <c r="N948" i="22" s="1"/>
  <c r="I947" i="22"/>
  <c r="N947" i="22" s="1"/>
  <c r="I946" i="22"/>
  <c r="N946" i="22" s="1"/>
  <c r="I945" i="22"/>
  <c r="N945" i="22" s="1"/>
  <c r="I944" i="22"/>
  <c r="N944" i="22" s="1"/>
  <c r="I943" i="22"/>
  <c r="N943" i="22" s="1"/>
  <c r="I942" i="22"/>
  <c r="N942" i="22" s="1"/>
  <c r="I941" i="22"/>
  <c r="N941" i="22" s="1"/>
  <c r="I940" i="22"/>
  <c r="N940" i="22" s="1"/>
  <c r="I939" i="22"/>
  <c r="N939" i="22" s="1"/>
  <c r="I938" i="22"/>
  <c r="N938" i="22" s="1"/>
  <c r="I937" i="22"/>
  <c r="N937" i="22" s="1"/>
  <c r="I936" i="22"/>
  <c r="N936" i="22" s="1"/>
  <c r="I935" i="22"/>
  <c r="N935" i="22" s="1"/>
  <c r="I934" i="22"/>
  <c r="N934" i="22" s="1"/>
  <c r="I933" i="22"/>
  <c r="N933" i="22" s="1"/>
  <c r="I932" i="22"/>
  <c r="N932" i="22" s="1"/>
  <c r="I931" i="22"/>
  <c r="N931" i="22" s="1"/>
  <c r="I930" i="22"/>
  <c r="N930" i="22" s="1"/>
  <c r="I929" i="22"/>
  <c r="N929" i="22" s="1"/>
  <c r="I928" i="22"/>
  <c r="N928" i="22" s="1"/>
  <c r="I927" i="22"/>
  <c r="N927" i="22" s="1"/>
  <c r="I926" i="22"/>
  <c r="N926" i="22" s="1"/>
  <c r="I925" i="22"/>
  <c r="N925" i="22" s="1"/>
  <c r="I924" i="22"/>
  <c r="N924" i="22" s="1"/>
  <c r="I923" i="22"/>
  <c r="N923" i="22" s="1"/>
  <c r="I922" i="22"/>
  <c r="N922" i="22" s="1"/>
  <c r="I921" i="22"/>
  <c r="N921" i="22" s="1"/>
  <c r="I920" i="22"/>
  <c r="N920" i="22" s="1"/>
  <c r="I919" i="22"/>
  <c r="N919" i="22" s="1"/>
  <c r="I918" i="22"/>
  <c r="N918" i="22" s="1"/>
  <c r="I917" i="22"/>
  <c r="N917" i="22" s="1"/>
  <c r="I916" i="22"/>
  <c r="N916" i="22" s="1"/>
  <c r="I915" i="22"/>
  <c r="N915" i="22" s="1"/>
  <c r="I914" i="22"/>
  <c r="N914" i="22" s="1"/>
  <c r="I913" i="22"/>
  <c r="N913" i="22" s="1"/>
  <c r="I912" i="22"/>
  <c r="N912" i="22" s="1"/>
  <c r="I911" i="22"/>
  <c r="N911" i="22" s="1"/>
  <c r="I910" i="22"/>
  <c r="N910" i="22" s="1"/>
  <c r="I909" i="22"/>
  <c r="N909" i="22" s="1"/>
  <c r="I908" i="22"/>
  <c r="N908" i="22" s="1"/>
  <c r="I907" i="22"/>
  <c r="N907" i="22" s="1"/>
  <c r="I906" i="22"/>
  <c r="N906" i="22" s="1"/>
  <c r="I905" i="22"/>
  <c r="N905" i="22" s="1"/>
  <c r="I904" i="22"/>
  <c r="N904" i="22" s="1"/>
  <c r="I903" i="22"/>
  <c r="N903" i="22" s="1"/>
  <c r="I902" i="22"/>
  <c r="N902" i="22" s="1"/>
  <c r="I901" i="22"/>
  <c r="N901" i="22" s="1"/>
  <c r="I900" i="22"/>
  <c r="N900" i="22" s="1"/>
  <c r="I899" i="22"/>
  <c r="N899" i="22" s="1"/>
  <c r="I898" i="22"/>
  <c r="N898" i="22" s="1"/>
  <c r="I897" i="22"/>
  <c r="N897" i="22" s="1"/>
  <c r="I896" i="22"/>
  <c r="N896" i="22" s="1"/>
  <c r="I895" i="22"/>
  <c r="N895" i="22" s="1"/>
  <c r="I894" i="22"/>
  <c r="N894" i="22" s="1"/>
  <c r="I893" i="22"/>
  <c r="N893" i="22" s="1"/>
  <c r="I892" i="22"/>
  <c r="N892" i="22" s="1"/>
  <c r="I891" i="22"/>
  <c r="N891" i="22" s="1"/>
  <c r="I890" i="22"/>
  <c r="N890" i="22" s="1"/>
  <c r="I889" i="22"/>
  <c r="N889" i="22" s="1"/>
  <c r="I888" i="22"/>
  <c r="N888" i="22" s="1"/>
  <c r="I887" i="22"/>
  <c r="N887" i="22" s="1"/>
  <c r="I886" i="22"/>
  <c r="N886" i="22" s="1"/>
  <c r="I885" i="22"/>
  <c r="N885" i="22" s="1"/>
  <c r="I884" i="22"/>
  <c r="N884" i="22" s="1"/>
  <c r="I883" i="22"/>
  <c r="N883" i="22" s="1"/>
  <c r="I882" i="22"/>
  <c r="N882" i="22" s="1"/>
  <c r="I881" i="22"/>
  <c r="N881" i="22" s="1"/>
  <c r="I880" i="22"/>
  <c r="N880" i="22" s="1"/>
  <c r="I879" i="22"/>
  <c r="N879" i="22" s="1"/>
  <c r="I878" i="22"/>
  <c r="N878" i="22" s="1"/>
  <c r="I877" i="22"/>
  <c r="N877" i="22" s="1"/>
  <c r="I876" i="22"/>
  <c r="N876" i="22" s="1"/>
  <c r="I875" i="22"/>
  <c r="N875" i="22" s="1"/>
  <c r="I874" i="22"/>
  <c r="N874" i="22" s="1"/>
  <c r="I873" i="22"/>
  <c r="N873" i="22" s="1"/>
  <c r="I872" i="22"/>
  <c r="N872" i="22" s="1"/>
  <c r="I871" i="22"/>
  <c r="N871" i="22" s="1"/>
  <c r="I870" i="22"/>
  <c r="N870" i="22" s="1"/>
  <c r="I869" i="22"/>
  <c r="N869" i="22" s="1"/>
  <c r="I868" i="22"/>
  <c r="N868" i="22" s="1"/>
  <c r="I867" i="22"/>
  <c r="N867" i="22" s="1"/>
  <c r="I866" i="22"/>
  <c r="N866" i="22" s="1"/>
  <c r="I865" i="22"/>
  <c r="N865" i="22" s="1"/>
  <c r="I864" i="22"/>
  <c r="N864" i="22" s="1"/>
  <c r="I863" i="22"/>
  <c r="N863" i="22" s="1"/>
  <c r="I862" i="22"/>
  <c r="N862" i="22" s="1"/>
  <c r="I861" i="22"/>
  <c r="N861" i="22" s="1"/>
  <c r="I860" i="22"/>
  <c r="N860" i="22" s="1"/>
  <c r="I859" i="22"/>
  <c r="N859" i="22" s="1"/>
  <c r="I858" i="22"/>
  <c r="N858" i="22" s="1"/>
  <c r="I857" i="22"/>
  <c r="N857" i="22" s="1"/>
  <c r="I856" i="22"/>
  <c r="N856" i="22" s="1"/>
  <c r="I855" i="22"/>
  <c r="N855" i="22" s="1"/>
  <c r="I854" i="22"/>
  <c r="N854" i="22" s="1"/>
  <c r="I853" i="22"/>
  <c r="N853" i="22" s="1"/>
  <c r="I852" i="22"/>
  <c r="N852" i="22" s="1"/>
  <c r="I851" i="22"/>
  <c r="N851" i="22" s="1"/>
  <c r="I850" i="22"/>
  <c r="N850" i="22" s="1"/>
  <c r="I849" i="22"/>
  <c r="N849" i="22" s="1"/>
  <c r="I848" i="22"/>
  <c r="N848" i="22" s="1"/>
  <c r="I847" i="22"/>
  <c r="N847" i="22" s="1"/>
  <c r="I846" i="22"/>
  <c r="N846" i="22" s="1"/>
  <c r="I845" i="22"/>
  <c r="N845" i="22" s="1"/>
  <c r="I844" i="22"/>
  <c r="N844" i="22" s="1"/>
  <c r="I843" i="22"/>
  <c r="N843" i="22" s="1"/>
  <c r="I842" i="22"/>
  <c r="N842" i="22" s="1"/>
  <c r="I841" i="22"/>
  <c r="N841" i="22" s="1"/>
  <c r="I840" i="22"/>
  <c r="N840" i="22" s="1"/>
  <c r="I839" i="22"/>
  <c r="N839" i="22" s="1"/>
  <c r="I838" i="22"/>
  <c r="N838" i="22" s="1"/>
  <c r="I837" i="22"/>
  <c r="N837" i="22" s="1"/>
  <c r="I836" i="22"/>
  <c r="N836" i="22" s="1"/>
  <c r="I835" i="22"/>
  <c r="N835" i="22" s="1"/>
  <c r="I834" i="22"/>
  <c r="N834" i="22" s="1"/>
  <c r="I833" i="22"/>
  <c r="N833" i="22" s="1"/>
  <c r="I832" i="22"/>
  <c r="N832" i="22" s="1"/>
  <c r="I831" i="22"/>
  <c r="N831" i="22" s="1"/>
  <c r="I830" i="22"/>
  <c r="N830" i="22" s="1"/>
  <c r="I829" i="22"/>
  <c r="N829" i="22" s="1"/>
  <c r="I828" i="22"/>
  <c r="N828" i="22" s="1"/>
  <c r="I827" i="22"/>
  <c r="N827" i="22" s="1"/>
  <c r="I826" i="22"/>
  <c r="N826" i="22" s="1"/>
  <c r="I825" i="22"/>
  <c r="N825" i="22" s="1"/>
  <c r="I824" i="22"/>
  <c r="N824" i="22" s="1"/>
  <c r="I823" i="22"/>
  <c r="N823" i="22" s="1"/>
  <c r="I822" i="22"/>
  <c r="N822" i="22" s="1"/>
  <c r="I821" i="22"/>
  <c r="N821" i="22" s="1"/>
  <c r="I820" i="22"/>
  <c r="N820" i="22" s="1"/>
  <c r="I819" i="22"/>
  <c r="N819" i="22" s="1"/>
  <c r="I818" i="22"/>
  <c r="N818" i="22" s="1"/>
  <c r="I817" i="22"/>
  <c r="N817" i="22" s="1"/>
  <c r="I816" i="22"/>
  <c r="N816" i="22" s="1"/>
  <c r="I815" i="22"/>
  <c r="N815" i="22" s="1"/>
  <c r="I814" i="22"/>
  <c r="N814" i="22" s="1"/>
  <c r="I813" i="22"/>
  <c r="N813" i="22" s="1"/>
  <c r="I812" i="22"/>
  <c r="N812" i="22" s="1"/>
  <c r="I811" i="22"/>
  <c r="N811" i="22" s="1"/>
  <c r="I810" i="22"/>
  <c r="N810" i="22" s="1"/>
  <c r="I809" i="22"/>
  <c r="N809" i="22" s="1"/>
  <c r="I808" i="22"/>
  <c r="N808" i="22" s="1"/>
  <c r="I807" i="22"/>
  <c r="N807" i="22" s="1"/>
  <c r="I806" i="22"/>
  <c r="N806" i="22" s="1"/>
  <c r="I805" i="22"/>
  <c r="N805" i="22" s="1"/>
  <c r="I804" i="22"/>
  <c r="N804" i="22" s="1"/>
  <c r="I803" i="22"/>
  <c r="N803" i="22" s="1"/>
  <c r="I802" i="22"/>
  <c r="N802" i="22" s="1"/>
  <c r="I801" i="22"/>
  <c r="N801" i="22" s="1"/>
  <c r="I800" i="22"/>
  <c r="N800" i="22" s="1"/>
  <c r="I799" i="22"/>
  <c r="N799" i="22" s="1"/>
  <c r="I798" i="22"/>
  <c r="N798" i="22" s="1"/>
  <c r="I797" i="22"/>
  <c r="N797" i="22" s="1"/>
  <c r="I796" i="22"/>
  <c r="N796" i="22" s="1"/>
  <c r="I795" i="22"/>
  <c r="N795" i="22" s="1"/>
  <c r="I794" i="22"/>
  <c r="N794" i="22" s="1"/>
  <c r="I793" i="22"/>
  <c r="N793" i="22" s="1"/>
  <c r="I792" i="22"/>
  <c r="N792" i="22" s="1"/>
  <c r="I791" i="22"/>
  <c r="N791" i="22" s="1"/>
  <c r="I790" i="22"/>
  <c r="N790" i="22" s="1"/>
  <c r="I789" i="22"/>
  <c r="N789" i="22" s="1"/>
  <c r="I788" i="22"/>
  <c r="N788" i="22" s="1"/>
  <c r="I787" i="22"/>
  <c r="N787" i="22" s="1"/>
  <c r="I786" i="22"/>
  <c r="N786" i="22" s="1"/>
  <c r="I785" i="22"/>
  <c r="N785" i="22" s="1"/>
  <c r="I784" i="22"/>
  <c r="N784" i="22" s="1"/>
  <c r="I783" i="22"/>
  <c r="N783" i="22" s="1"/>
  <c r="I782" i="22"/>
  <c r="N782" i="22" s="1"/>
  <c r="I781" i="22"/>
  <c r="N781" i="22" s="1"/>
  <c r="I780" i="22"/>
  <c r="N780" i="22" s="1"/>
  <c r="I779" i="22"/>
  <c r="N779" i="22" s="1"/>
  <c r="I778" i="22"/>
  <c r="N778" i="22" s="1"/>
  <c r="I777" i="22"/>
  <c r="N777" i="22" s="1"/>
  <c r="I776" i="22"/>
  <c r="N776" i="22" s="1"/>
  <c r="I775" i="22"/>
  <c r="N775" i="22" s="1"/>
  <c r="I774" i="22"/>
  <c r="N774" i="22" s="1"/>
  <c r="I773" i="22"/>
  <c r="N773" i="22" s="1"/>
  <c r="I772" i="22"/>
  <c r="N772" i="22" s="1"/>
  <c r="I771" i="22"/>
  <c r="N771" i="22" s="1"/>
  <c r="I770" i="22"/>
  <c r="N770" i="22" s="1"/>
  <c r="I769" i="22"/>
  <c r="N769" i="22" s="1"/>
  <c r="I768" i="22"/>
  <c r="N768" i="22" s="1"/>
  <c r="I767" i="22"/>
  <c r="N767" i="22" s="1"/>
  <c r="I766" i="22"/>
  <c r="N766" i="22" s="1"/>
  <c r="I765" i="22"/>
  <c r="N765" i="22" s="1"/>
  <c r="I764" i="22"/>
  <c r="N764" i="22" s="1"/>
  <c r="I763" i="22"/>
  <c r="N763" i="22" s="1"/>
  <c r="I762" i="22"/>
  <c r="N762" i="22" s="1"/>
  <c r="I761" i="22"/>
  <c r="N761" i="22" s="1"/>
  <c r="I760" i="22"/>
  <c r="N760" i="22" s="1"/>
  <c r="I759" i="22"/>
  <c r="N759" i="22" s="1"/>
  <c r="I758" i="22"/>
  <c r="N758" i="22" s="1"/>
  <c r="I757" i="22"/>
  <c r="N757" i="22" s="1"/>
  <c r="I756" i="22"/>
  <c r="N756" i="22" s="1"/>
  <c r="I755" i="22"/>
  <c r="N755" i="22" s="1"/>
  <c r="I754" i="22"/>
  <c r="N754" i="22" s="1"/>
  <c r="I753" i="22"/>
  <c r="N753" i="22" s="1"/>
  <c r="I752" i="22"/>
  <c r="N752" i="22" s="1"/>
  <c r="I751" i="22"/>
  <c r="N751" i="22" s="1"/>
  <c r="I750" i="22"/>
  <c r="N750" i="22" s="1"/>
  <c r="I749" i="22"/>
  <c r="N749" i="22" s="1"/>
  <c r="I748" i="22"/>
  <c r="N748" i="22" s="1"/>
  <c r="I747" i="22"/>
  <c r="N747" i="22" s="1"/>
  <c r="I746" i="22"/>
  <c r="N746" i="22" s="1"/>
  <c r="I745" i="22"/>
  <c r="N745" i="22" s="1"/>
  <c r="I744" i="22"/>
  <c r="N744" i="22" s="1"/>
  <c r="I743" i="22"/>
  <c r="N743" i="22" s="1"/>
  <c r="I742" i="22"/>
  <c r="N742" i="22" s="1"/>
  <c r="I741" i="22"/>
  <c r="N741" i="22" s="1"/>
  <c r="I740" i="22"/>
  <c r="N740" i="22" s="1"/>
  <c r="I739" i="22"/>
  <c r="N739" i="22" s="1"/>
  <c r="I738" i="22"/>
  <c r="N738" i="22" s="1"/>
  <c r="I737" i="22"/>
  <c r="N737" i="22" s="1"/>
  <c r="I736" i="22"/>
  <c r="N736" i="22" s="1"/>
  <c r="I735" i="22"/>
  <c r="N735" i="22" s="1"/>
  <c r="I734" i="22"/>
  <c r="N734" i="22" s="1"/>
  <c r="I733" i="22"/>
  <c r="N733" i="22" s="1"/>
  <c r="I732" i="22"/>
  <c r="N732" i="22" s="1"/>
  <c r="I731" i="22"/>
  <c r="N731" i="22" s="1"/>
  <c r="I730" i="22"/>
  <c r="N730" i="22" s="1"/>
  <c r="I729" i="22"/>
  <c r="N729" i="22" s="1"/>
  <c r="I728" i="22"/>
  <c r="N728" i="22" s="1"/>
  <c r="I727" i="22"/>
  <c r="N727" i="22" s="1"/>
  <c r="I726" i="22"/>
  <c r="N726" i="22" s="1"/>
  <c r="I725" i="22"/>
  <c r="N725" i="22" s="1"/>
  <c r="I724" i="22"/>
  <c r="N724" i="22" s="1"/>
  <c r="I723" i="22"/>
  <c r="N723" i="22" s="1"/>
  <c r="I722" i="22"/>
  <c r="N722" i="22" s="1"/>
  <c r="I721" i="22"/>
  <c r="N721" i="22" s="1"/>
  <c r="I720" i="22"/>
  <c r="N720" i="22" s="1"/>
  <c r="I719" i="22"/>
  <c r="N719" i="22" s="1"/>
  <c r="I718" i="22"/>
  <c r="N718" i="22" s="1"/>
  <c r="I717" i="22"/>
  <c r="N717" i="22" s="1"/>
  <c r="I716" i="22"/>
  <c r="N716" i="22" s="1"/>
  <c r="I715" i="22"/>
  <c r="N715" i="22" s="1"/>
  <c r="I714" i="22"/>
  <c r="N714" i="22" s="1"/>
  <c r="I713" i="22"/>
  <c r="N713" i="22" s="1"/>
  <c r="I712" i="22"/>
  <c r="N712" i="22" s="1"/>
  <c r="I711" i="22"/>
  <c r="N711" i="22" s="1"/>
  <c r="I710" i="22"/>
  <c r="N710" i="22" s="1"/>
  <c r="I709" i="22"/>
  <c r="N709" i="22" s="1"/>
  <c r="I708" i="22"/>
  <c r="N708" i="22" s="1"/>
  <c r="I707" i="22"/>
  <c r="N707" i="22" s="1"/>
  <c r="I706" i="22"/>
  <c r="N706" i="22" s="1"/>
  <c r="I705" i="22"/>
  <c r="N705" i="22" s="1"/>
  <c r="I704" i="22"/>
  <c r="N704" i="22" s="1"/>
  <c r="I703" i="22"/>
  <c r="N703" i="22" s="1"/>
  <c r="I702" i="22"/>
  <c r="N702" i="22" s="1"/>
  <c r="I701" i="22"/>
  <c r="N701" i="22" s="1"/>
  <c r="I700" i="22"/>
  <c r="N700" i="22" s="1"/>
  <c r="I699" i="22"/>
  <c r="N699" i="22" s="1"/>
  <c r="I698" i="22"/>
  <c r="N698" i="22" s="1"/>
  <c r="I697" i="22"/>
  <c r="N697" i="22" s="1"/>
  <c r="I696" i="22"/>
  <c r="N696" i="22" s="1"/>
  <c r="I695" i="22"/>
  <c r="N695" i="22" s="1"/>
  <c r="I694" i="22"/>
  <c r="N694" i="22" s="1"/>
  <c r="I693" i="22"/>
  <c r="N693" i="22" s="1"/>
  <c r="I692" i="22"/>
  <c r="N692" i="22" s="1"/>
  <c r="I691" i="22"/>
  <c r="N691" i="22" s="1"/>
  <c r="I690" i="22"/>
  <c r="N690" i="22" s="1"/>
  <c r="I689" i="22"/>
  <c r="N689" i="22" s="1"/>
  <c r="I688" i="22"/>
  <c r="N688" i="22" s="1"/>
  <c r="I687" i="22"/>
  <c r="N687" i="22" s="1"/>
  <c r="I686" i="22"/>
  <c r="N686" i="22" s="1"/>
  <c r="I685" i="22"/>
  <c r="N685" i="22" s="1"/>
  <c r="I684" i="22"/>
  <c r="N684" i="22" s="1"/>
  <c r="I683" i="22"/>
  <c r="N683" i="22" s="1"/>
  <c r="I682" i="22"/>
  <c r="N682" i="22" s="1"/>
  <c r="I681" i="22"/>
  <c r="N681" i="22" s="1"/>
  <c r="I680" i="22"/>
  <c r="N680" i="22" s="1"/>
  <c r="I679" i="22"/>
  <c r="N679" i="22" s="1"/>
  <c r="I678" i="22"/>
  <c r="N678" i="22" s="1"/>
  <c r="I677" i="22"/>
  <c r="N677" i="22" s="1"/>
  <c r="I676" i="22"/>
  <c r="N676" i="22" s="1"/>
  <c r="I675" i="22"/>
  <c r="N675" i="22" s="1"/>
  <c r="I674" i="22"/>
  <c r="N674" i="22" s="1"/>
  <c r="I673" i="22"/>
  <c r="N673" i="22" s="1"/>
  <c r="I672" i="22"/>
  <c r="N672" i="22" s="1"/>
  <c r="I671" i="22"/>
  <c r="N671" i="22" s="1"/>
  <c r="I670" i="22"/>
  <c r="N670" i="22" s="1"/>
  <c r="I669" i="22"/>
  <c r="N669" i="22" s="1"/>
  <c r="I668" i="22"/>
  <c r="N668" i="22" s="1"/>
  <c r="I667" i="22"/>
  <c r="N667" i="22" s="1"/>
  <c r="I666" i="22"/>
  <c r="N666" i="22" s="1"/>
  <c r="I665" i="22"/>
  <c r="N665" i="22" s="1"/>
  <c r="I664" i="22"/>
  <c r="N664" i="22" s="1"/>
  <c r="I663" i="22"/>
  <c r="N663" i="22" s="1"/>
  <c r="I662" i="22"/>
  <c r="N662" i="22" s="1"/>
  <c r="I661" i="22"/>
  <c r="N661" i="22" s="1"/>
  <c r="I660" i="22"/>
  <c r="N660" i="22" s="1"/>
  <c r="I659" i="22"/>
  <c r="N659" i="22" s="1"/>
  <c r="I658" i="22"/>
  <c r="N658" i="22" s="1"/>
  <c r="I657" i="22"/>
  <c r="N657" i="22" s="1"/>
  <c r="I656" i="22"/>
  <c r="N656" i="22" s="1"/>
  <c r="I655" i="22"/>
  <c r="N655" i="22" s="1"/>
  <c r="I654" i="22"/>
  <c r="N654" i="22" s="1"/>
  <c r="I653" i="22"/>
  <c r="N653" i="22" s="1"/>
  <c r="I652" i="22"/>
  <c r="N652" i="22" s="1"/>
  <c r="I651" i="22"/>
  <c r="N651" i="22" s="1"/>
  <c r="I650" i="22"/>
  <c r="N650" i="22" s="1"/>
  <c r="I649" i="22"/>
  <c r="N649" i="22" s="1"/>
  <c r="I648" i="22"/>
  <c r="N648" i="22" s="1"/>
  <c r="I647" i="22"/>
  <c r="N647" i="22" s="1"/>
  <c r="I646" i="22"/>
  <c r="N646" i="22" s="1"/>
  <c r="I645" i="22"/>
  <c r="N645" i="22" s="1"/>
  <c r="I644" i="22"/>
  <c r="N644" i="22" s="1"/>
  <c r="I643" i="22"/>
  <c r="N643" i="22" s="1"/>
  <c r="I642" i="22"/>
  <c r="N642" i="22" s="1"/>
  <c r="I641" i="22"/>
  <c r="N641" i="22" s="1"/>
  <c r="I640" i="22"/>
  <c r="N640" i="22" s="1"/>
  <c r="I639" i="22"/>
  <c r="N639" i="22" s="1"/>
  <c r="I638" i="22"/>
  <c r="N638" i="22" s="1"/>
  <c r="I637" i="22"/>
  <c r="N637" i="22" s="1"/>
  <c r="I636" i="22"/>
  <c r="N636" i="22" s="1"/>
  <c r="I635" i="22"/>
  <c r="N635" i="22" s="1"/>
  <c r="I634" i="22"/>
  <c r="N634" i="22" s="1"/>
  <c r="I633" i="22"/>
  <c r="N633" i="22" s="1"/>
  <c r="I632" i="22"/>
  <c r="N632" i="22" s="1"/>
  <c r="I631" i="22"/>
  <c r="N631" i="22" s="1"/>
  <c r="I630" i="22"/>
  <c r="N630" i="22" s="1"/>
  <c r="I629" i="22"/>
  <c r="N629" i="22" s="1"/>
  <c r="I628" i="22"/>
  <c r="N628" i="22" s="1"/>
  <c r="I627" i="22"/>
  <c r="N627" i="22" s="1"/>
  <c r="I626" i="22"/>
  <c r="N626" i="22" s="1"/>
  <c r="I625" i="22"/>
  <c r="N625" i="22" s="1"/>
  <c r="I624" i="22"/>
  <c r="N624" i="22" s="1"/>
  <c r="I623" i="22"/>
  <c r="N623" i="22" s="1"/>
  <c r="I622" i="22"/>
  <c r="N622" i="22" s="1"/>
  <c r="I621" i="22"/>
  <c r="N621" i="22" s="1"/>
  <c r="I620" i="22"/>
  <c r="N620" i="22" s="1"/>
  <c r="I619" i="22"/>
  <c r="N619" i="22" s="1"/>
  <c r="I618" i="22"/>
  <c r="N618" i="22" s="1"/>
  <c r="I617" i="22"/>
  <c r="N617" i="22" s="1"/>
  <c r="I616" i="22"/>
  <c r="N616" i="22" s="1"/>
  <c r="I615" i="22"/>
  <c r="N615" i="22" s="1"/>
  <c r="I614" i="22"/>
  <c r="N614" i="22" s="1"/>
  <c r="I613" i="22"/>
  <c r="N613" i="22" s="1"/>
  <c r="I612" i="22"/>
  <c r="N612" i="22" s="1"/>
  <c r="I611" i="22"/>
  <c r="N611" i="22" s="1"/>
  <c r="I610" i="22"/>
  <c r="N610" i="22" s="1"/>
  <c r="I609" i="22"/>
  <c r="N609" i="22" s="1"/>
  <c r="I608" i="22"/>
  <c r="N608" i="22" s="1"/>
  <c r="I607" i="22"/>
  <c r="N607" i="22" s="1"/>
  <c r="I606" i="22"/>
  <c r="N606" i="22" s="1"/>
  <c r="I605" i="22"/>
  <c r="N605" i="22" s="1"/>
  <c r="I604" i="22"/>
  <c r="N604" i="22" s="1"/>
  <c r="I603" i="22"/>
  <c r="N603" i="22" s="1"/>
  <c r="I602" i="22"/>
  <c r="N602" i="22" s="1"/>
  <c r="I601" i="22"/>
  <c r="N601" i="22" s="1"/>
  <c r="I600" i="22"/>
  <c r="N600" i="22" s="1"/>
  <c r="I599" i="22"/>
  <c r="N599" i="22" s="1"/>
  <c r="I598" i="22"/>
  <c r="N598" i="22" s="1"/>
  <c r="I597" i="22"/>
  <c r="N597" i="22" s="1"/>
  <c r="I596" i="22"/>
  <c r="N596" i="22" s="1"/>
  <c r="I595" i="22"/>
  <c r="N595" i="22" s="1"/>
  <c r="I594" i="22"/>
  <c r="N594" i="22" s="1"/>
  <c r="I593" i="22"/>
  <c r="N593" i="22" s="1"/>
  <c r="I592" i="22"/>
  <c r="N592" i="22" s="1"/>
  <c r="I591" i="22"/>
  <c r="N591" i="22" s="1"/>
  <c r="I590" i="22"/>
  <c r="N590" i="22" s="1"/>
  <c r="I589" i="22"/>
  <c r="N589" i="22" s="1"/>
  <c r="I588" i="22"/>
  <c r="N588" i="22" s="1"/>
  <c r="I587" i="22"/>
  <c r="N587" i="22" s="1"/>
  <c r="I586" i="22"/>
  <c r="N586" i="22" s="1"/>
  <c r="I585" i="22"/>
  <c r="N585" i="22" s="1"/>
  <c r="I584" i="22"/>
  <c r="N584" i="22" s="1"/>
  <c r="I583" i="22"/>
  <c r="N583" i="22" s="1"/>
  <c r="I582" i="22"/>
  <c r="N582" i="22" s="1"/>
  <c r="I581" i="22"/>
  <c r="N581" i="22" s="1"/>
  <c r="I580" i="22"/>
  <c r="N580" i="22" s="1"/>
  <c r="I579" i="22"/>
  <c r="N579" i="22" s="1"/>
  <c r="I578" i="22"/>
  <c r="N578" i="22" s="1"/>
  <c r="I577" i="22"/>
  <c r="N577" i="22" s="1"/>
  <c r="I576" i="22"/>
  <c r="N576" i="22" s="1"/>
  <c r="I575" i="22"/>
  <c r="N575" i="22" s="1"/>
  <c r="I574" i="22"/>
  <c r="N574" i="22" s="1"/>
  <c r="I573" i="22"/>
  <c r="N573" i="22" s="1"/>
  <c r="I572" i="22"/>
  <c r="N572" i="22" s="1"/>
  <c r="I571" i="22"/>
  <c r="N571" i="22" s="1"/>
  <c r="I570" i="22"/>
  <c r="N570" i="22" s="1"/>
  <c r="I569" i="22"/>
  <c r="N569" i="22" s="1"/>
  <c r="I568" i="22"/>
  <c r="N568" i="22" s="1"/>
  <c r="I567" i="22"/>
  <c r="N567" i="22" s="1"/>
  <c r="I566" i="22"/>
  <c r="N566" i="22" s="1"/>
  <c r="I565" i="22"/>
  <c r="N565" i="22" s="1"/>
  <c r="I564" i="22"/>
  <c r="N564" i="22" s="1"/>
  <c r="I563" i="22"/>
  <c r="N563" i="22" s="1"/>
  <c r="I562" i="22"/>
  <c r="N562" i="22" s="1"/>
  <c r="I561" i="22"/>
  <c r="N561" i="22" s="1"/>
  <c r="I560" i="22"/>
  <c r="N560" i="22" s="1"/>
  <c r="I559" i="22"/>
  <c r="N559" i="22" s="1"/>
  <c r="I558" i="22"/>
  <c r="N558" i="22" s="1"/>
  <c r="I557" i="22"/>
  <c r="N557" i="22" s="1"/>
  <c r="I556" i="22"/>
  <c r="N556" i="22" s="1"/>
  <c r="I555" i="22"/>
  <c r="N555" i="22" s="1"/>
  <c r="I554" i="22"/>
  <c r="N554" i="22" s="1"/>
  <c r="I553" i="22"/>
  <c r="N553" i="22" s="1"/>
  <c r="I552" i="22"/>
  <c r="N552" i="22" s="1"/>
  <c r="I551" i="22"/>
  <c r="N551" i="22" s="1"/>
  <c r="I550" i="22"/>
  <c r="N550" i="22" s="1"/>
  <c r="I549" i="22"/>
  <c r="N549" i="22" s="1"/>
  <c r="I548" i="22"/>
  <c r="N548" i="22" s="1"/>
  <c r="I547" i="22"/>
  <c r="N547" i="22" s="1"/>
  <c r="I546" i="22"/>
  <c r="N546" i="22" s="1"/>
  <c r="I545" i="22"/>
  <c r="N545" i="22" s="1"/>
  <c r="I544" i="22"/>
  <c r="N544" i="22" s="1"/>
  <c r="I543" i="22"/>
  <c r="N543" i="22" s="1"/>
  <c r="I542" i="22"/>
  <c r="N542" i="22" s="1"/>
  <c r="I541" i="22"/>
  <c r="N541" i="22" s="1"/>
  <c r="I540" i="22"/>
  <c r="N540" i="22" s="1"/>
  <c r="I539" i="22"/>
  <c r="N539" i="22" s="1"/>
  <c r="I538" i="22"/>
  <c r="N538" i="22" s="1"/>
  <c r="I537" i="22"/>
  <c r="N537" i="22" s="1"/>
  <c r="I536" i="22"/>
  <c r="N536" i="22" s="1"/>
  <c r="I535" i="22"/>
  <c r="N535" i="22" s="1"/>
  <c r="I534" i="22"/>
  <c r="N534" i="22" s="1"/>
  <c r="I533" i="22"/>
  <c r="N533" i="22" s="1"/>
  <c r="I532" i="22"/>
  <c r="N532" i="22" s="1"/>
  <c r="I531" i="22"/>
  <c r="N531" i="22" s="1"/>
  <c r="I530" i="22"/>
  <c r="N530" i="22" s="1"/>
  <c r="I529" i="22"/>
  <c r="N529" i="22" s="1"/>
  <c r="I528" i="22"/>
  <c r="N528" i="22" s="1"/>
  <c r="I527" i="22"/>
  <c r="N527" i="22" s="1"/>
  <c r="I526" i="22"/>
  <c r="N526" i="22" s="1"/>
  <c r="I525" i="22"/>
  <c r="N525" i="22" s="1"/>
  <c r="I524" i="22"/>
  <c r="N524" i="22" s="1"/>
  <c r="I523" i="22"/>
  <c r="N523" i="22" s="1"/>
  <c r="I522" i="22"/>
  <c r="N522" i="22" s="1"/>
  <c r="I521" i="22"/>
  <c r="N521" i="22" s="1"/>
  <c r="I520" i="22"/>
  <c r="N520" i="22" s="1"/>
  <c r="I519" i="22"/>
  <c r="N519" i="22" s="1"/>
  <c r="I518" i="22"/>
  <c r="N518" i="22" s="1"/>
  <c r="I517" i="22"/>
  <c r="N517" i="22" s="1"/>
  <c r="I516" i="22"/>
  <c r="N516" i="22" s="1"/>
  <c r="I515" i="22"/>
  <c r="N515" i="22" s="1"/>
  <c r="I514" i="22"/>
  <c r="N514" i="22" s="1"/>
  <c r="I513" i="22"/>
  <c r="N513" i="22" s="1"/>
  <c r="I512" i="22"/>
  <c r="N512" i="22" s="1"/>
  <c r="I511" i="22"/>
  <c r="N511" i="22" s="1"/>
  <c r="I510" i="22"/>
  <c r="N510" i="22" s="1"/>
  <c r="I509" i="22"/>
  <c r="N509" i="22" s="1"/>
  <c r="I508" i="22"/>
  <c r="N508" i="22" s="1"/>
  <c r="I507" i="22"/>
  <c r="N507" i="22" s="1"/>
  <c r="I506" i="22"/>
  <c r="N506" i="22" s="1"/>
  <c r="I505" i="22"/>
  <c r="N505" i="22" s="1"/>
  <c r="I504" i="22"/>
  <c r="N504" i="22" s="1"/>
  <c r="I503" i="22"/>
  <c r="N503" i="22" s="1"/>
  <c r="I502" i="22"/>
  <c r="N502" i="22" s="1"/>
  <c r="I501" i="22"/>
  <c r="N501" i="22" s="1"/>
  <c r="I500" i="22"/>
  <c r="N500" i="22" s="1"/>
  <c r="I499" i="22"/>
  <c r="N499" i="22" s="1"/>
  <c r="I498" i="22"/>
  <c r="N498" i="22" s="1"/>
  <c r="I497" i="22"/>
  <c r="N497" i="22" s="1"/>
  <c r="I496" i="22"/>
  <c r="N496" i="22" s="1"/>
  <c r="I495" i="22"/>
  <c r="N495" i="22" s="1"/>
  <c r="I494" i="22"/>
  <c r="N494" i="22" s="1"/>
  <c r="I493" i="22"/>
  <c r="N493" i="22" s="1"/>
  <c r="I492" i="22"/>
  <c r="N492" i="22" s="1"/>
  <c r="I491" i="22"/>
  <c r="N491" i="22" s="1"/>
  <c r="I490" i="22"/>
  <c r="N490" i="22" s="1"/>
  <c r="I489" i="22"/>
  <c r="N489" i="22" s="1"/>
  <c r="I488" i="22"/>
  <c r="N488" i="22" s="1"/>
  <c r="I487" i="22"/>
  <c r="N487" i="22" s="1"/>
  <c r="I486" i="22"/>
  <c r="N486" i="22" s="1"/>
  <c r="I485" i="22"/>
  <c r="N485" i="22" s="1"/>
  <c r="I484" i="22"/>
  <c r="N484" i="22" s="1"/>
  <c r="I483" i="22"/>
  <c r="N483" i="22" s="1"/>
  <c r="I482" i="22"/>
  <c r="N482" i="22" s="1"/>
  <c r="I481" i="22"/>
  <c r="N481" i="22" s="1"/>
  <c r="I480" i="22"/>
  <c r="N480" i="22" s="1"/>
  <c r="I479" i="22"/>
  <c r="N479" i="22" s="1"/>
  <c r="I478" i="22"/>
  <c r="N478" i="22" s="1"/>
  <c r="I477" i="22"/>
  <c r="N477" i="22" s="1"/>
  <c r="I476" i="22"/>
  <c r="N476" i="22" s="1"/>
  <c r="I475" i="22"/>
  <c r="N475" i="22" s="1"/>
  <c r="I474" i="22"/>
  <c r="N474" i="22" s="1"/>
  <c r="I473" i="22"/>
  <c r="N473" i="22" s="1"/>
  <c r="I472" i="22"/>
  <c r="N472" i="22" s="1"/>
  <c r="I471" i="22"/>
  <c r="N471" i="22" s="1"/>
  <c r="I470" i="22"/>
  <c r="N470" i="22" s="1"/>
  <c r="I469" i="22"/>
  <c r="N469" i="22" s="1"/>
  <c r="I468" i="22"/>
  <c r="N468" i="22" s="1"/>
  <c r="I467" i="22"/>
  <c r="N467" i="22" s="1"/>
  <c r="I466" i="22"/>
  <c r="N466" i="22" s="1"/>
  <c r="I465" i="22"/>
  <c r="N465" i="22" s="1"/>
  <c r="I464" i="22"/>
  <c r="N464" i="22" s="1"/>
  <c r="I463" i="22"/>
  <c r="N463" i="22" s="1"/>
  <c r="I462" i="22"/>
  <c r="N462" i="22" s="1"/>
  <c r="I461" i="22"/>
  <c r="N461" i="22" s="1"/>
  <c r="I460" i="22"/>
  <c r="N460" i="22" s="1"/>
  <c r="I459" i="22"/>
  <c r="N459" i="22" s="1"/>
  <c r="I458" i="22"/>
  <c r="N458" i="22" s="1"/>
  <c r="I457" i="22"/>
  <c r="N457" i="22" s="1"/>
  <c r="I456" i="22"/>
  <c r="N456" i="22" s="1"/>
  <c r="I455" i="22"/>
  <c r="N455" i="22" s="1"/>
  <c r="I454" i="22"/>
  <c r="N454" i="22" s="1"/>
  <c r="I453" i="22"/>
  <c r="N453" i="22" s="1"/>
  <c r="I452" i="22"/>
  <c r="N452" i="22" s="1"/>
  <c r="I451" i="22"/>
  <c r="N451" i="22" s="1"/>
  <c r="I450" i="22"/>
  <c r="N450" i="22" s="1"/>
  <c r="I449" i="22"/>
  <c r="N449" i="22" s="1"/>
  <c r="I448" i="22"/>
  <c r="N448" i="22" s="1"/>
  <c r="I447" i="22"/>
  <c r="N447" i="22" s="1"/>
  <c r="I446" i="22"/>
  <c r="N446" i="22" s="1"/>
  <c r="I445" i="22"/>
  <c r="N445" i="22" s="1"/>
  <c r="I444" i="22"/>
  <c r="N444" i="22" s="1"/>
  <c r="I443" i="22"/>
  <c r="N443" i="22" s="1"/>
  <c r="I442" i="22"/>
  <c r="N442" i="22" s="1"/>
  <c r="I441" i="22"/>
  <c r="N441" i="22" s="1"/>
  <c r="I440" i="22"/>
  <c r="N440" i="22" s="1"/>
  <c r="I439" i="22"/>
  <c r="N439" i="22" s="1"/>
  <c r="I438" i="22"/>
  <c r="N438" i="22" s="1"/>
  <c r="I437" i="22"/>
  <c r="N437" i="22" s="1"/>
  <c r="I436" i="22"/>
  <c r="N436" i="22" s="1"/>
  <c r="I435" i="22"/>
  <c r="N435" i="22" s="1"/>
  <c r="I434" i="22"/>
  <c r="N434" i="22" s="1"/>
  <c r="I433" i="22"/>
  <c r="N433" i="22" s="1"/>
  <c r="I432" i="22"/>
  <c r="N432" i="22" s="1"/>
  <c r="I431" i="22"/>
  <c r="N431" i="22" s="1"/>
  <c r="I430" i="22"/>
  <c r="N430" i="22" s="1"/>
  <c r="I429" i="22"/>
  <c r="N429" i="22" s="1"/>
  <c r="I428" i="22"/>
  <c r="N428" i="22" s="1"/>
  <c r="I427" i="22"/>
  <c r="N427" i="22" s="1"/>
  <c r="I426" i="22"/>
  <c r="N426" i="22" s="1"/>
  <c r="I425" i="22"/>
  <c r="N425" i="22" s="1"/>
  <c r="I424" i="22"/>
  <c r="N424" i="22" s="1"/>
  <c r="I423" i="22"/>
  <c r="N423" i="22" s="1"/>
  <c r="I422" i="22"/>
  <c r="N422" i="22" s="1"/>
  <c r="I421" i="22"/>
  <c r="N421" i="22" s="1"/>
  <c r="I420" i="22"/>
  <c r="N420" i="22" s="1"/>
  <c r="I419" i="22"/>
  <c r="N419" i="22" s="1"/>
  <c r="I418" i="22"/>
  <c r="N418" i="22" s="1"/>
  <c r="I417" i="22"/>
  <c r="N417" i="22" s="1"/>
  <c r="I416" i="22"/>
  <c r="N416" i="22" s="1"/>
  <c r="I415" i="22"/>
  <c r="N415" i="22" s="1"/>
  <c r="I414" i="22"/>
  <c r="N414" i="22" s="1"/>
  <c r="I413" i="22"/>
  <c r="N413" i="22" s="1"/>
  <c r="I412" i="22"/>
  <c r="N412" i="22" s="1"/>
  <c r="I411" i="22"/>
  <c r="N411" i="22" s="1"/>
  <c r="I410" i="22"/>
  <c r="N410" i="22" s="1"/>
  <c r="I409" i="22"/>
  <c r="N409" i="22" s="1"/>
  <c r="I408" i="22"/>
  <c r="N408" i="22" s="1"/>
  <c r="I407" i="22"/>
  <c r="N407" i="22" s="1"/>
  <c r="I406" i="22"/>
  <c r="N406" i="22" s="1"/>
  <c r="I405" i="22"/>
  <c r="N405" i="22" s="1"/>
  <c r="I404" i="22"/>
  <c r="N404" i="22" s="1"/>
  <c r="I403" i="22"/>
  <c r="N403" i="22" s="1"/>
  <c r="I402" i="22"/>
  <c r="N402" i="22" s="1"/>
  <c r="I401" i="22"/>
  <c r="N401" i="22" s="1"/>
  <c r="I400" i="22"/>
  <c r="N400" i="22" s="1"/>
  <c r="I399" i="22"/>
  <c r="N399" i="22" s="1"/>
  <c r="I398" i="22"/>
  <c r="N398" i="22" s="1"/>
  <c r="I397" i="22"/>
  <c r="N397" i="22" s="1"/>
  <c r="I396" i="22"/>
  <c r="N396" i="22" s="1"/>
  <c r="I395" i="22"/>
  <c r="N395" i="22" s="1"/>
  <c r="I394" i="22"/>
  <c r="N394" i="22" s="1"/>
  <c r="I393" i="22"/>
  <c r="N393" i="22" s="1"/>
  <c r="I392" i="22"/>
  <c r="N392" i="22" s="1"/>
  <c r="I391" i="22"/>
  <c r="N391" i="22" s="1"/>
  <c r="I390" i="22"/>
  <c r="N390" i="22" s="1"/>
  <c r="I389" i="22"/>
  <c r="N389" i="22" s="1"/>
  <c r="I388" i="22"/>
  <c r="N388" i="22" s="1"/>
  <c r="I387" i="22"/>
  <c r="N387" i="22" s="1"/>
  <c r="I386" i="22"/>
  <c r="N386" i="22" s="1"/>
  <c r="I385" i="22"/>
  <c r="N385" i="22" s="1"/>
  <c r="I384" i="22"/>
  <c r="N384" i="22" s="1"/>
  <c r="I383" i="22"/>
  <c r="N383" i="22" s="1"/>
  <c r="I382" i="22"/>
  <c r="N382" i="22" s="1"/>
  <c r="I381" i="22"/>
  <c r="N381" i="22" s="1"/>
  <c r="I380" i="22"/>
  <c r="N380" i="22" s="1"/>
  <c r="I379" i="22"/>
  <c r="N379" i="22" s="1"/>
  <c r="I378" i="22"/>
  <c r="N378" i="22" s="1"/>
  <c r="I377" i="22"/>
  <c r="N377" i="22" s="1"/>
  <c r="I376" i="22"/>
  <c r="N376" i="22" s="1"/>
  <c r="I375" i="22"/>
  <c r="N375" i="22" s="1"/>
  <c r="I374" i="22"/>
  <c r="N374" i="22" s="1"/>
  <c r="I373" i="22"/>
  <c r="N373" i="22" s="1"/>
  <c r="I372" i="22"/>
  <c r="N372" i="22" s="1"/>
  <c r="I371" i="22"/>
  <c r="N371" i="22" s="1"/>
  <c r="I370" i="22"/>
  <c r="N370" i="22" s="1"/>
  <c r="I369" i="22"/>
  <c r="N369" i="22" s="1"/>
  <c r="I368" i="22"/>
  <c r="N368" i="22" s="1"/>
  <c r="I367" i="22"/>
  <c r="N367" i="22" s="1"/>
  <c r="I366" i="22"/>
  <c r="N366" i="22" s="1"/>
  <c r="I365" i="22"/>
  <c r="N365" i="22" s="1"/>
  <c r="I364" i="22"/>
  <c r="N364" i="22" s="1"/>
  <c r="I363" i="22"/>
  <c r="N363" i="22" s="1"/>
  <c r="I362" i="22"/>
  <c r="N362" i="22" s="1"/>
  <c r="I361" i="22"/>
  <c r="N361" i="22" s="1"/>
  <c r="I360" i="22"/>
  <c r="N360" i="22" s="1"/>
  <c r="I359" i="22"/>
  <c r="N359" i="22" s="1"/>
  <c r="I358" i="22"/>
  <c r="N358" i="22" s="1"/>
  <c r="I357" i="22"/>
  <c r="N357" i="22" s="1"/>
  <c r="I356" i="22"/>
  <c r="N356" i="22" s="1"/>
  <c r="I355" i="22"/>
  <c r="N355" i="22" s="1"/>
  <c r="I354" i="22"/>
  <c r="N354" i="22" s="1"/>
  <c r="I353" i="22"/>
  <c r="N353" i="22" s="1"/>
  <c r="I352" i="22"/>
  <c r="N352" i="22" s="1"/>
  <c r="I351" i="22"/>
  <c r="N351" i="22" s="1"/>
  <c r="I350" i="22"/>
  <c r="N350" i="22" s="1"/>
  <c r="I349" i="22"/>
  <c r="N349" i="22" s="1"/>
  <c r="I348" i="22"/>
  <c r="N348" i="22" s="1"/>
  <c r="I347" i="22"/>
  <c r="N347" i="22" s="1"/>
  <c r="I346" i="22"/>
  <c r="N346" i="22" s="1"/>
  <c r="I345" i="22"/>
  <c r="N345" i="22" s="1"/>
  <c r="I344" i="22"/>
  <c r="N344" i="22" s="1"/>
  <c r="I343" i="22"/>
  <c r="N343" i="22" s="1"/>
  <c r="I342" i="22"/>
  <c r="N342" i="22" s="1"/>
  <c r="I341" i="22"/>
  <c r="N341" i="22" s="1"/>
  <c r="I340" i="22"/>
  <c r="N340" i="22" s="1"/>
  <c r="I339" i="22"/>
  <c r="N339" i="22" s="1"/>
  <c r="I338" i="22"/>
  <c r="N338" i="22" s="1"/>
  <c r="I337" i="22"/>
  <c r="N337" i="22" s="1"/>
  <c r="I336" i="22"/>
  <c r="N336" i="22" s="1"/>
  <c r="I335" i="22"/>
  <c r="N335" i="22" s="1"/>
  <c r="I334" i="22"/>
  <c r="N334" i="22" s="1"/>
  <c r="I333" i="22"/>
  <c r="N333" i="22" s="1"/>
  <c r="I332" i="22"/>
  <c r="N332" i="22" s="1"/>
  <c r="I331" i="22"/>
  <c r="N331" i="22" s="1"/>
  <c r="I330" i="22"/>
  <c r="N330" i="22" s="1"/>
  <c r="I329" i="22"/>
  <c r="N329" i="22" s="1"/>
  <c r="I328" i="22"/>
  <c r="N328" i="22" s="1"/>
  <c r="I327" i="22"/>
  <c r="N327" i="22" s="1"/>
  <c r="I326" i="22"/>
  <c r="N326" i="22" s="1"/>
  <c r="I325" i="22"/>
  <c r="N325" i="22" s="1"/>
  <c r="I324" i="22"/>
  <c r="N324" i="22" s="1"/>
  <c r="I323" i="22"/>
  <c r="N323" i="22" s="1"/>
  <c r="I322" i="22"/>
  <c r="N322" i="22" s="1"/>
  <c r="I321" i="22"/>
  <c r="N321" i="22" s="1"/>
  <c r="I320" i="22"/>
  <c r="N320" i="22" s="1"/>
  <c r="I319" i="22"/>
  <c r="N319" i="22" s="1"/>
  <c r="I318" i="22"/>
  <c r="N318" i="22" s="1"/>
  <c r="I317" i="22"/>
  <c r="N317" i="22" s="1"/>
  <c r="I316" i="22"/>
  <c r="N316" i="22" s="1"/>
  <c r="I315" i="22"/>
  <c r="N315" i="22" s="1"/>
  <c r="I314" i="22"/>
  <c r="N314" i="22" s="1"/>
  <c r="I313" i="22"/>
  <c r="N313" i="22" s="1"/>
  <c r="I312" i="22"/>
  <c r="N312" i="22" s="1"/>
  <c r="I311" i="22"/>
  <c r="N311" i="22" s="1"/>
  <c r="I310" i="22"/>
  <c r="N310" i="22" s="1"/>
  <c r="I309" i="22"/>
  <c r="N309" i="22" s="1"/>
  <c r="I308" i="22"/>
  <c r="N308" i="22" s="1"/>
  <c r="I307" i="22"/>
  <c r="N307" i="22" s="1"/>
  <c r="I306" i="22"/>
  <c r="N306" i="22" s="1"/>
  <c r="I305" i="22"/>
  <c r="N305" i="22" s="1"/>
  <c r="I304" i="22"/>
  <c r="N304" i="22" s="1"/>
  <c r="I303" i="22"/>
  <c r="N303" i="22" s="1"/>
  <c r="I302" i="22"/>
  <c r="N302" i="22" s="1"/>
  <c r="I301" i="22"/>
  <c r="N301" i="22" s="1"/>
  <c r="I300" i="22"/>
  <c r="N300" i="22" s="1"/>
  <c r="I299" i="22"/>
  <c r="N299" i="22" s="1"/>
  <c r="I298" i="22"/>
  <c r="N298" i="22" s="1"/>
  <c r="I297" i="22"/>
  <c r="N297" i="22" s="1"/>
  <c r="I296" i="22"/>
  <c r="N296" i="22" s="1"/>
  <c r="I295" i="22"/>
  <c r="N295" i="22" s="1"/>
  <c r="I294" i="22"/>
  <c r="N294" i="22" s="1"/>
  <c r="I293" i="22"/>
  <c r="N293" i="22" s="1"/>
  <c r="I292" i="22"/>
  <c r="N292" i="22" s="1"/>
  <c r="I291" i="22"/>
  <c r="N291" i="22" s="1"/>
  <c r="I290" i="22"/>
  <c r="N290" i="22" s="1"/>
  <c r="I289" i="22"/>
  <c r="N289" i="22" s="1"/>
  <c r="I288" i="22"/>
  <c r="N288" i="22" s="1"/>
  <c r="I287" i="22"/>
  <c r="N287" i="22" s="1"/>
  <c r="I286" i="22"/>
  <c r="N286" i="22" s="1"/>
  <c r="I285" i="22"/>
  <c r="N285" i="22" s="1"/>
  <c r="I284" i="22"/>
  <c r="N284" i="22" s="1"/>
  <c r="I283" i="22"/>
  <c r="N283" i="22" s="1"/>
  <c r="I282" i="22"/>
  <c r="N282" i="22" s="1"/>
  <c r="I281" i="22"/>
  <c r="N281" i="22" s="1"/>
  <c r="I280" i="22"/>
  <c r="N280" i="22" s="1"/>
  <c r="I279" i="22"/>
  <c r="N279" i="22" s="1"/>
  <c r="I278" i="22"/>
  <c r="N278" i="22" s="1"/>
  <c r="I277" i="22"/>
  <c r="N277" i="22" s="1"/>
  <c r="I276" i="22"/>
  <c r="N276" i="22" s="1"/>
  <c r="I275" i="22"/>
  <c r="N275" i="22" s="1"/>
  <c r="I274" i="22"/>
  <c r="N274" i="22" s="1"/>
  <c r="I273" i="22"/>
  <c r="N273" i="22" s="1"/>
  <c r="I272" i="22"/>
  <c r="N272" i="22" s="1"/>
  <c r="I271" i="22"/>
  <c r="N271" i="22" s="1"/>
  <c r="I270" i="22"/>
  <c r="N270" i="22" s="1"/>
  <c r="I269" i="22"/>
  <c r="N269" i="22" s="1"/>
  <c r="I268" i="22"/>
  <c r="N268" i="22" s="1"/>
  <c r="I267" i="22"/>
  <c r="N267" i="22" s="1"/>
  <c r="I266" i="22"/>
  <c r="N266" i="22" s="1"/>
  <c r="I265" i="22"/>
  <c r="N265" i="22" s="1"/>
  <c r="I264" i="22"/>
  <c r="N264" i="22" s="1"/>
  <c r="I263" i="22"/>
  <c r="N263" i="22" s="1"/>
  <c r="I262" i="22"/>
  <c r="N262" i="22" s="1"/>
  <c r="I261" i="22"/>
  <c r="N261" i="22" s="1"/>
  <c r="I260" i="22"/>
  <c r="N260" i="22" s="1"/>
  <c r="I259" i="22"/>
  <c r="N259" i="22" s="1"/>
  <c r="I258" i="22"/>
  <c r="N258" i="22" s="1"/>
  <c r="I257" i="22"/>
  <c r="N257" i="22" s="1"/>
  <c r="I256" i="22"/>
  <c r="N256" i="22" s="1"/>
  <c r="I255" i="22"/>
  <c r="N255" i="22" s="1"/>
  <c r="I254" i="22"/>
  <c r="N254" i="22" s="1"/>
  <c r="I253" i="22"/>
  <c r="N253" i="22" s="1"/>
  <c r="I252" i="22"/>
  <c r="N252" i="22" s="1"/>
  <c r="I251" i="22"/>
  <c r="N251" i="22" s="1"/>
  <c r="I250" i="22"/>
  <c r="N250" i="22" s="1"/>
  <c r="I249" i="22"/>
  <c r="N249" i="22" s="1"/>
  <c r="I248" i="22"/>
  <c r="N248" i="22" s="1"/>
  <c r="I247" i="22"/>
  <c r="N247" i="22" s="1"/>
  <c r="I246" i="22"/>
  <c r="N246" i="22" s="1"/>
  <c r="I245" i="22"/>
  <c r="N245" i="22" s="1"/>
  <c r="I244" i="22"/>
  <c r="N244" i="22" s="1"/>
  <c r="I243" i="22"/>
  <c r="N243" i="22" s="1"/>
  <c r="I242" i="22"/>
  <c r="N242" i="22" s="1"/>
  <c r="I241" i="22"/>
  <c r="N241" i="22" s="1"/>
  <c r="I240" i="22"/>
  <c r="N240" i="22" s="1"/>
  <c r="I239" i="22"/>
  <c r="N239" i="22" s="1"/>
  <c r="I238" i="22"/>
  <c r="N238" i="22" s="1"/>
  <c r="I237" i="22"/>
  <c r="N237" i="22" s="1"/>
  <c r="I236" i="22"/>
  <c r="N236" i="22" s="1"/>
  <c r="I235" i="22"/>
  <c r="N235" i="22" s="1"/>
  <c r="I234" i="22"/>
  <c r="N234" i="22" s="1"/>
  <c r="I233" i="22"/>
  <c r="N233" i="22" s="1"/>
  <c r="I232" i="22"/>
  <c r="N232" i="22" s="1"/>
  <c r="I231" i="22"/>
  <c r="N231" i="22" s="1"/>
  <c r="I230" i="22"/>
  <c r="N230" i="22" s="1"/>
  <c r="I229" i="22"/>
  <c r="N229" i="22" s="1"/>
  <c r="I228" i="22"/>
  <c r="N228" i="22" s="1"/>
  <c r="I227" i="22"/>
  <c r="N227" i="22" s="1"/>
  <c r="I226" i="22"/>
  <c r="N226" i="22" s="1"/>
  <c r="I225" i="22"/>
  <c r="N225" i="22" s="1"/>
  <c r="I224" i="22"/>
  <c r="N224" i="22" s="1"/>
  <c r="I223" i="22"/>
  <c r="N223" i="22" s="1"/>
  <c r="I222" i="22"/>
  <c r="N222" i="22" s="1"/>
  <c r="I221" i="22"/>
  <c r="N221" i="22" s="1"/>
  <c r="I220" i="22"/>
  <c r="N220" i="22" s="1"/>
  <c r="I219" i="22"/>
  <c r="N219" i="22" s="1"/>
  <c r="I218" i="22"/>
  <c r="N218" i="22" s="1"/>
  <c r="I217" i="22"/>
  <c r="N217" i="22" s="1"/>
  <c r="I216" i="22"/>
  <c r="N216" i="22" s="1"/>
  <c r="I215" i="22"/>
  <c r="N215" i="22" s="1"/>
  <c r="I214" i="22"/>
  <c r="N214" i="22" s="1"/>
  <c r="I213" i="22"/>
  <c r="N213" i="22" s="1"/>
  <c r="I212" i="22"/>
  <c r="N212" i="22" s="1"/>
  <c r="I211" i="22"/>
  <c r="N211" i="22" s="1"/>
  <c r="I210" i="22"/>
  <c r="N210" i="22" s="1"/>
  <c r="I209" i="22"/>
  <c r="N209" i="22" s="1"/>
  <c r="I208" i="22"/>
  <c r="N208" i="22" s="1"/>
  <c r="I207" i="22"/>
  <c r="N207" i="22" s="1"/>
  <c r="I206" i="22"/>
  <c r="N206" i="22" s="1"/>
  <c r="I205" i="22"/>
  <c r="N205" i="22" s="1"/>
  <c r="I204" i="22"/>
  <c r="N204" i="22" s="1"/>
  <c r="I203" i="22"/>
  <c r="N203" i="22" s="1"/>
  <c r="I202" i="22"/>
  <c r="N202" i="22" s="1"/>
  <c r="I201" i="22"/>
  <c r="N201" i="22" s="1"/>
  <c r="I200" i="22"/>
  <c r="N200" i="22" s="1"/>
  <c r="I199" i="22"/>
  <c r="N199" i="22" s="1"/>
  <c r="I198" i="22"/>
  <c r="N198" i="22" s="1"/>
  <c r="I197" i="22"/>
  <c r="N197" i="22" s="1"/>
  <c r="I196" i="22"/>
  <c r="N196" i="22" s="1"/>
  <c r="I195" i="22"/>
  <c r="N195" i="22" s="1"/>
  <c r="I194" i="22"/>
  <c r="N194" i="22" s="1"/>
  <c r="I193" i="22"/>
  <c r="N193" i="22" s="1"/>
  <c r="I192" i="22"/>
  <c r="N192" i="22" s="1"/>
  <c r="I191" i="22"/>
  <c r="N191" i="22" s="1"/>
  <c r="I190" i="22"/>
  <c r="N190" i="22" s="1"/>
  <c r="I189" i="22"/>
  <c r="N189" i="22" s="1"/>
  <c r="I188" i="22"/>
  <c r="N188" i="22" s="1"/>
  <c r="I187" i="22"/>
  <c r="N187" i="22" s="1"/>
  <c r="I186" i="22"/>
  <c r="N186" i="22" s="1"/>
  <c r="I185" i="22"/>
  <c r="N185" i="22" s="1"/>
  <c r="I184" i="22"/>
  <c r="N184" i="22" s="1"/>
  <c r="I183" i="22"/>
  <c r="N183" i="22" s="1"/>
  <c r="I182" i="22"/>
  <c r="N182" i="22" s="1"/>
  <c r="I181" i="22"/>
  <c r="N181" i="22" s="1"/>
  <c r="I180" i="22"/>
  <c r="N180" i="22" s="1"/>
  <c r="I179" i="22"/>
  <c r="N179" i="22" s="1"/>
  <c r="I178" i="22"/>
  <c r="N178" i="22" s="1"/>
  <c r="I177" i="22"/>
  <c r="N177" i="22" s="1"/>
  <c r="I176" i="22"/>
  <c r="N176" i="22" s="1"/>
  <c r="I175" i="22"/>
  <c r="N175" i="22" s="1"/>
  <c r="I174" i="22"/>
  <c r="N174" i="22" s="1"/>
  <c r="I173" i="22"/>
  <c r="N173" i="22" s="1"/>
  <c r="I172" i="22"/>
  <c r="N172" i="22" s="1"/>
  <c r="I171" i="22"/>
  <c r="N171" i="22" s="1"/>
  <c r="I170" i="22"/>
  <c r="N170" i="22" s="1"/>
  <c r="I169" i="22"/>
  <c r="N169" i="22" s="1"/>
  <c r="I168" i="22"/>
  <c r="N168" i="22" s="1"/>
  <c r="I167" i="22"/>
  <c r="N167" i="22" s="1"/>
  <c r="I166" i="22"/>
  <c r="N166" i="22" s="1"/>
  <c r="I165" i="22"/>
  <c r="N165" i="22" s="1"/>
  <c r="I164" i="22"/>
  <c r="N164" i="22" s="1"/>
  <c r="I163" i="22"/>
  <c r="N163" i="22" s="1"/>
  <c r="I162" i="22"/>
  <c r="N162" i="22" s="1"/>
  <c r="I161" i="22"/>
  <c r="N161" i="22" s="1"/>
  <c r="I160" i="22"/>
  <c r="N160" i="22" s="1"/>
  <c r="I159" i="22"/>
  <c r="N159" i="22" s="1"/>
  <c r="I158" i="22"/>
  <c r="N158" i="22" s="1"/>
  <c r="I157" i="22"/>
  <c r="N157" i="22" s="1"/>
  <c r="I156" i="22"/>
  <c r="N156" i="22" s="1"/>
  <c r="I155" i="22"/>
  <c r="N155" i="22" s="1"/>
  <c r="I154" i="22"/>
  <c r="N154" i="22" s="1"/>
  <c r="I153" i="22"/>
  <c r="N153" i="22" s="1"/>
  <c r="I152" i="22"/>
  <c r="N152" i="22" s="1"/>
  <c r="I151" i="22"/>
  <c r="N151" i="22" s="1"/>
  <c r="I150" i="22"/>
  <c r="N150" i="22" s="1"/>
  <c r="I149" i="22"/>
  <c r="N149" i="22" s="1"/>
  <c r="I148" i="22"/>
  <c r="N148" i="22" s="1"/>
  <c r="I147" i="22"/>
  <c r="N147" i="22" s="1"/>
  <c r="I146" i="22"/>
  <c r="N146" i="22" s="1"/>
  <c r="I145" i="22"/>
  <c r="N145" i="22" s="1"/>
  <c r="I144" i="22"/>
  <c r="N144" i="22" s="1"/>
  <c r="I143" i="22"/>
  <c r="N143" i="22" s="1"/>
  <c r="I142" i="22"/>
  <c r="N142" i="22" s="1"/>
  <c r="I141" i="22"/>
  <c r="N141" i="22" s="1"/>
  <c r="I140" i="22"/>
  <c r="N140" i="22" s="1"/>
  <c r="I139" i="22"/>
  <c r="N139" i="22" s="1"/>
  <c r="I138" i="22"/>
  <c r="N138" i="22" s="1"/>
  <c r="I137" i="22"/>
  <c r="N137" i="22" s="1"/>
  <c r="I136" i="22"/>
  <c r="N136" i="22" s="1"/>
  <c r="I135" i="22"/>
  <c r="N135" i="22" s="1"/>
  <c r="I134" i="22"/>
  <c r="N134" i="22" s="1"/>
  <c r="I133" i="22"/>
  <c r="N133" i="22" s="1"/>
  <c r="I132" i="22"/>
  <c r="N132" i="22" s="1"/>
  <c r="I131" i="22"/>
  <c r="N131" i="22" s="1"/>
  <c r="I130" i="22"/>
  <c r="N130" i="22" s="1"/>
  <c r="I129" i="22"/>
  <c r="N129" i="22" s="1"/>
  <c r="I128" i="22"/>
  <c r="N128" i="22" s="1"/>
  <c r="I127" i="22"/>
  <c r="N127" i="22" s="1"/>
  <c r="I126" i="22"/>
  <c r="N126" i="22" s="1"/>
  <c r="I125" i="22"/>
  <c r="N125" i="22" s="1"/>
  <c r="I124" i="22"/>
  <c r="N124" i="22" s="1"/>
  <c r="I123" i="22"/>
  <c r="N123" i="22" s="1"/>
  <c r="I122" i="22"/>
  <c r="N122" i="22" s="1"/>
  <c r="I121" i="22"/>
  <c r="N121" i="22" s="1"/>
  <c r="I120" i="22"/>
  <c r="N120" i="22" s="1"/>
  <c r="I119" i="22"/>
  <c r="N119" i="22" s="1"/>
  <c r="I118" i="22"/>
  <c r="N118" i="22" s="1"/>
  <c r="I117" i="22"/>
  <c r="N117" i="22" s="1"/>
  <c r="I116" i="22"/>
  <c r="N116" i="22" s="1"/>
  <c r="I115" i="22"/>
  <c r="N115" i="22" s="1"/>
  <c r="I114" i="22"/>
  <c r="N114" i="22" s="1"/>
  <c r="I113" i="22"/>
  <c r="N113" i="22" s="1"/>
  <c r="I112" i="22"/>
  <c r="N112" i="22" s="1"/>
  <c r="I111" i="22"/>
  <c r="N111" i="22" s="1"/>
  <c r="I110" i="22"/>
  <c r="N110" i="22" s="1"/>
  <c r="I109" i="22"/>
  <c r="N109" i="22" s="1"/>
  <c r="I108" i="22"/>
  <c r="N108" i="22" s="1"/>
  <c r="I107" i="22"/>
  <c r="N107" i="22" s="1"/>
  <c r="I106" i="22"/>
  <c r="N106" i="22" s="1"/>
  <c r="I105" i="22"/>
  <c r="N105" i="22" s="1"/>
  <c r="I104" i="22"/>
  <c r="N104" i="22" s="1"/>
  <c r="I103" i="22"/>
  <c r="N103" i="22" s="1"/>
  <c r="I102" i="22"/>
  <c r="N102" i="22" s="1"/>
  <c r="I101" i="22"/>
  <c r="N101" i="22" s="1"/>
  <c r="I100" i="22"/>
  <c r="N100" i="22" s="1"/>
  <c r="I99" i="22"/>
  <c r="N99" i="22" s="1"/>
  <c r="I98" i="22"/>
  <c r="N98" i="22" s="1"/>
  <c r="I97" i="22"/>
  <c r="N97" i="22" s="1"/>
  <c r="I96" i="22"/>
  <c r="N96" i="22" s="1"/>
  <c r="I95" i="22"/>
  <c r="N95" i="22" s="1"/>
  <c r="I94" i="22"/>
  <c r="N94" i="22" s="1"/>
  <c r="I93" i="22"/>
  <c r="N93" i="22" s="1"/>
  <c r="I92" i="22"/>
  <c r="N92" i="22" s="1"/>
  <c r="I91" i="22"/>
  <c r="N91" i="22" s="1"/>
  <c r="I90" i="22"/>
  <c r="N90" i="22" s="1"/>
  <c r="I89" i="22"/>
  <c r="N89" i="22" s="1"/>
  <c r="I88" i="22"/>
  <c r="N88" i="22" s="1"/>
  <c r="I87" i="22"/>
  <c r="N87" i="22" s="1"/>
  <c r="I86" i="22"/>
  <c r="N86" i="22" s="1"/>
  <c r="I85" i="22"/>
  <c r="N85" i="22" s="1"/>
  <c r="I84" i="22"/>
  <c r="N84" i="22" s="1"/>
  <c r="I83" i="22"/>
  <c r="N83" i="22" s="1"/>
  <c r="I82" i="22"/>
  <c r="N82" i="22" s="1"/>
  <c r="I81" i="22"/>
  <c r="N81" i="22" s="1"/>
  <c r="I80" i="22"/>
  <c r="N80" i="22" s="1"/>
  <c r="I79" i="22"/>
  <c r="N79" i="22" s="1"/>
  <c r="I78" i="22"/>
  <c r="N78" i="22" s="1"/>
  <c r="I77" i="22"/>
  <c r="N77" i="22" s="1"/>
  <c r="I76" i="22"/>
  <c r="N76" i="22" s="1"/>
  <c r="I75" i="22"/>
  <c r="N75" i="22" s="1"/>
  <c r="I74" i="22"/>
  <c r="N74" i="22" s="1"/>
  <c r="I73" i="22"/>
  <c r="N73" i="22" s="1"/>
  <c r="I72" i="22"/>
  <c r="N72" i="22" s="1"/>
  <c r="I71" i="22"/>
  <c r="N71" i="22" s="1"/>
  <c r="I70" i="22"/>
  <c r="N70" i="22" s="1"/>
  <c r="I69" i="22"/>
  <c r="N69" i="22" s="1"/>
  <c r="I68" i="22"/>
  <c r="N68" i="22" s="1"/>
  <c r="I67" i="22"/>
  <c r="N67" i="22" s="1"/>
  <c r="I66" i="22"/>
  <c r="N66" i="22" s="1"/>
  <c r="I65" i="22"/>
  <c r="N65" i="22" s="1"/>
  <c r="I64" i="22"/>
  <c r="N64" i="22" s="1"/>
  <c r="I63" i="22"/>
  <c r="N63" i="22" s="1"/>
  <c r="I62" i="22"/>
  <c r="N62" i="22" s="1"/>
  <c r="I61" i="22"/>
  <c r="N61" i="22" s="1"/>
  <c r="I60" i="22"/>
  <c r="N60" i="22" s="1"/>
  <c r="I59" i="22"/>
  <c r="N59" i="22" s="1"/>
  <c r="I58" i="22"/>
  <c r="N58" i="22" s="1"/>
  <c r="I57" i="22"/>
  <c r="N57" i="22" s="1"/>
  <c r="I56" i="22"/>
  <c r="N56" i="22" s="1"/>
  <c r="I55" i="22"/>
  <c r="N55" i="22" s="1"/>
  <c r="I54" i="22"/>
  <c r="N54" i="22" s="1"/>
  <c r="I53" i="22"/>
  <c r="N53" i="22" s="1"/>
  <c r="I52" i="22"/>
  <c r="N52" i="22" s="1"/>
  <c r="I51" i="22"/>
  <c r="N51" i="22" s="1"/>
  <c r="I50" i="22"/>
  <c r="N50" i="22" s="1"/>
  <c r="I49" i="22"/>
  <c r="N49" i="22" s="1"/>
  <c r="I48" i="22"/>
  <c r="N48" i="22" s="1"/>
  <c r="I47" i="22"/>
  <c r="N47" i="22" s="1"/>
  <c r="I46" i="22"/>
  <c r="N46" i="22" s="1"/>
  <c r="I45" i="22"/>
  <c r="N45" i="22" s="1"/>
  <c r="I44" i="22"/>
  <c r="N44" i="22" s="1"/>
  <c r="I43" i="22"/>
  <c r="N43" i="22" s="1"/>
  <c r="I42" i="22"/>
  <c r="N42" i="22" s="1"/>
  <c r="I41" i="22"/>
  <c r="N41" i="22" s="1"/>
  <c r="I40" i="22"/>
  <c r="N40" i="22" s="1"/>
  <c r="I39" i="22"/>
  <c r="N39" i="22" s="1"/>
  <c r="I38" i="22"/>
  <c r="N38" i="22" s="1"/>
  <c r="I37" i="22"/>
  <c r="N37" i="22" s="1"/>
  <c r="I36" i="22"/>
  <c r="N36" i="22" s="1"/>
  <c r="I35" i="22"/>
  <c r="N35" i="22" s="1"/>
  <c r="I34" i="22"/>
  <c r="N34" i="22" s="1"/>
  <c r="I33" i="22"/>
  <c r="N33" i="22" s="1"/>
  <c r="I32" i="22"/>
  <c r="N32" i="22" s="1"/>
  <c r="I31" i="22"/>
  <c r="N31" i="22" s="1"/>
  <c r="I30" i="22"/>
  <c r="N30" i="22" s="1"/>
  <c r="I29" i="22"/>
  <c r="N29" i="22" s="1"/>
  <c r="I28" i="22"/>
  <c r="N28" i="22" s="1"/>
  <c r="I27" i="22"/>
  <c r="N27" i="22" s="1"/>
  <c r="I26" i="22"/>
  <c r="N26" i="22" s="1"/>
  <c r="I25" i="22"/>
  <c r="N25" i="22" s="1"/>
  <c r="I24" i="22"/>
  <c r="N24" i="22" s="1"/>
  <c r="I23" i="22"/>
  <c r="N23" i="22" s="1"/>
  <c r="I22" i="22"/>
  <c r="N22" i="22" s="1"/>
  <c r="I21" i="22"/>
  <c r="N21" i="22" s="1"/>
  <c r="I20" i="22"/>
  <c r="N20" i="22" s="1"/>
  <c r="I19" i="22"/>
  <c r="N19" i="22" s="1"/>
  <c r="I18" i="22"/>
  <c r="N18" i="22" s="1"/>
  <c r="I17" i="22"/>
  <c r="N17" i="22" s="1"/>
  <c r="I16" i="22"/>
  <c r="N16" i="22" s="1"/>
  <c r="I15" i="22"/>
  <c r="N15" i="22" s="1"/>
  <c r="I14" i="22"/>
  <c r="N14" i="22" s="1"/>
  <c r="Q22" i="32" l="1"/>
  <c r="Q22" i="31"/>
  <c r="Q22" i="30"/>
  <c r="Q22" i="29"/>
  <c r="Q22" i="28"/>
  <c r="Q22" i="27"/>
  <c r="Q22" i="26"/>
  <c r="Q22" i="25"/>
  <c r="Q22" i="24"/>
  <c r="Q22" i="23"/>
  <c r="Q22" i="22"/>
  <c r="I15" i="2"/>
  <c r="I16" i="2"/>
  <c r="I17" i="2"/>
  <c r="N17" i="2" s="1"/>
  <c r="I18" i="2"/>
  <c r="N18" i="2" s="1"/>
  <c r="I19" i="2"/>
  <c r="N19" i="2" s="1"/>
  <c r="I20" i="2"/>
  <c r="N20" i="2" s="1"/>
  <c r="I21" i="2"/>
  <c r="N21" i="2" s="1"/>
  <c r="I22" i="2"/>
  <c r="N22" i="2" s="1"/>
  <c r="I23" i="2"/>
  <c r="N23" i="2" s="1"/>
  <c r="I24" i="2"/>
  <c r="N24" i="2" s="1"/>
  <c r="I25" i="2"/>
  <c r="N25" i="2" s="1"/>
  <c r="I26" i="2"/>
  <c r="N26" i="2" s="1"/>
  <c r="I27" i="2"/>
  <c r="N27" i="2" s="1"/>
  <c r="I28" i="2"/>
  <c r="N28" i="2" s="1"/>
  <c r="I29" i="2"/>
  <c r="N29" i="2" s="1"/>
  <c r="I30" i="2"/>
  <c r="N30" i="2" s="1"/>
  <c r="I31" i="2"/>
  <c r="N31" i="2" s="1"/>
  <c r="I32" i="2"/>
  <c r="N32" i="2" s="1"/>
  <c r="I33" i="2"/>
  <c r="N33" i="2" s="1"/>
  <c r="I34" i="2"/>
  <c r="N34" i="2" s="1"/>
  <c r="I35" i="2"/>
  <c r="N35" i="2" s="1"/>
  <c r="I36" i="2"/>
  <c r="N36" i="2" s="1"/>
  <c r="I37" i="2"/>
  <c r="N37" i="2" s="1"/>
  <c r="I38" i="2"/>
  <c r="N38" i="2" s="1"/>
  <c r="I39" i="2"/>
  <c r="N39" i="2" s="1"/>
  <c r="I40" i="2"/>
  <c r="N40" i="2" s="1"/>
  <c r="I41" i="2"/>
  <c r="N41" i="2" s="1"/>
  <c r="I42" i="2"/>
  <c r="N42" i="2" s="1"/>
  <c r="I43" i="2"/>
  <c r="N43" i="2" s="1"/>
  <c r="I44" i="2"/>
  <c r="N44" i="2" s="1"/>
  <c r="I45" i="2"/>
  <c r="N45" i="2" s="1"/>
  <c r="I46" i="2"/>
  <c r="N46" i="2" s="1"/>
  <c r="I47" i="2"/>
  <c r="N47" i="2" s="1"/>
  <c r="I48" i="2"/>
  <c r="N48" i="2" s="1"/>
  <c r="I49" i="2"/>
  <c r="N49" i="2" s="1"/>
  <c r="I50" i="2"/>
  <c r="N50" i="2" s="1"/>
  <c r="I51" i="2"/>
  <c r="N51" i="2" s="1"/>
  <c r="I52" i="2"/>
  <c r="N52" i="2" s="1"/>
  <c r="I53" i="2"/>
  <c r="N53" i="2" s="1"/>
  <c r="I54" i="2"/>
  <c r="N54" i="2" s="1"/>
  <c r="I55" i="2"/>
  <c r="N55" i="2" s="1"/>
  <c r="I56" i="2"/>
  <c r="N56" i="2" s="1"/>
  <c r="I57" i="2"/>
  <c r="N57" i="2" s="1"/>
  <c r="I58" i="2"/>
  <c r="N58" i="2" s="1"/>
  <c r="I59" i="2"/>
  <c r="N59" i="2" s="1"/>
  <c r="I60" i="2"/>
  <c r="N60" i="2" s="1"/>
  <c r="I61" i="2"/>
  <c r="N61" i="2" s="1"/>
  <c r="I62" i="2"/>
  <c r="N62" i="2" s="1"/>
  <c r="I63" i="2"/>
  <c r="N63" i="2" s="1"/>
  <c r="I64" i="2"/>
  <c r="N64" i="2" s="1"/>
  <c r="I65" i="2"/>
  <c r="N65" i="2" s="1"/>
  <c r="I66" i="2"/>
  <c r="N66" i="2" s="1"/>
  <c r="I67" i="2"/>
  <c r="N67" i="2" s="1"/>
  <c r="I68" i="2"/>
  <c r="N68" i="2" s="1"/>
  <c r="I69" i="2"/>
  <c r="N69" i="2" s="1"/>
  <c r="I70" i="2"/>
  <c r="N70" i="2" s="1"/>
  <c r="I71" i="2"/>
  <c r="N71" i="2" s="1"/>
  <c r="I72" i="2"/>
  <c r="N72" i="2" s="1"/>
  <c r="I73" i="2"/>
  <c r="N73" i="2" s="1"/>
  <c r="I74" i="2"/>
  <c r="N74" i="2" s="1"/>
  <c r="I75" i="2"/>
  <c r="N75" i="2" s="1"/>
  <c r="I76" i="2"/>
  <c r="N76" i="2" s="1"/>
  <c r="I77" i="2"/>
  <c r="N77" i="2" s="1"/>
  <c r="I78" i="2"/>
  <c r="N78" i="2" s="1"/>
  <c r="I79" i="2"/>
  <c r="N79" i="2" s="1"/>
  <c r="I80" i="2"/>
  <c r="N80" i="2" s="1"/>
  <c r="I81" i="2"/>
  <c r="N81" i="2" s="1"/>
  <c r="I82" i="2"/>
  <c r="N82" i="2" s="1"/>
  <c r="I83" i="2"/>
  <c r="N83" i="2" s="1"/>
  <c r="I84" i="2"/>
  <c r="N84" i="2" s="1"/>
  <c r="I85" i="2"/>
  <c r="N85" i="2" s="1"/>
  <c r="I86" i="2"/>
  <c r="N86" i="2" s="1"/>
  <c r="I87" i="2"/>
  <c r="N87" i="2" s="1"/>
  <c r="I88" i="2"/>
  <c r="N88" i="2" s="1"/>
  <c r="I89" i="2"/>
  <c r="N89" i="2" s="1"/>
  <c r="I90" i="2"/>
  <c r="N90" i="2" s="1"/>
  <c r="I91" i="2"/>
  <c r="N91" i="2" s="1"/>
  <c r="I92" i="2"/>
  <c r="N92" i="2" s="1"/>
  <c r="I93" i="2"/>
  <c r="N93" i="2" s="1"/>
  <c r="I94" i="2"/>
  <c r="N94" i="2" s="1"/>
  <c r="I95" i="2"/>
  <c r="N95" i="2" s="1"/>
  <c r="I96" i="2"/>
  <c r="N96" i="2" s="1"/>
  <c r="I97" i="2"/>
  <c r="N97" i="2" s="1"/>
  <c r="I98" i="2"/>
  <c r="N98" i="2" s="1"/>
  <c r="I99" i="2"/>
  <c r="N99" i="2" s="1"/>
  <c r="I100" i="2"/>
  <c r="N100" i="2" s="1"/>
  <c r="I101" i="2"/>
  <c r="N101" i="2" s="1"/>
  <c r="I102" i="2"/>
  <c r="N102" i="2" s="1"/>
  <c r="I103" i="2"/>
  <c r="N103" i="2" s="1"/>
  <c r="I104" i="2"/>
  <c r="N104" i="2" s="1"/>
  <c r="I105" i="2"/>
  <c r="N105" i="2" s="1"/>
  <c r="I106" i="2"/>
  <c r="N106" i="2" s="1"/>
  <c r="I107" i="2"/>
  <c r="N107" i="2" s="1"/>
  <c r="I108" i="2"/>
  <c r="N108" i="2" s="1"/>
  <c r="I109" i="2"/>
  <c r="N109" i="2" s="1"/>
  <c r="I110" i="2"/>
  <c r="N110" i="2" s="1"/>
  <c r="I111" i="2"/>
  <c r="N111" i="2" s="1"/>
  <c r="I112" i="2"/>
  <c r="N112" i="2" s="1"/>
  <c r="I113" i="2"/>
  <c r="N113" i="2" s="1"/>
  <c r="I114" i="2"/>
  <c r="N114" i="2" s="1"/>
  <c r="I115" i="2"/>
  <c r="N115" i="2" s="1"/>
  <c r="I116" i="2"/>
  <c r="N116" i="2" s="1"/>
  <c r="I117" i="2"/>
  <c r="N117" i="2" s="1"/>
  <c r="I118" i="2"/>
  <c r="N118" i="2" s="1"/>
  <c r="I119" i="2"/>
  <c r="N119" i="2" s="1"/>
  <c r="I120" i="2"/>
  <c r="N120" i="2" s="1"/>
  <c r="I121" i="2"/>
  <c r="N121" i="2" s="1"/>
  <c r="I122" i="2"/>
  <c r="N122" i="2" s="1"/>
  <c r="I123" i="2"/>
  <c r="N123" i="2" s="1"/>
  <c r="I124" i="2"/>
  <c r="N124" i="2" s="1"/>
  <c r="I125" i="2"/>
  <c r="N125" i="2" s="1"/>
  <c r="I126" i="2"/>
  <c r="N126" i="2" s="1"/>
  <c r="I127" i="2"/>
  <c r="N127" i="2" s="1"/>
  <c r="I128" i="2"/>
  <c r="N128" i="2" s="1"/>
  <c r="I129" i="2"/>
  <c r="N129" i="2" s="1"/>
  <c r="I130" i="2"/>
  <c r="N130" i="2" s="1"/>
  <c r="I131" i="2"/>
  <c r="N131" i="2" s="1"/>
  <c r="I132" i="2"/>
  <c r="N132" i="2" s="1"/>
  <c r="I133" i="2"/>
  <c r="N133" i="2" s="1"/>
  <c r="I134" i="2"/>
  <c r="N134" i="2" s="1"/>
  <c r="I135" i="2"/>
  <c r="N135" i="2" s="1"/>
  <c r="I136" i="2"/>
  <c r="N136" i="2" s="1"/>
  <c r="I137" i="2"/>
  <c r="N137" i="2" s="1"/>
  <c r="I138" i="2"/>
  <c r="N138" i="2" s="1"/>
  <c r="I139" i="2"/>
  <c r="N139" i="2" s="1"/>
  <c r="I140" i="2"/>
  <c r="N140" i="2" s="1"/>
  <c r="I141" i="2"/>
  <c r="N141" i="2" s="1"/>
  <c r="I142" i="2"/>
  <c r="N142" i="2" s="1"/>
  <c r="I143" i="2"/>
  <c r="N143" i="2" s="1"/>
  <c r="I144" i="2"/>
  <c r="N144" i="2" s="1"/>
  <c r="I145" i="2"/>
  <c r="N145" i="2" s="1"/>
  <c r="I146" i="2"/>
  <c r="N146" i="2" s="1"/>
  <c r="I147" i="2"/>
  <c r="N147" i="2" s="1"/>
  <c r="I148" i="2"/>
  <c r="N148" i="2" s="1"/>
  <c r="I149" i="2"/>
  <c r="N149" i="2" s="1"/>
  <c r="I150" i="2"/>
  <c r="N150" i="2" s="1"/>
  <c r="I151" i="2"/>
  <c r="N151" i="2" s="1"/>
  <c r="I152" i="2"/>
  <c r="N152" i="2" s="1"/>
  <c r="I153" i="2"/>
  <c r="N153" i="2" s="1"/>
  <c r="I154" i="2"/>
  <c r="N154" i="2" s="1"/>
  <c r="I155" i="2"/>
  <c r="N155" i="2" s="1"/>
  <c r="I156" i="2"/>
  <c r="N156" i="2" s="1"/>
  <c r="I157" i="2"/>
  <c r="N157" i="2" s="1"/>
  <c r="I158" i="2"/>
  <c r="N158" i="2" s="1"/>
  <c r="I159" i="2"/>
  <c r="N159" i="2" s="1"/>
  <c r="I160" i="2"/>
  <c r="N160" i="2" s="1"/>
  <c r="I161" i="2"/>
  <c r="N161" i="2" s="1"/>
  <c r="I162" i="2"/>
  <c r="N162" i="2" s="1"/>
  <c r="I163" i="2"/>
  <c r="N163" i="2" s="1"/>
  <c r="I164" i="2"/>
  <c r="N164" i="2" s="1"/>
  <c r="I165" i="2"/>
  <c r="N165" i="2" s="1"/>
  <c r="I166" i="2"/>
  <c r="N166" i="2" s="1"/>
  <c r="I167" i="2"/>
  <c r="N167" i="2" s="1"/>
  <c r="I168" i="2"/>
  <c r="N168" i="2" s="1"/>
  <c r="I169" i="2"/>
  <c r="N169" i="2" s="1"/>
  <c r="I170" i="2"/>
  <c r="N170" i="2" s="1"/>
  <c r="I171" i="2"/>
  <c r="N171" i="2" s="1"/>
  <c r="I172" i="2"/>
  <c r="N172" i="2" s="1"/>
  <c r="I173" i="2"/>
  <c r="N173" i="2" s="1"/>
  <c r="I174" i="2"/>
  <c r="N174" i="2" s="1"/>
  <c r="I175" i="2"/>
  <c r="N175" i="2" s="1"/>
  <c r="I176" i="2"/>
  <c r="N176" i="2" s="1"/>
  <c r="I177" i="2"/>
  <c r="N177" i="2" s="1"/>
  <c r="I178" i="2"/>
  <c r="N178" i="2" s="1"/>
  <c r="I179" i="2"/>
  <c r="N179" i="2" s="1"/>
  <c r="I180" i="2"/>
  <c r="N180" i="2" s="1"/>
  <c r="I181" i="2"/>
  <c r="N181" i="2" s="1"/>
  <c r="I182" i="2"/>
  <c r="N182" i="2" s="1"/>
  <c r="I183" i="2"/>
  <c r="N183" i="2" s="1"/>
  <c r="I184" i="2"/>
  <c r="N184" i="2" s="1"/>
  <c r="I185" i="2"/>
  <c r="N185" i="2" s="1"/>
  <c r="I186" i="2"/>
  <c r="N186" i="2" s="1"/>
  <c r="I187" i="2"/>
  <c r="N187" i="2" s="1"/>
  <c r="I188" i="2"/>
  <c r="N188" i="2" s="1"/>
  <c r="I189" i="2"/>
  <c r="N189" i="2" s="1"/>
  <c r="I190" i="2"/>
  <c r="N190" i="2" s="1"/>
  <c r="I191" i="2"/>
  <c r="N191" i="2" s="1"/>
  <c r="I192" i="2"/>
  <c r="N192" i="2" s="1"/>
  <c r="I193" i="2"/>
  <c r="N193" i="2" s="1"/>
  <c r="I194" i="2"/>
  <c r="N194" i="2" s="1"/>
  <c r="I195" i="2"/>
  <c r="N195" i="2" s="1"/>
  <c r="I196" i="2"/>
  <c r="N196" i="2" s="1"/>
  <c r="I197" i="2"/>
  <c r="N197" i="2" s="1"/>
  <c r="I198" i="2"/>
  <c r="N198" i="2" s="1"/>
  <c r="I199" i="2"/>
  <c r="N199" i="2" s="1"/>
  <c r="I200" i="2"/>
  <c r="N200" i="2" s="1"/>
  <c r="I201" i="2"/>
  <c r="N201" i="2" s="1"/>
  <c r="I202" i="2"/>
  <c r="N202" i="2" s="1"/>
  <c r="I203" i="2"/>
  <c r="N203" i="2" s="1"/>
  <c r="I204" i="2"/>
  <c r="N204" i="2" s="1"/>
  <c r="I205" i="2"/>
  <c r="N205" i="2" s="1"/>
  <c r="I206" i="2"/>
  <c r="N206" i="2" s="1"/>
  <c r="I207" i="2"/>
  <c r="N207" i="2" s="1"/>
  <c r="I208" i="2"/>
  <c r="N208" i="2" s="1"/>
  <c r="I209" i="2"/>
  <c r="N209" i="2" s="1"/>
  <c r="I210" i="2"/>
  <c r="N210" i="2" s="1"/>
  <c r="I211" i="2"/>
  <c r="N211" i="2" s="1"/>
  <c r="I212" i="2"/>
  <c r="N212" i="2" s="1"/>
  <c r="I213" i="2"/>
  <c r="N213" i="2" s="1"/>
  <c r="I214" i="2"/>
  <c r="N214" i="2" s="1"/>
  <c r="I215" i="2"/>
  <c r="N215" i="2" s="1"/>
  <c r="I216" i="2"/>
  <c r="N216" i="2" s="1"/>
  <c r="I217" i="2"/>
  <c r="N217" i="2" s="1"/>
  <c r="I218" i="2"/>
  <c r="N218" i="2" s="1"/>
  <c r="I219" i="2"/>
  <c r="N219" i="2" s="1"/>
  <c r="I220" i="2"/>
  <c r="N220" i="2" s="1"/>
  <c r="I221" i="2"/>
  <c r="N221" i="2" s="1"/>
  <c r="I222" i="2"/>
  <c r="N222" i="2" s="1"/>
  <c r="I223" i="2"/>
  <c r="N223" i="2" s="1"/>
  <c r="I224" i="2"/>
  <c r="N224" i="2" s="1"/>
  <c r="I225" i="2"/>
  <c r="N225" i="2" s="1"/>
  <c r="I226" i="2"/>
  <c r="N226" i="2" s="1"/>
  <c r="I227" i="2"/>
  <c r="N227" i="2" s="1"/>
  <c r="I228" i="2"/>
  <c r="N228" i="2" s="1"/>
  <c r="I229" i="2"/>
  <c r="N229" i="2" s="1"/>
  <c r="I230" i="2"/>
  <c r="N230" i="2" s="1"/>
  <c r="I231" i="2"/>
  <c r="N231" i="2" s="1"/>
  <c r="I232" i="2"/>
  <c r="N232" i="2" s="1"/>
  <c r="I233" i="2"/>
  <c r="N233" i="2" s="1"/>
  <c r="I234" i="2"/>
  <c r="N234" i="2" s="1"/>
  <c r="I235" i="2"/>
  <c r="N235" i="2" s="1"/>
  <c r="I236" i="2"/>
  <c r="N236" i="2" s="1"/>
  <c r="I237" i="2"/>
  <c r="N237" i="2" s="1"/>
  <c r="I238" i="2"/>
  <c r="N238" i="2" s="1"/>
  <c r="I239" i="2"/>
  <c r="N239" i="2" s="1"/>
  <c r="I240" i="2"/>
  <c r="N240" i="2" s="1"/>
  <c r="I241" i="2"/>
  <c r="N241" i="2" s="1"/>
  <c r="I242" i="2"/>
  <c r="N242" i="2" s="1"/>
  <c r="I243" i="2"/>
  <c r="N243" i="2" s="1"/>
  <c r="I244" i="2"/>
  <c r="N244" i="2" s="1"/>
  <c r="I245" i="2"/>
  <c r="N245" i="2" s="1"/>
  <c r="I246" i="2"/>
  <c r="N246" i="2" s="1"/>
  <c r="I247" i="2"/>
  <c r="N247" i="2" s="1"/>
  <c r="I248" i="2"/>
  <c r="N248" i="2" s="1"/>
  <c r="I249" i="2"/>
  <c r="N249" i="2" s="1"/>
  <c r="I250" i="2"/>
  <c r="N250" i="2" s="1"/>
  <c r="I251" i="2"/>
  <c r="N251" i="2" s="1"/>
  <c r="I252" i="2"/>
  <c r="N252" i="2" s="1"/>
  <c r="I253" i="2"/>
  <c r="N253" i="2" s="1"/>
  <c r="I254" i="2"/>
  <c r="N254" i="2" s="1"/>
  <c r="I255" i="2"/>
  <c r="N255" i="2" s="1"/>
  <c r="I256" i="2"/>
  <c r="N256" i="2" s="1"/>
  <c r="I257" i="2"/>
  <c r="N257" i="2" s="1"/>
  <c r="I258" i="2"/>
  <c r="N258" i="2" s="1"/>
  <c r="I259" i="2"/>
  <c r="N259" i="2" s="1"/>
  <c r="I260" i="2"/>
  <c r="N260" i="2" s="1"/>
  <c r="I261" i="2"/>
  <c r="N261" i="2" s="1"/>
  <c r="I262" i="2"/>
  <c r="N262" i="2" s="1"/>
  <c r="I263" i="2"/>
  <c r="N263" i="2" s="1"/>
  <c r="I264" i="2"/>
  <c r="N264" i="2" s="1"/>
  <c r="I265" i="2"/>
  <c r="N265" i="2" s="1"/>
  <c r="I266" i="2"/>
  <c r="N266" i="2" s="1"/>
  <c r="I267" i="2"/>
  <c r="N267" i="2" s="1"/>
  <c r="I268" i="2"/>
  <c r="N268" i="2" s="1"/>
  <c r="I269" i="2"/>
  <c r="N269" i="2" s="1"/>
  <c r="I270" i="2"/>
  <c r="N270" i="2" s="1"/>
  <c r="I271" i="2"/>
  <c r="N271" i="2" s="1"/>
  <c r="I272" i="2"/>
  <c r="N272" i="2" s="1"/>
  <c r="I273" i="2"/>
  <c r="N273" i="2" s="1"/>
  <c r="I274" i="2"/>
  <c r="N274" i="2" s="1"/>
  <c r="I275" i="2"/>
  <c r="N275" i="2" s="1"/>
  <c r="I276" i="2"/>
  <c r="N276" i="2" s="1"/>
  <c r="I277" i="2"/>
  <c r="N277" i="2" s="1"/>
  <c r="I278" i="2"/>
  <c r="N278" i="2" s="1"/>
  <c r="I279" i="2"/>
  <c r="N279" i="2" s="1"/>
  <c r="I280" i="2"/>
  <c r="N280" i="2" s="1"/>
  <c r="I281" i="2"/>
  <c r="N281" i="2" s="1"/>
  <c r="I282" i="2"/>
  <c r="N282" i="2" s="1"/>
  <c r="I283" i="2"/>
  <c r="N283" i="2" s="1"/>
  <c r="I284" i="2"/>
  <c r="N284" i="2" s="1"/>
  <c r="I285" i="2"/>
  <c r="N285" i="2" s="1"/>
  <c r="I286" i="2"/>
  <c r="N286" i="2" s="1"/>
  <c r="I287" i="2"/>
  <c r="N287" i="2" s="1"/>
  <c r="I288" i="2"/>
  <c r="N288" i="2" s="1"/>
  <c r="I289" i="2"/>
  <c r="N289" i="2" s="1"/>
  <c r="I290" i="2"/>
  <c r="N290" i="2" s="1"/>
  <c r="I291" i="2"/>
  <c r="N291" i="2" s="1"/>
  <c r="I292" i="2"/>
  <c r="N292" i="2" s="1"/>
  <c r="I293" i="2"/>
  <c r="N293" i="2" s="1"/>
  <c r="I294" i="2"/>
  <c r="N294" i="2" s="1"/>
  <c r="I295" i="2"/>
  <c r="N295" i="2" s="1"/>
  <c r="I296" i="2"/>
  <c r="N296" i="2" s="1"/>
  <c r="I297" i="2"/>
  <c r="N297" i="2" s="1"/>
  <c r="I298" i="2"/>
  <c r="N298" i="2" s="1"/>
  <c r="I299" i="2"/>
  <c r="N299" i="2" s="1"/>
  <c r="I300" i="2"/>
  <c r="N300" i="2" s="1"/>
  <c r="I301" i="2"/>
  <c r="N301" i="2" s="1"/>
  <c r="I302" i="2"/>
  <c r="N302" i="2" s="1"/>
  <c r="I303" i="2"/>
  <c r="N303" i="2" s="1"/>
  <c r="I304" i="2"/>
  <c r="N304" i="2" s="1"/>
  <c r="I305" i="2"/>
  <c r="N305" i="2" s="1"/>
  <c r="I306" i="2"/>
  <c r="N306" i="2" s="1"/>
  <c r="I307" i="2"/>
  <c r="N307" i="2" s="1"/>
  <c r="I308" i="2"/>
  <c r="N308" i="2" s="1"/>
  <c r="I309" i="2"/>
  <c r="N309" i="2" s="1"/>
  <c r="I310" i="2"/>
  <c r="N310" i="2" s="1"/>
  <c r="I311" i="2"/>
  <c r="N311" i="2" s="1"/>
  <c r="I312" i="2"/>
  <c r="N312" i="2" s="1"/>
  <c r="I313" i="2"/>
  <c r="N313" i="2" s="1"/>
  <c r="I314" i="2"/>
  <c r="N314" i="2" s="1"/>
  <c r="I315" i="2"/>
  <c r="N315" i="2" s="1"/>
  <c r="I316" i="2"/>
  <c r="N316" i="2" s="1"/>
  <c r="I317" i="2"/>
  <c r="N317" i="2" s="1"/>
  <c r="I318" i="2"/>
  <c r="N318" i="2" s="1"/>
  <c r="I319" i="2"/>
  <c r="N319" i="2" s="1"/>
  <c r="I320" i="2"/>
  <c r="N320" i="2" s="1"/>
  <c r="I321" i="2"/>
  <c r="N321" i="2" s="1"/>
  <c r="I322" i="2"/>
  <c r="N322" i="2" s="1"/>
  <c r="I323" i="2"/>
  <c r="N323" i="2" s="1"/>
  <c r="I324" i="2"/>
  <c r="N324" i="2" s="1"/>
  <c r="I325" i="2"/>
  <c r="N325" i="2" s="1"/>
  <c r="I326" i="2"/>
  <c r="N326" i="2" s="1"/>
  <c r="I327" i="2"/>
  <c r="N327" i="2" s="1"/>
  <c r="I328" i="2"/>
  <c r="N328" i="2" s="1"/>
  <c r="I329" i="2"/>
  <c r="N329" i="2" s="1"/>
  <c r="I330" i="2"/>
  <c r="N330" i="2" s="1"/>
  <c r="I331" i="2"/>
  <c r="N331" i="2" s="1"/>
  <c r="I332" i="2"/>
  <c r="N332" i="2" s="1"/>
  <c r="I333" i="2"/>
  <c r="N333" i="2" s="1"/>
  <c r="I334" i="2"/>
  <c r="N334" i="2" s="1"/>
  <c r="I335" i="2"/>
  <c r="N335" i="2" s="1"/>
  <c r="I336" i="2"/>
  <c r="N336" i="2" s="1"/>
  <c r="I337" i="2"/>
  <c r="N337" i="2" s="1"/>
  <c r="I338" i="2"/>
  <c r="N338" i="2" s="1"/>
  <c r="I339" i="2"/>
  <c r="N339" i="2" s="1"/>
  <c r="I340" i="2"/>
  <c r="N340" i="2" s="1"/>
  <c r="I341" i="2"/>
  <c r="N341" i="2" s="1"/>
  <c r="I342" i="2"/>
  <c r="N342" i="2" s="1"/>
  <c r="I343" i="2"/>
  <c r="N343" i="2" s="1"/>
  <c r="I344" i="2"/>
  <c r="N344" i="2" s="1"/>
  <c r="I345" i="2"/>
  <c r="N345" i="2" s="1"/>
  <c r="I346" i="2"/>
  <c r="N346" i="2" s="1"/>
  <c r="I347" i="2"/>
  <c r="N347" i="2" s="1"/>
  <c r="I348" i="2"/>
  <c r="N348" i="2" s="1"/>
  <c r="I349" i="2"/>
  <c r="N349" i="2" s="1"/>
  <c r="I350" i="2"/>
  <c r="N350" i="2" s="1"/>
  <c r="I351" i="2"/>
  <c r="N351" i="2" s="1"/>
  <c r="I352" i="2"/>
  <c r="N352" i="2" s="1"/>
  <c r="I353" i="2"/>
  <c r="N353" i="2" s="1"/>
  <c r="I354" i="2"/>
  <c r="N354" i="2" s="1"/>
  <c r="I355" i="2"/>
  <c r="N355" i="2" s="1"/>
  <c r="I356" i="2"/>
  <c r="N356" i="2" s="1"/>
  <c r="I357" i="2"/>
  <c r="N357" i="2" s="1"/>
  <c r="I358" i="2"/>
  <c r="N358" i="2" s="1"/>
  <c r="I359" i="2"/>
  <c r="N359" i="2" s="1"/>
  <c r="I360" i="2"/>
  <c r="N360" i="2" s="1"/>
  <c r="I361" i="2"/>
  <c r="N361" i="2" s="1"/>
  <c r="I362" i="2"/>
  <c r="N362" i="2" s="1"/>
  <c r="I363" i="2"/>
  <c r="N363" i="2" s="1"/>
  <c r="I364" i="2"/>
  <c r="N364" i="2" s="1"/>
  <c r="I365" i="2"/>
  <c r="N365" i="2" s="1"/>
  <c r="I366" i="2"/>
  <c r="N366" i="2" s="1"/>
  <c r="I367" i="2"/>
  <c r="N367" i="2" s="1"/>
  <c r="I368" i="2"/>
  <c r="N368" i="2" s="1"/>
  <c r="I369" i="2"/>
  <c r="N369" i="2" s="1"/>
  <c r="I370" i="2"/>
  <c r="N370" i="2" s="1"/>
  <c r="I371" i="2"/>
  <c r="N371" i="2" s="1"/>
  <c r="I372" i="2"/>
  <c r="N372" i="2" s="1"/>
  <c r="I373" i="2"/>
  <c r="N373" i="2" s="1"/>
  <c r="I374" i="2"/>
  <c r="N374" i="2" s="1"/>
  <c r="I375" i="2"/>
  <c r="N375" i="2" s="1"/>
  <c r="I376" i="2"/>
  <c r="N376" i="2" s="1"/>
  <c r="I377" i="2"/>
  <c r="N377" i="2" s="1"/>
  <c r="I378" i="2"/>
  <c r="N378" i="2" s="1"/>
  <c r="I379" i="2"/>
  <c r="N379" i="2" s="1"/>
  <c r="I380" i="2"/>
  <c r="N380" i="2" s="1"/>
  <c r="I381" i="2"/>
  <c r="N381" i="2" s="1"/>
  <c r="I382" i="2"/>
  <c r="N382" i="2" s="1"/>
  <c r="I383" i="2"/>
  <c r="N383" i="2" s="1"/>
  <c r="I384" i="2"/>
  <c r="N384" i="2" s="1"/>
  <c r="I385" i="2"/>
  <c r="N385" i="2" s="1"/>
  <c r="I386" i="2"/>
  <c r="N386" i="2" s="1"/>
  <c r="I387" i="2"/>
  <c r="N387" i="2" s="1"/>
  <c r="I388" i="2"/>
  <c r="N388" i="2" s="1"/>
  <c r="I389" i="2"/>
  <c r="N389" i="2" s="1"/>
  <c r="I390" i="2"/>
  <c r="N390" i="2" s="1"/>
  <c r="I391" i="2"/>
  <c r="N391" i="2" s="1"/>
  <c r="I392" i="2"/>
  <c r="N392" i="2" s="1"/>
  <c r="I393" i="2"/>
  <c r="N393" i="2" s="1"/>
  <c r="I394" i="2"/>
  <c r="N394" i="2" s="1"/>
  <c r="I395" i="2"/>
  <c r="N395" i="2" s="1"/>
  <c r="I396" i="2"/>
  <c r="N396" i="2" s="1"/>
  <c r="I397" i="2"/>
  <c r="N397" i="2" s="1"/>
  <c r="I398" i="2"/>
  <c r="N398" i="2" s="1"/>
  <c r="I399" i="2"/>
  <c r="N399" i="2" s="1"/>
  <c r="I400" i="2"/>
  <c r="N400" i="2" s="1"/>
  <c r="I401" i="2"/>
  <c r="N401" i="2" s="1"/>
  <c r="I402" i="2"/>
  <c r="N402" i="2" s="1"/>
  <c r="I403" i="2"/>
  <c r="N403" i="2" s="1"/>
  <c r="I404" i="2"/>
  <c r="N404" i="2" s="1"/>
  <c r="I405" i="2"/>
  <c r="N405" i="2" s="1"/>
  <c r="I406" i="2"/>
  <c r="N406" i="2" s="1"/>
  <c r="I407" i="2"/>
  <c r="N407" i="2" s="1"/>
  <c r="I408" i="2"/>
  <c r="N408" i="2" s="1"/>
  <c r="I409" i="2"/>
  <c r="N409" i="2" s="1"/>
  <c r="I410" i="2"/>
  <c r="N410" i="2" s="1"/>
  <c r="I411" i="2"/>
  <c r="N411" i="2" s="1"/>
  <c r="I412" i="2"/>
  <c r="N412" i="2" s="1"/>
  <c r="I413" i="2"/>
  <c r="N413" i="2" s="1"/>
  <c r="I414" i="2"/>
  <c r="N414" i="2" s="1"/>
  <c r="I415" i="2"/>
  <c r="N415" i="2" s="1"/>
  <c r="I416" i="2"/>
  <c r="N416" i="2" s="1"/>
  <c r="I417" i="2"/>
  <c r="N417" i="2" s="1"/>
  <c r="I418" i="2"/>
  <c r="N418" i="2" s="1"/>
  <c r="I419" i="2"/>
  <c r="N419" i="2" s="1"/>
  <c r="I420" i="2"/>
  <c r="N420" i="2" s="1"/>
  <c r="I421" i="2"/>
  <c r="N421" i="2" s="1"/>
  <c r="I422" i="2"/>
  <c r="N422" i="2" s="1"/>
  <c r="I423" i="2"/>
  <c r="N423" i="2" s="1"/>
  <c r="I424" i="2"/>
  <c r="N424" i="2" s="1"/>
  <c r="I425" i="2"/>
  <c r="N425" i="2" s="1"/>
  <c r="I426" i="2"/>
  <c r="N426" i="2" s="1"/>
  <c r="I427" i="2"/>
  <c r="N427" i="2" s="1"/>
  <c r="I428" i="2"/>
  <c r="N428" i="2" s="1"/>
  <c r="I429" i="2"/>
  <c r="N429" i="2" s="1"/>
  <c r="I430" i="2"/>
  <c r="N430" i="2" s="1"/>
  <c r="I431" i="2"/>
  <c r="N431" i="2" s="1"/>
  <c r="I432" i="2"/>
  <c r="N432" i="2" s="1"/>
  <c r="I433" i="2"/>
  <c r="N433" i="2" s="1"/>
  <c r="I434" i="2"/>
  <c r="N434" i="2" s="1"/>
  <c r="I435" i="2"/>
  <c r="N435" i="2" s="1"/>
  <c r="I436" i="2"/>
  <c r="N436" i="2" s="1"/>
  <c r="I437" i="2"/>
  <c r="N437" i="2" s="1"/>
  <c r="I438" i="2"/>
  <c r="N438" i="2" s="1"/>
  <c r="I439" i="2"/>
  <c r="N439" i="2" s="1"/>
  <c r="I440" i="2"/>
  <c r="N440" i="2" s="1"/>
  <c r="I441" i="2"/>
  <c r="N441" i="2" s="1"/>
  <c r="I442" i="2"/>
  <c r="N442" i="2" s="1"/>
  <c r="I443" i="2"/>
  <c r="N443" i="2" s="1"/>
  <c r="I444" i="2"/>
  <c r="N444" i="2" s="1"/>
  <c r="I445" i="2"/>
  <c r="N445" i="2" s="1"/>
  <c r="I446" i="2"/>
  <c r="N446" i="2" s="1"/>
  <c r="I447" i="2"/>
  <c r="N447" i="2" s="1"/>
  <c r="I448" i="2"/>
  <c r="N448" i="2" s="1"/>
  <c r="I449" i="2"/>
  <c r="N449" i="2" s="1"/>
  <c r="I450" i="2"/>
  <c r="N450" i="2" s="1"/>
  <c r="I451" i="2"/>
  <c r="N451" i="2" s="1"/>
  <c r="I452" i="2"/>
  <c r="N452" i="2" s="1"/>
  <c r="I453" i="2"/>
  <c r="N453" i="2" s="1"/>
  <c r="I454" i="2"/>
  <c r="N454" i="2" s="1"/>
  <c r="I455" i="2"/>
  <c r="N455" i="2" s="1"/>
  <c r="I456" i="2"/>
  <c r="N456" i="2" s="1"/>
  <c r="I457" i="2"/>
  <c r="N457" i="2" s="1"/>
  <c r="I458" i="2"/>
  <c r="N458" i="2" s="1"/>
  <c r="I459" i="2"/>
  <c r="N459" i="2" s="1"/>
  <c r="I460" i="2"/>
  <c r="N460" i="2" s="1"/>
  <c r="I461" i="2"/>
  <c r="N461" i="2" s="1"/>
  <c r="I462" i="2"/>
  <c r="N462" i="2" s="1"/>
  <c r="I463" i="2"/>
  <c r="N463" i="2" s="1"/>
  <c r="I464" i="2"/>
  <c r="N464" i="2" s="1"/>
  <c r="I465" i="2"/>
  <c r="N465" i="2" s="1"/>
  <c r="I466" i="2"/>
  <c r="N466" i="2" s="1"/>
  <c r="I467" i="2"/>
  <c r="N467" i="2" s="1"/>
  <c r="I468" i="2"/>
  <c r="N468" i="2" s="1"/>
  <c r="I469" i="2"/>
  <c r="N469" i="2" s="1"/>
  <c r="I470" i="2"/>
  <c r="N470" i="2" s="1"/>
  <c r="I471" i="2"/>
  <c r="N471" i="2" s="1"/>
  <c r="I472" i="2"/>
  <c r="N472" i="2" s="1"/>
  <c r="I473" i="2"/>
  <c r="N473" i="2" s="1"/>
  <c r="I474" i="2"/>
  <c r="N474" i="2" s="1"/>
  <c r="I475" i="2"/>
  <c r="N475" i="2" s="1"/>
  <c r="I476" i="2"/>
  <c r="N476" i="2" s="1"/>
  <c r="I477" i="2"/>
  <c r="N477" i="2" s="1"/>
  <c r="I478" i="2"/>
  <c r="N478" i="2" s="1"/>
  <c r="I479" i="2"/>
  <c r="N479" i="2" s="1"/>
  <c r="I480" i="2"/>
  <c r="N480" i="2" s="1"/>
  <c r="I481" i="2"/>
  <c r="N481" i="2" s="1"/>
  <c r="I482" i="2"/>
  <c r="N482" i="2" s="1"/>
  <c r="I483" i="2"/>
  <c r="N483" i="2" s="1"/>
  <c r="I484" i="2"/>
  <c r="N484" i="2" s="1"/>
  <c r="I485" i="2"/>
  <c r="N485" i="2" s="1"/>
  <c r="I486" i="2"/>
  <c r="N486" i="2" s="1"/>
  <c r="I487" i="2"/>
  <c r="N487" i="2" s="1"/>
  <c r="I488" i="2"/>
  <c r="N488" i="2" s="1"/>
  <c r="I489" i="2"/>
  <c r="N489" i="2" s="1"/>
  <c r="I490" i="2"/>
  <c r="N490" i="2" s="1"/>
  <c r="I491" i="2"/>
  <c r="N491" i="2" s="1"/>
  <c r="I492" i="2"/>
  <c r="N492" i="2" s="1"/>
  <c r="I493" i="2"/>
  <c r="N493" i="2" s="1"/>
  <c r="I494" i="2"/>
  <c r="N494" i="2" s="1"/>
  <c r="I495" i="2"/>
  <c r="N495" i="2" s="1"/>
  <c r="I496" i="2"/>
  <c r="N496" i="2" s="1"/>
  <c r="I497" i="2"/>
  <c r="N497" i="2" s="1"/>
  <c r="I498" i="2"/>
  <c r="N498" i="2" s="1"/>
  <c r="I499" i="2"/>
  <c r="N499" i="2" s="1"/>
  <c r="I500" i="2"/>
  <c r="N500" i="2" s="1"/>
  <c r="I501" i="2"/>
  <c r="N501" i="2" s="1"/>
  <c r="I502" i="2"/>
  <c r="N502" i="2" s="1"/>
  <c r="I503" i="2"/>
  <c r="N503" i="2" s="1"/>
  <c r="I504" i="2"/>
  <c r="N504" i="2" s="1"/>
  <c r="I505" i="2"/>
  <c r="N505" i="2" s="1"/>
  <c r="I506" i="2"/>
  <c r="N506" i="2" s="1"/>
  <c r="I507" i="2"/>
  <c r="N507" i="2" s="1"/>
  <c r="I508" i="2"/>
  <c r="N508" i="2" s="1"/>
  <c r="I509" i="2"/>
  <c r="N509" i="2" s="1"/>
  <c r="I510" i="2"/>
  <c r="N510" i="2" s="1"/>
  <c r="I511" i="2"/>
  <c r="N511" i="2" s="1"/>
  <c r="I512" i="2"/>
  <c r="N512" i="2" s="1"/>
  <c r="I513" i="2"/>
  <c r="N513" i="2" s="1"/>
  <c r="I514" i="2"/>
  <c r="N514" i="2" s="1"/>
  <c r="I515" i="2"/>
  <c r="N515" i="2" s="1"/>
  <c r="I516" i="2"/>
  <c r="N516" i="2" s="1"/>
  <c r="I517" i="2"/>
  <c r="N517" i="2" s="1"/>
  <c r="I518" i="2"/>
  <c r="N518" i="2" s="1"/>
  <c r="I519" i="2"/>
  <c r="N519" i="2" s="1"/>
  <c r="I520" i="2"/>
  <c r="N520" i="2" s="1"/>
  <c r="I521" i="2"/>
  <c r="N521" i="2" s="1"/>
  <c r="I522" i="2"/>
  <c r="N522" i="2" s="1"/>
  <c r="I523" i="2"/>
  <c r="N523" i="2" s="1"/>
  <c r="I524" i="2"/>
  <c r="N524" i="2" s="1"/>
  <c r="I525" i="2"/>
  <c r="N525" i="2" s="1"/>
  <c r="I526" i="2"/>
  <c r="N526" i="2" s="1"/>
  <c r="I527" i="2"/>
  <c r="N527" i="2" s="1"/>
  <c r="I528" i="2"/>
  <c r="N528" i="2" s="1"/>
  <c r="I529" i="2"/>
  <c r="N529" i="2" s="1"/>
  <c r="I530" i="2"/>
  <c r="N530" i="2" s="1"/>
  <c r="I531" i="2"/>
  <c r="N531" i="2" s="1"/>
  <c r="I532" i="2"/>
  <c r="N532" i="2" s="1"/>
  <c r="I533" i="2"/>
  <c r="N533" i="2" s="1"/>
  <c r="I534" i="2"/>
  <c r="N534" i="2" s="1"/>
  <c r="I535" i="2"/>
  <c r="N535" i="2" s="1"/>
  <c r="I536" i="2"/>
  <c r="N536" i="2" s="1"/>
  <c r="I537" i="2"/>
  <c r="N537" i="2" s="1"/>
  <c r="I538" i="2"/>
  <c r="N538" i="2" s="1"/>
  <c r="I539" i="2"/>
  <c r="N539" i="2" s="1"/>
  <c r="I540" i="2"/>
  <c r="N540" i="2" s="1"/>
  <c r="I541" i="2"/>
  <c r="N541" i="2" s="1"/>
  <c r="I542" i="2"/>
  <c r="N542" i="2" s="1"/>
  <c r="I543" i="2"/>
  <c r="N543" i="2" s="1"/>
  <c r="I544" i="2"/>
  <c r="N544" i="2" s="1"/>
  <c r="I545" i="2"/>
  <c r="N545" i="2" s="1"/>
  <c r="I546" i="2"/>
  <c r="N546" i="2" s="1"/>
  <c r="I547" i="2"/>
  <c r="N547" i="2" s="1"/>
  <c r="I548" i="2"/>
  <c r="N548" i="2" s="1"/>
  <c r="I549" i="2"/>
  <c r="N549" i="2" s="1"/>
  <c r="I550" i="2"/>
  <c r="N550" i="2" s="1"/>
  <c r="I551" i="2"/>
  <c r="N551" i="2" s="1"/>
  <c r="I552" i="2"/>
  <c r="N552" i="2" s="1"/>
  <c r="I553" i="2"/>
  <c r="N553" i="2" s="1"/>
  <c r="I554" i="2"/>
  <c r="N554" i="2" s="1"/>
  <c r="I555" i="2"/>
  <c r="N555" i="2" s="1"/>
  <c r="I556" i="2"/>
  <c r="N556" i="2" s="1"/>
  <c r="I557" i="2"/>
  <c r="N557" i="2" s="1"/>
  <c r="I558" i="2"/>
  <c r="N558" i="2" s="1"/>
  <c r="I559" i="2"/>
  <c r="N559" i="2" s="1"/>
  <c r="I560" i="2"/>
  <c r="N560" i="2" s="1"/>
  <c r="I561" i="2"/>
  <c r="N561" i="2" s="1"/>
  <c r="I562" i="2"/>
  <c r="N562" i="2" s="1"/>
  <c r="I563" i="2"/>
  <c r="N563" i="2" s="1"/>
  <c r="I564" i="2"/>
  <c r="N564" i="2" s="1"/>
  <c r="I565" i="2"/>
  <c r="N565" i="2" s="1"/>
  <c r="I566" i="2"/>
  <c r="N566" i="2" s="1"/>
  <c r="I567" i="2"/>
  <c r="N567" i="2" s="1"/>
  <c r="I568" i="2"/>
  <c r="N568" i="2" s="1"/>
  <c r="I569" i="2"/>
  <c r="N569" i="2" s="1"/>
  <c r="I570" i="2"/>
  <c r="N570" i="2" s="1"/>
  <c r="I571" i="2"/>
  <c r="N571" i="2" s="1"/>
  <c r="I572" i="2"/>
  <c r="N572" i="2" s="1"/>
  <c r="I573" i="2"/>
  <c r="N573" i="2" s="1"/>
  <c r="I574" i="2"/>
  <c r="N574" i="2" s="1"/>
  <c r="I575" i="2"/>
  <c r="N575" i="2" s="1"/>
  <c r="I576" i="2"/>
  <c r="N576" i="2" s="1"/>
  <c r="I577" i="2"/>
  <c r="N577" i="2" s="1"/>
  <c r="I578" i="2"/>
  <c r="N578" i="2" s="1"/>
  <c r="I579" i="2"/>
  <c r="N579" i="2" s="1"/>
  <c r="I580" i="2"/>
  <c r="N580" i="2" s="1"/>
  <c r="I581" i="2"/>
  <c r="N581" i="2" s="1"/>
  <c r="I582" i="2"/>
  <c r="N582" i="2" s="1"/>
  <c r="I583" i="2"/>
  <c r="N583" i="2" s="1"/>
  <c r="I584" i="2"/>
  <c r="N584" i="2" s="1"/>
  <c r="I585" i="2"/>
  <c r="N585" i="2" s="1"/>
  <c r="I586" i="2"/>
  <c r="N586" i="2" s="1"/>
  <c r="I587" i="2"/>
  <c r="N587" i="2" s="1"/>
  <c r="I588" i="2"/>
  <c r="N588" i="2" s="1"/>
  <c r="I589" i="2"/>
  <c r="N589" i="2" s="1"/>
  <c r="I590" i="2"/>
  <c r="N590" i="2" s="1"/>
  <c r="I591" i="2"/>
  <c r="N591" i="2" s="1"/>
  <c r="I592" i="2"/>
  <c r="N592" i="2" s="1"/>
  <c r="I593" i="2"/>
  <c r="N593" i="2" s="1"/>
  <c r="I594" i="2"/>
  <c r="N594" i="2" s="1"/>
  <c r="I595" i="2"/>
  <c r="N595" i="2" s="1"/>
  <c r="I596" i="2"/>
  <c r="N596" i="2" s="1"/>
  <c r="I597" i="2"/>
  <c r="N597" i="2" s="1"/>
  <c r="I598" i="2"/>
  <c r="N598" i="2" s="1"/>
  <c r="I599" i="2"/>
  <c r="N599" i="2" s="1"/>
  <c r="I600" i="2"/>
  <c r="N600" i="2" s="1"/>
  <c r="I601" i="2"/>
  <c r="N601" i="2" s="1"/>
  <c r="I602" i="2"/>
  <c r="N602" i="2" s="1"/>
  <c r="I603" i="2"/>
  <c r="N603" i="2" s="1"/>
  <c r="I604" i="2"/>
  <c r="N604" i="2" s="1"/>
  <c r="I605" i="2"/>
  <c r="N605" i="2" s="1"/>
  <c r="I606" i="2"/>
  <c r="N606" i="2" s="1"/>
  <c r="I607" i="2"/>
  <c r="N607" i="2" s="1"/>
  <c r="I608" i="2"/>
  <c r="N608" i="2" s="1"/>
  <c r="I609" i="2"/>
  <c r="N609" i="2" s="1"/>
  <c r="I610" i="2"/>
  <c r="N610" i="2" s="1"/>
  <c r="I611" i="2"/>
  <c r="N611" i="2" s="1"/>
  <c r="I612" i="2"/>
  <c r="N612" i="2" s="1"/>
  <c r="I613" i="2"/>
  <c r="N613" i="2" s="1"/>
  <c r="I614" i="2"/>
  <c r="N614" i="2" s="1"/>
  <c r="I615" i="2"/>
  <c r="N615" i="2" s="1"/>
  <c r="I616" i="2"/>
  <c r="N616" i="2" s="1"/>
  <c r="I617" i="2"/>
  <c r="N617" i="2" s="1"/>
  <c r="I618" i="2"/>
  <c r="N618" i="2" s="1"/>
  <c r="I619" i="2"/>
  <c r="N619" i="2" s="1"/>
  <c r="I620" i="2"/>
  <c r="N620" i="2" s="1"/>
  <c r="I621" i="2"/>
  <c r="N621" i="2" s="1"/>
  <c r="I622" i="2"/>
  <c r="N622" i="2" s="1"/>
  <c r="I623" i="2"/>
  <c r="N623" i="2" s="1"/>
  <c r="I624" i="2"/>
  <c r="N624" i="2" s="1"/>
  <c r="I625" i="2"/>
  <c r="N625" i="2" s="1"/>
  <c r="I626" i="2"/>
  <c r="N626" i="2" s="1"/>
  <c r="I627" i="2"/>
  <c r="N627" i="2" s="1"/>
  <c r="I628" i="2"/>
  <c r="N628" i="2" s="1"/>
  <c r="I629" i="2"/>
  <c r="N629" i="2" s="1"/>
  <c r="I630" i="2"/>
  <c r="N630" i="2" s="1"/>
  <c r="I631" i="2"/>
  <c r="N631" i="2" s="1"/>
  <c r="I632" i="2"/>
  <c r="N632" i="2" s="1"/>
  <c r="I633" i="2"/>
  <c r="N633" i="2" s="1"/>
  <c r="I634" i="2"/>
  <c r="N634" i="2" s="1"/>
  <c r="I635" i="2"/>
  <c r="N635" i="2" s="1"/>
  <c r="I636" i="2"/>
  <c r="N636" i="2" s="1"/>
  <c r="I637" i="2"/>
  <c r="N637" i="2" s="1"/>
  <c r="I638" i="2"/>
  <c r="N638" i="2" s="1"/>
  <c r="I639" i="2"/>
  <c r="N639" i="2" s="1"/>
  <c r="I640" i="2"/>
  <c r="N640" i="2" s="1"/>
  <c r="I641" i="2"/>
  <c r="N641" i="2" s="1"/>
  <c r="I642" i="2"/>
  <c r="N642" i="2" s="1"/>
  <c r="I643" i="2"/>
  <c r="N643" i="2" s="1"/>
  <c r="I644" i="2"/>
  <c r="N644" i="2" s="1"/>
  <c r="I645" i="2"/>
  <c r="N645" i="2" s="1"/>
  <c r="I646" i="2"/>
  <c r="N646" i="2" s="1"/>
  <c r="I647" i="2"/>
  <c r="N647" i="2" s="1"/>
  <c r="I648" i="2"/>
  <c r="N648" i="2" s="1"/>
  <c r="I649" i="2"/>
  <c r="N649" i="2" s="1"/>
  <c r="I650" i="2"/>
  <c r="N650" i="2" s="1"/>
  <c r="I651" i="2"/>
  <c r="N651" i="2" s="1"/>
  <c r="I652" i="2"/>
  <c r="N652" i="2" s="1"/>
  <c r="I653" i="2"/>
  <c r="N653" i="2" s="1"/>
  <c r="I654" i="2"/>
  <c r="N654" i="2" s="1"/>
  <c r="I655" i="2"/>
  <c r="N655" i="2" s="1"/>
  <c r="I656" i="2"/>
  <c r="N656" i="2" s="1"/>
  <c r="I657" i="2"/>
  <c r="N657" i="2" s="1"/>
  <c r="I658" i="2"/>
  <c r="N658" i="2" s="1"/>
  <c r="I659" i="2"/>
  <c r="N659" i="2" s="1"/>
  <c r="I660" i="2"/>
  <c r="N660" i="2" s="1"/>
  <c r="I661" i="2"/>
  <c r="N661" i="2" s="1"/>
  <c r="I662" i="2"/>
  <c r="N662" i="2" s="1"/>
  <c r="I663" i="2"/>
  <c r="N663" i="2" s="1"/>
  <c r="I664" i="2"/>
  <c r="N664" i="2" s="1"/>
  <c r="I665" i="2"/>
  <c r="N665" i="2" s="1"/>
  <c r="I666" i="2"/>
  <c r="N666" i="2" s="1"/>
  <c r="I667" i="2"/>
  <c r="N667" i="2" s="1"/>
  <c r="I668" i="2"/>
  <c r="N668" i="2" s="1"/>
  <c r="I669" i="2"/>
  <c r="N669" i="2" s="1"/>
  <c r="I670" i="2"/>
  <c r="N670" i="2" s="1"/>
  <c r="I671" i="2"/>
  <c r="N671" i="2" s="1"/>
  <c r="I672" i="2"/>
  <c r="N672" i="2" s="1"/>
  <c r="I673" i="2"/>
  <c r="N673" i="2" s="1"/>
  <c r="I674" i="2"/>
  <c r="N674" i="2" s="1"/>
  <c r="I675" i="2"/>
  <c r="N675" i="2" s="1"/>
  <c r="I676" i="2"/>
  <c r="N676" i="2" s="1"/>
  <c r="I677" i="2"/>
  <c r="N677" i="2" s="1"/>
  <c r="I678" i="2"/>
  <c r="N678" i="2" s="1"/>
  <c r="I679" i="2"/>
  <c r="N679" i="2" s="1"/>
  <c r="I680" i="2"/>
  <c r="N680" i="2" s="1"/>
  <c r="I681" i="2"/>
  <c r="N681" i="2" s="1"/>
  <c r="I682" i="2"/>
  <c r="N682" i="2" s="1"/>
  <c r="I683" i="2"/>
  <c r="N683" i="2" s="1"/>
  <c r="I684" i="2"/>
  <c r="N684" i="2" s="1"/>
  <c r="I685" i="2"/>
  <c r="N685" i="2" s="1"/>
  <c r="I686" i="2"/>
  <c r="N686" i="2" s="1"/>
  <c r="I687" i="2"/>
  <c r="N687" i="2" s="1"/>
  <c r="I688" i="2"/>
  <c r="N688" i="2" s="1"/>
  <c r="I689" i="2"/>
  <c r="N689" i="2" s="1"/>
  <c r="I690" i="2"/>
  <c r="N690" i="2" s="1"/>
  <c r="I691" i="2"/>
  <c r="N691" i="2" s="1"/>
  <c r="I692" i="2"/>
  <c r="N692" i="2" s="1"/>
  <c r="I693" i="2"/>
  <c r="N693" i="2" s="1"/>
  <c r="I694" i="2"/>
  <c r="N694" i="2" s="1"/>
  <c r="I695" i="2"/>
  <c r="N695" i="2" s="1"/>
  <c r="I696" i="2"/>
  <c r="N696" i="2" s="1"/>
  <c r="I697" i="2"/>
  <c r="N697" i="2" s="1"/>
  <c r="I698" i="2"/>
  <c r="N698" i="2" s="1"/>
  <c r="I699" i="2"/>
  <c r="N699" i="2" s="1"/>
  <c r="I700" i="2"/>
  <c r="N700" i="2" s="1"/>
  <c r="I701" i="2"/>
  <c r="N701" i="2" s="1"/>
  <c r="I702" i="2"/>
  <c r="N702" i="2" s="1"/>
  <c r="I703" i="2"/>
  <c r="N703" i="2" s="1"/>
  <c r="I704" i="2"/>
  <c r="N704" i="2" s="1"/>
  <c r="I705" i="2"/>
  <c r="N705" i="2" s="1"/>
  <c r="I706" i="2"/>
  <c r="N706" i="2" s="1"/>
  <c r="I707" i="2"/>
  <c r="N707" i="2" s="1"/>
  <c r="I708" i="2"/>
  <c r="N708" i="2" s="1"/>
  <c r="I709" i="2"/>
  <c r="N709" i="2" s="1"/>
  <c r="I710" i="2"/>
  <c r="N710" i="2" s="1"/>
  <c r="I711" i="2"/>
  <c r="N711" i="2" s="1"/>
  <c r="I712" i="2"/>
  <c r="N712" i="2" s="1"/>
  <c r="I713" i="2"/>
  <c r="N713" i="2" s="1"/>
  <c r="I714" i="2"/>
  <c r="N714" i="2" s="1"/>
  <c r="I715" i="2"/>
  <c r="N715" i="2" s="1"/>
  <c r="I716" i="2"/>
  <c r="N716" i="2" s="1"/>
  <c r="I717" i="2"/>
  <c r="N717" i="2" s="1"/>
  <c r="I718" i="2"/>
  <c r="N718" i="2" s="1"/>
  <c r="I719" i="2"/>
  <c r="N719" i="2" s="1"/>
  <c r="I720" i="2"/>
  <c r="N720" i="2" s="1"/>
  <c r="I721" i="2"/>
  <c r="N721" i="2" s="1"/>
  <c r="I722" i="2"/>
  <c r="N722" i="2" s="1"/>
  <c r="I723" i="2"/>
  <c r="N723" i="2" s="1"/>
  <c r="I724" i="2"/>
  <c r="N724" i="2" s="1"/>
  <c r="I725" i="2"/>
  <c r="N725" i="2" s="1"/>
  <c r="I726" i="2"/>
  <c r="N726" i="2" s="1"/>
  <c r="I727" i="2"/>
  <c r="N727" i="2" s="1"/>
  <c r="I728" i="2"/>
  <c r="N728" i="2" s="1"/>
  <c r="I729" i="2"/>
  <c r="N729" i="2" s="1"/>
  <c r="I730" i="2"/>
  <c r="N730" i="2" s="1"/>
  <c r="I731" i="2"/>
  <c r="N731" i="2" s="1"/>
  <c r="I732" i="2"/>
  <c r="N732" i="2" s="1"/>
  <c r="I733" i="2"/>
  <c r="N733" i="2" s="1"/>
  <c r="I734" i="2"/>
  <c r="N734" i="2" s="1"/>
  <c r="I735" i="2"/>
  <c r="N735" i="2" s="1"/>
  <c r="I736" i="2"/>
  <c r="N736" i="2" s="1"/>
  <c r="I737" i="2"/>
  <c r="N737" i="2" s="1"/>
  <c r="I738" i="2"/>
  <c r="N738" i="2" s="1"/>
  <c r="I739" i="2"/>
  <c r="N739" i="2" s="1"/>
  <c r="I740" i="2"/>
  <c r="N740" i="2" s="1"/>
  <c r="I741" i="2"/>
  <c r="N741" i="2" s="1"/>
  <c r="I742" i="2"/>
  <c r="N742" i="2" s="1"/>
  <c r="I743" i="2"/>
  <c r="N743" i="2" s="1"/>
  <c r="I744" i="2"/>
  <c r="N744" i="2" s="1"/>
  <c r="I745" i="2"/>
  <c r="N745" i="2" s="1"/>
  <c r="I746" i="2"/>
  <c r="N746" i="2" s="1"/>
  <c r="I747" i="2"/>
  <c r="N747" i="2" s="1"/>
  <c r="I748" i="2"/>
  <c r="N748" i="2" s="1"/>
  <c r="I749" i="2"/>
  <c r="N749" i="2" s="1"/>
  <c r="I750" i="2"/>
  <c r="N750" i="2" s="1"/>
  <c r="I751" i="2"/>
  <c r="N751" i="2" s="1"/>
  <c r="I752" i="2"/>
  <c r="N752" i="2" s="1"/>
  <c r="I753" i="2"/>
  <c r="N753" i="2" s="1"/>
  <c r="I754" i="2"/>
  <c r="N754" i="2" s="1"/>
  <c r="I755" i="2"/>
  <c r="N755" i="2" s="1"/>
  <c r="I756" i="2"/>
  <c r="N756" i="2" s="1"/>
  <c r="I757" i="2"/>
  <c r="N757" i="2" s="1"/>
  <c r="I758" i="2"/>
  <c r="N758" i="2" s="1"/>
  <c r="I759" i="2"/>
  <c r="N759" i="2" s="1"/>
  <c r="I760" i="2"/>
  <c r="N760" i="2" s="1"/>
  <c r="I761" i="2"/>
  <c r="N761" i="2" s="1"/>
  <c r="I762" i="2"/>
  <c r="N762" i="2" s="1"/>
  <c r="I763" i="2"/>
  <c r="N763" i="2" s="1"/>
  <c r="I764" i="2"/>
  <c r="N764" i="2" s="1"/>
  <c r="I765" i="2"/>
  <c r="N765" i="2" s="1"/>
  <c r="I766" i="2"/>
  <c r="N766" i="2" s="1"/>
  <c r="I767" i="2"/>
  <c r="N767" i="2" s="1"/>
  <c r="I768" i="2"/>
  <c r="N768" i="2" s="1"/>
  <c r="I769" i="2"/>
  <c r="N769" i="2" s="1"/>
  <c r="I770" i="2"/>
  <c r="N770" i="2" s="1"/>
  <c r="I771" i="2"/>
  <c r="N771" i="2" s="1"/>
  <c r="I772" i="2"/>
  <c r="N772" i="2" s="1"/>
  <c r="I773" i="2"/>
  <c r="N773" i="2" s="1"/>
  <c r="I774" i="2"/>
  <c r="N774" i="2" s="1"/>
  <c r="I775" i="2"/>
  <c r="N775" i="2" s="1"/>
  <c r="I776" i="2"/>
  <c r="N776" i="2" s="1"/>
  <c r="I777" i="2"/>
  <c r="N777" i="2" s="1"/>
  <c r="I778" i="2"/>
  <c r="N778" i="2" s="1"/>
  <c r="I779" i="2"/>
  <c r="N779" i="2" s="1"/>
  <c r="I780" i="2"/>
  <c r="N780" i="2" s="1"/>
  <c r="I781" i="2"/>
  <c r="N781" i="2" s="1"/>
  <c r="I782" i="2"/>
  <c r="N782" i="2" s="1"/>
  <c r="I783" i="2"/>
  <c r="N783" i="2" s="1"/>
  <c r="I784" i="2"/>
  <c r="N784" i="2" s="1"/>
  <c r="I785" i="2"/>
  <c r="N785" i="2" s="1"/>
  <c r="I786" i="2"/>
  <c r="N786" i="2" s="1"/>
  <c r="I787" i="2"/>
  <c r="N787" i="2" s="1"/>
  <c r="I788" i="2"/>
  <c r="N788" i="2" s="1"/>
  <c r="I789" i="2"/>
  <c r="N789" i="2" s="1"/>
  <c r="I790" i="2"/>
  <c r="N790" i="2" s="1"/>
  <c r="I791" i="2"/>
  <c r="N791" i="2" s="1"/>
  <c r="I792" i="2"/>
  <c r="N792" i="2" s="1"/>
  <c r="I793" i="2"/>
  <c r="N793" i="2" s="1"/>
  <c r="I794" i="2"/>
  <c r="N794" i="2" s="1"/>
  <c r="I795" i="2"/>
  <c r="N795" i="2" s="1"/>
  <c r="I796" i="2"/>
  <c r="N796" i="2" s="1"/>
  <c r="I797" i="2"/>
  <c r="N797" i="2" s="1"/>
  <c r="I798" i="2"/>
  <c r="N798" i="2" s="1"/>
  <c r="I799" i="2"/>
  <c r="N799" i="2" s="1"/>
  <c r="I800" i="2"/>
  <c r="N800" i="2" s="1"/>
  <c r="I801" i="2"/>
  <c r="N801" i="2" s="1"/>
  <c r="I802" i="2"/>
  <c r="N802" i="2" s="1"/>
  <c r="I803" i="2"/>
  <c r="N803" i="2" s="1"/>
  <c r="I804" i="2"/>
  <c r="N804" i="2" s="1"/>
  <c r="I805" i="2"/>
  <c r="N805" i="2" s="1"/>
  <c r="I806" i="2"/>
  <c r="N806" i="2" s="1"/>
  <c r="I807" i="2"/>
  <c r="N807" i="2" s="1"/>
  <c r="I808" i="2"/>
  <c r="N808" i="2" s="1"/>
  <c r="I809" i="2"/>
  <c r="N809" i="2" s="1"/>
  <c r="I810" i="2"/>
  <c r="N810" i="2" s="1"/>
  <c r="I811" i="2"/>
  <c r="N811" i="2" s="1"/>
  <c r="I812" i="2"/>
  <c r="N812" i="2" s="1"/>
  <c r="I813" i="2"/>
  <c r="N813" i="2" s="1"/>
  <c r="I814" i="2"/>
  <c r="N814" i="2" s="1"/>
  <c r="I815" i="2"/>
  <c r="N815" i="2" s="1"/>
  <c r="I816" i="2"/>
  <c r="N816" i="2" s="1"/>
  <c r="I817" i="2"/>
  <c r="N817" i="2" s="1"/>
  <c r="I818" i="2"/>
  <c r="N818" i="2" s="1"/>
  <c r="I819" i="2"/>
  <c r="N819" i="2" s="1"/>
  <c r="I820" i="2"/>
  <c r="N820" i="2" s="1"/>
  <c r="I821" i="2"/>
  <c r="N821" i="2" s="1"/>
  <c r="I822" i="2"/>
  <c r="N822" i="2" s="1"/>
  <c r="I823" i="2"/>
  <c r="N823" i="2" s="1"/>
  <c r="I824" i="2"/>
  <c r="N824" i="2" s="1"/>
  <c r="I825" i="2"/>
  <c r="N825" i="2" s="1"/>
  <c r="I826" i="2"/>
  <c r="N826" i="2" s="1"/>
  <c r="I827" i="2"/>
  <c r="N827" i="2" s="1"/>
  <c r="I828" i="2"/>
  <c r="N828" i="2" s="1"/>
  <c r="I829" i="2"/>
  <c r="N829" i="2" s="1"/>
  <c r="I830" i="2"/>
  <c r="N830" i="2" s="1"/>
  <c r="I831" i="2"/>
  <c r="N831" i="2" s="1"/>
  <c r="I832" i="2"/>
  <c r="N832" i="2" s="1"/>
  <c r="I833" i="2"/>
  <c r="N833" i="2" s="1"/>
  <c r="I834" i="2"/>
  <c r="N834" i="2" s="1"/>
  <c r="I835" i="2"/>
  <c r="N835" i="2" s="1"/>
  <c r="I836" i="2"/>
  <c r="N836" i="2" s="1"/>
  <c r="I837" i="2"/>
  <c r="N837" i="2" s="1"/>
  <c r="I838" i="2"/>
  <c r="N838" i="2" s="1"/>
  <c r="I839" i="2"/>
  <c r="N839" i="2" s="1"/>
  <c r="I840" i="2"/>
  <c r="N840" i="2" s="1"/>
  <c r="I841" i="2"/>
  <c r="N841" i="2" s="1"/>
  <c r="I842" i="2"/>
  <c r="N842" i="2" s="1"/>
  <c r="I843" i="2"/>
  <c r="N843" i="2" s="1"/>
  <c r="I844" i="2"/>
  <c r="N844" i="2" s="1"/>
  <c r="I845" i="2"/>
  <c r="N845" i="2" s="1"/>
  <c r="I846" i="2"/>
  <c r="N846" i="2" s="1"/>
  <c r="I847" i="2"/>
  <c r="N847" i="2" s="1"/>
  <c r="I848" i="2"/>
  <c r="N848" i="2" s="1"/>
  <c r="I849" i="2"/>
  <c r="N849" i="2" s="1"/>
  <c r="I850" i="2"/>
  <c r="N850" i="2" s="1"/>
  <c r="I851" i="2"/>
  <c r="N851" i="2" s="1"/>
  <c r="I852" i="2"/>
  <c r="N852" i="2" s="1"/>
  <c r="I853" i="2"/>
  <c r="N853" i="2" s="1"/>
  <c r="I854" i="2"/>
  <c r="N854" i="2" s="1"/>
  <c r="I855" i="2"/>
  <c r="N855" i="2" s="1"/>
  <c r="I856" i="2"/>
  <c r="N856" i="2" s="1"/>
  <c r="I857" i="2"/>
  <c r="N857" i="2" s="1"/>
  <c r="I858" i="2"/>
  <c r="N858" i="2" s="1"/>
  <c r="I859" i="2"/>
  <c r="N859" i="2" s="1"/>
  <c r="I860" i="2"/>
  <c r="N860" i="2" s="1"/>
  <c r="I861" i="2"/>
  <c r="N861" i="2" s="1"/>
  <c r="I862" i="2"/>
  <c r="N862" i="2" s="1"/>
  <c r="I863" i="2"/>
  <c r="N863" i="2" s="1"/>
  <c r="I864" i="2"/>
  <c r="N864" i="2" s="1"/>
  <c r="I865" i="2"/>
  <c r="N865" i="2" s="1"/>
  <c r="I866" i="2"/>
  <c r="N866" i="2" s="1"/>
  <c r="I867" i="2"/>
  <c r="N867" i="2" s="1"/>
  <c r="I868" i="2"/>
  <c r="N868" i="2" s="1"/>
  <c r="I869" i="2"/>
  <c r="N869" i="2" s="1"/>
  <c r="I870" i="2"/>
  <c r="N870" i="2" s="1"/>
  <c r="I871" i="2"/>
  <c r="N871" i="2" s="1"/>
  <c r="I872" i="2"/>
  <c r="N872" i="2" s="1"/>
  <c r="I873" i="2"/>
  <c r="N873" i="2" s="1"/>
  <c r="I874" i="2"/>
  <c r="N874" i="2" s="1"/>
  <c r="I875" i="2"/>
  <c r="N875" i="2" s="1"/>
  <c r="I876" i="2"/>
  <c r="N876" i="2" s="1"/>
  <c r="I877" i="2"/>
  <c r="N877" i="2" s="1"/>
  <c r="I878" i="2"/>
  <c r="N878" i="2" s="1"/>
  <c r="I879" i="2"/>
  <c r="N879" i="2" s="1"/>
  <c r="I880" i="2"/>
  <c r="N880" i="2" s="1"/>
  <c r="I881" i="2"/>
  <c r="N881" i="2" s="1"/>
  <c r="I882" i="2"/>
  <c r="N882" i="2" s="1"/>
  <c r="I883" i="2"/>
  <c r="N883" i="2" s="1"/>
  <c r="I884" i="2"/>
  <c r="N884" i="2" s="1"/>
  <c r="I885" i="2"/>
  <c r="N885" i="2" s="1"/>
  <c r="I886" i="2"/>
  <c r="N886" i="2" s="1"/>
  <c r="I887" i="2"/>
  <c r="N887" i="2" s="1"/>
  <c r="I888" i="2"/>
  <c r="N888" i="2" s="1"/>
  <c r="I889" i="2"/>
  <c r="N889" i="2" s="1"/>
  <c r="I890" i="2"/>
  <c r="N890" i="2" s="1"/>
  <c r="I891" i="2"/>
  <c r="N891" i="2" s="1"/>
  <c r="I892" i="2"/>
  <c r="N892" i="2" s="1"/>
  <c r="I893" i="2"/>
  <c r="N893" i="2" s="1"/>
  <c r="I894" i="2"/>
  <c r="N894" i="2" s="1"/>
  <c r="I895" i="2"/>
  <c r="N895" i="2" s="1"/>
  <c r="I896" i="2"/>
  <c r="N896" i="2" s="1"/>
  <c r="I897" i="2"/>
  <c r="N897" i="2" s="1"/>
  <c r="I898" i="2"/>
  <c r="N898" i="2" s="1"/>
  <c r="I899" i="2"/>
  <c r="N899" i="2" s="1"/>
  <c r="I900" i="2"/>
  <c r="N900" i="2" s="1"/>
  <c r="I901" i="2"/>
  <c r="N901" i="2" s="1"/>
  <c r="I902" i="2"/>
  <c r="N902" i="2" s="1"/>
  <c r="I903" i="2"/>
  <c r="N903" i="2" s="1"/>
  <c r="I904" i="2"/>
  <c r="N904" i="2" s="1"/>
  <c r="I905" i="2"/>
  <c r="N905" i="2" s="1"/>
  <c r="I906" i="2"/>
  <c r="N906" i="2" s="1"/>
  <c r="I907" i="2"/>
  <c r="N907" i="2" s="1"/>
  <c r="I908" i="2"/>
  <c r="N908" i="2" s="1"/>
  <c r="I909" i="2"/>
  <c r="N909" i="2" s="1"/>
  <c r="I910" i="2"/>
  <c r="N910" i="2" s="1"/>
  <c r="I911" i="2"/>
  <c r="N911" i="2" s="1"/>
  <c r="I912" i="2"/>
  <c r="N912" i="2" s="1"/>
  <c r="I913" i="2"/>
  <c r="N913" i="2" s="1"/>
  <c r="I914" i="2"/>
  <c r="N914" i="2" s="1"/>
  <c r="I915" i="2"/>
  <c r="N915" i="2" s="1"/>
  <c r="I916" i="2"/>
  <c r="N916" i="2" s="1"/>
  <c r="I917" i="2"/>
  <c r="N917" i="2" s="1"/>
  <c r="I918" i="2"/>
  <c r="N918" i="2" s="1"/>
  <c r="I919" i="2"/>
  <c r="N919" i="2" s="1"/>
  <c r="I920" i="2"/>
  <c r="N920" i="2" s="1"/>
  <c r="I921" i="2"/>
  <c r="N921" i="2" s="1"/>
  <c r="I922" i="2"/>
  <c r="N922" i="2" s="1"/>
  <c r="I923" i="2"/>
  <c r="N923" i="2" s="1"/>
  <c r="I924" i="2"/>
  <c r="N924" i="2" s="1"/>
  <c r="I925" i="2"/>
  <c r="N925" i="2" s="1"/>
  <c r="I926" i="2"/>
  <c r="N926" i="2" s="1"/>
  <c r="I927" i="2"/>
  <c r="N927" i="2" s="1"/>
  <c r="I928" i="2"/>
  <c r="N928" i="2" s="1"/>
  <c r="I929" i="2"/>
  <c r="N929" i="2" s="1"/>
  <c r="I930" i="2"/>
  <c r="N930" i="2" s="1"/>
  <c r="I931" i="2"/>
  <c r="N931" i="2" s="1"/>
  <c r="I932" i="2"/>
  <c r="N932" i="2" s="1"/>
  <c r="I933" i="2"/>
  <c r="N933" i="2" s="1"/>
  <c r="I934" i="2"/>
  <c r="N934" i="2" s="1"/>
  <c r="I935" i="2"/>
  <c r="N935" i="2" s="1"/>
  <c r="I936" i="2"/>
  <c r="N936" i="2" s="1"/>
  <c r="I937" i="2"/>
  <c r="N937" i="2" s="1"/>
  <c r="I938" i="2"/>
  <c r="N938" i="2" s="1"/>
  <c r="I939" i="2"/>
  <c r="N939" i="2" s="1"/>
  <c r="I940" i="2"/>
  <c r="N940" i="2" s="1"/>
  <c r="I941" i="2"/>
  <c r="N941" i="2" s="1"/>
  <c r="I942" i="2"/>
  <c r="N942" i="2" s="1"/>
  <c r="I943" i="2"/>
  <c r="N943" i="2" s="1"/>
  <c r="I944" i="2"/>
  <c r="N944" i="2" s="1"/>
  <c r="I945" i="2"/>
  <c r="N945" i="2" s="1"/>
  <c r="I946" i="2"/>
  <c r="N946" i="2" s="1"/>
  <c r="I947" i="2"/>
  <c r="N947" i="2" s="1"/>
  <c r="I948" i="2"/>
  <c r="N948" i="2" s="1"/>
  <c r="I949" i="2"/>
  <c r="N949" i="2" s="1"/>
  <c r="I950" i="2"/>
  <c r="N950" i="2" s="1"/>
  <c r="I951" i="2"/>
  <c r="N951" i="2" s="1"/>
  <c r="I952" i="2"/>
  <c r="N952" i="2" s="1"/>
  <c r="I953" i="2"/>
  <c r="N953" i="2" s="1"/>
  <c r="I954" i="2"/>
  <c r="N954" i="2" s="1"/>
  <c r="I955" i="2"/>
  <c r="N955" i="2" s="1"/>
  <c r="I956" i="2"/>
  <c r="N956" i="2" s="1"/>
  <c r="I957" i="2"/>
  <c r="N957" i="2" s="1"/>
  <c r="I958" i="2"/>
  <c r="N958" i="2" s="1"/>
  <c r="I959" i="2"/>
  <c r="N959" i="2" s="1"/>
  <c r="I960" i="2"/>
  <c r="N960" i="2" s="1"/>
  <c r="I961" i="2"/>
  <c r="N961" i="2" s="1"/>
  <c r="I962" i="2"/>
  <c r="N962" i="2" s="1"/>
  <c r="I963" i="2"/>
  <c r="N963" i="2" s="1"/>
  <c r="I964" i="2"/>
  <c r="N964" i="2" s="1"/>
  <c r="I965" i="2"/>
  <c r="N965" i="2" s="1"/>
  <c r="I966" i="2"/>
  <c r="N966" i="2" s="1"/>
  <c r="I967" i="2"/>
  <c r="N967" i="2" s="1"/>
  <c r="I968" i="2"/>
  <c r="N968" i="2" s="1"/>
  <c r="I969" i="2"/>
  <c r="N969" i="2" s="1"/>
  <c r="I970" i="2"/>
  <c r="N970" i="2" s="1"/>
  <c r="I971" i="2"/>
  <c r="N971" i="2" s="1"/>
  <c r="I972" i="2"/>
  <c r="N972" i="2" s="1"/>
  <c r="I973" i="2"/>
  <c r="N973" i="2" s="1"/>
  <c r="I974" i="2"/>
  <c r="N974" i="2" s="1"/>
  <c r="I975" i="2"/>
  <c r="N975" i="2" s="1"/>
  <c r="I976" i="2"/>
  <c r="N976" i="2" s="1"/>
  <c r="I977" i="2"/>
  <c r="N977" i="2" s="1"/>
  <c r="I978" i="2"/>
  <c r="N978" i="2" s="1"/>
  <c r="I979" i="2"/>
  <c r="N979" i="2" s="1"/>
  <c r="I980" i="2"/>
  <c r="N980" i="2" s="1"/>
  <c r="I981" i="2"/>
  <c r="N981" i="2" s="1"/>
  <c r="I982" i="2"/>
  <c r="N982" i="2" s="1"/>
  <c r="I983" i="2"/>
  <c r="N983" i="2" s="1"/>
  <c r="I984" i="2"/>
  <c r="N984" i="2" s="1"/>
  <c r="I985" i="2"/>
  <c r="N985" i="2" s="1"/>
  <c r="I986" i="2"/>
  <c r="N986" i="2" s="1"/>
  <c r="I987" i="2"/>
  <c r="N987" i="2" s="1"/>
  <c r="I988" i="2"/>
  <c r="N988" i="2" s="1"/>
  <c r="I989" i="2"/>
  <c r="N989" i="2" s="1"/>
  <c r="I990" i="2"/>
  <c r="N990" i="2" s="1"/>
  <c r="I991" i="2"/>
  <c r="N991" i="2" s="1"/>
  <c r="I992" i="2"/>
  <c r="N992" i="2" s="1"/>
  <c r="I993" i="2"/>
  <c r="N993" i="2" s="1"/>
  <c r="I994" i="2"/>
  <c r="N994" i="2" s="1"/>
  <c r="I995" i="2"/>
  <c r="N995" i="2" s="1"/>
  <c r="I996" i="2"/>
  <c r="N996" i="2" s="1"/>
  <c r="I997" i="2"/>
  <c r="N997" i="2" s="1"/>
  <c r="I998" i="2"/>
  <c r="N998" i="2" s="1"/>
  <c r="I999" i="2"/>
  <c r="N999" i="2" s="1"/>
  <c r="I1000" i="2"/>
  <c r="N1000" i="2" s="1"/>
  <c r="I1001" i="2"/>
  <c r="N1001" i="2" s="1"/>
  <c r="I1002" i="2"/>
  <c r="N1002" i="2" s="1"/>
  <c r="I1003" i="2"/>
  <c r="N1003" i="2" s="1"/>
  <c r="I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N15" i="2" l="1"/>
  <c r="AT20" i="20"/>
  <c r="N16" i="2"/>
  <c r="AT19" i="20"/>
  <c r="AT18" i="20"/>
  <c r="N14" i="2"/>
  <c r="Q22" i="2"/>
  <c r="B33" i="37"/>
  <c r="C374" i="40" l="1"/>
  <c r="D374" i="40"/>
  <c r="E374" i="40"/>
  <c r="F374" i="40"/>
  <c r="G374" i="40"/>
  <c r="H374" i="40"/>
  <c r="I374" i="40"/>
  <c r="J374" i="40"/>
  <c r="K374" i="40"/>
  <c r="L374" i="40"/>
  <c r="M374" i="40"/>
  <c r="N374" i="40"/>
  <c r="C375" i="40"/>
  <c r="D375" i="40"/>
  <c r="E375" i="40"/>
  <c r="F375" i="40"/>
  <c r="G375" i="40"/>
  <c r="H375" i="40"/>
  <c r="I375" i="40"/>
  <c r="J375" i="40"/>
  <c r="K375" i="40"/>
  <c r="L375" i="40"/>
  <c r="M375" i="40"/>
  <c r="N375" i="40"/>
  <c r="C376" i="40"/>
  <c r="D376" i="40"/>
  <c r="E376" i="40"/>
  <c r="F376" i="40"/>
  <c r="G376" i="40"/>
  <c r="H376" i="40"/>
  <c r="I376" i="40"/>
  <c r="J376" i="40"/>
  <c r="K376" i="40"/>
  <c r="L376" i="40"/>
  <c r="M376" i="40"/>
  <c r="N376" i="40"/>
  <c r="C377" i="40"/>
  <c r="D377" i="40"/>
  <c r="E377" i="40"/>
  <c r="F377" i="40"/>
  <c r="G377" i="40"/>
  <c r="H377" i="40"/>
  <c r="I377" i="40"/>
  <c r="J377" i="40"/>
  <c r="K377" i="40"/>
  <c r="L377" i="40"/>
  <c r="M377" i="40"/>
  <c r="N377" i="40"/>
  <c r="C378" i="40"/>
  <c r="D378" i="40"/>
  <c r="E378" i="40"/>
  <c r="F378" i="40"/>
  <c r="G378" i="40"/>
  <c r="H378" i="40"/>
  <c r="I378" i="40"/>
  <c r="J378" i="40"/>
  <c r="K378" i="40"/>
  <c r="L378" i="40"/>
  <c r="M378" i="40"/>
  <c r="N378" i="40"/>
  <c r="C379" i="40"/>
  <c r="D379" i="40"/>
  <c r="E379" i="40"/>
  <c r="F379" i="40"/>
  <c r="G379" i="40"/>
  <c r="H379" i="40"/>
  <c r="I379" i="40"/>
  <c r="J379" i="40"/>
  <c r="K379" i="40"/>
  <c r="L379" i="40"/>
  <c r="M379" i="40"/>
  <c r="N379" i="40"/>
  <c r="C380" i="40"/>
  <c r="D380" i="40"/>
  <c r="E380" i="40"/>
  <c r="F380" i="40"/>
  <c r="G380" i="40"/>
  <c r="H380" i="40"/>
  <c r="I380" i="40"/>
  <c r="J380" i="40"/>
  <c r="K380" i="40"/>
  <c r="L380" i="40"/>
  <c r="M380" i="40"/>
  <c r="N380" i="40"/>
  <c r="C381" i="40"/>
  <c r="D381" i="40"/>
  <c r="E381" i="40"/>
  <c r="F381" i="40"/>
  <c r="G381" i="40"/>
  <c r="H381" i="40"/>
  <c r="I381" i="40"/>
  <c r="J381" i="40"/>
  <c r="K381" i="40"/>
  <c r="L381" i="40"/>
  <c r="M381" i="40"/>
  <c r="N381" i="40"/>
  <c r="C382" i="40"/>
  <c r="D382" i="40"/>
  <c r="E382" i="40"/>
  <c r="F382" i="40"/>
  <c r="G382" i="40"/>
  <c r="H382" i="40"/>
  <c r="I382" i="40"/>
  <c r="J382" i="40"/>
  <c r="K382" i="40"/>
  <c r="L382" i="40"/>
  <c r="M382" i="40"/>
  <c r="N382" i="40"/>
  <c r="C383" i="40"/>
  <c r="D383" i="40"/>
  <c r="E383" i="40"/>
  <c r="F383" i="40"/>
  <c r="G383" i="40"/>
  <c r="H383" i="40"/>
  <c r="I383" i="40"/>
  <c r="J383" i="40"/>
  <c r="K383" i="40"/>
  <c r="L383" i="40"/>
  <c r="M383" i="40"/>
  <c r="N383" i="40"/>
  <c r="C384" i="40"/>
  <c r="D384" i="40"/>
  <c r="E384" i="40"/>
  <c r="F384" i="40"/>
  <c r="G384" i="40"/>
  <c r="H384" i="40"/>
  <c r="I384" i="40"/>
  <c r="J384" i="40"/>
  <c r="K384" i="40"/>
  <c r="L384" i="40"/>
  <c r="M384" i="40"/>
  <c r="N384" i="40"/>
  <c r="C385" i="40"/>
  <c r="D385" i="40"/>
  <c r="E385" i="40"/>
  <c r="F385" i="40"/>
  <c r="G385" i="40"/>
  <c r="H385" i="40"/>
  <c r="I385" i="40"/>
  <c r="J385" i="40"/>
  <c r="K385" i="40"/>
  <c r="L385" i="40"/>
  <c r="M385" i="40"/>
  <c r="N385" i="40"/>
  <c r="C386" i="40"/>
  <c r="D386" i="40"/>
  <c r="E386" i="40"/>
  <c r="F386" i="40"/>
  <c r="G386" i="40"/>
  <c r="H386" i="40"/>
  <c r="I386" i="40"/>
  <c r="J386" i="40"/>
  <c r="K386" i="40"/>
  <c r="L386" i="40"/>
  <c r="M386" i="40"/>
  <c r="N386" i="40"/>
  <c r="C387" i="40"/>
  <c r="D387" i="40"/>
  <c r="E387" i="40"/>
  <c r="F387" i="40"/>
  <c r="G387" i="40"/>
  <c r="H387" i="40"/>
  <c r="I387" i="40"/>
  <c r="J387" i="40"/>
  <c r="K387" i="40"/>
  <c r="L387" i="40"/>
  <c r="M387" i="40"/>
  <c r="N387" i="40"/>
  <c r="C388" i="40"/>
  <c r="D388" i="40"/>
  <c r="E388" i="40"/>
  <c r="F388" i="40"/>
  <c r="G388" i="40"/>
  <c r="H388" i="40"/>
  <c r="I388" i="40"/>
  <c r="J388" i="40"/>
  <c r="K388" i="40"/>
  <c r="L388" i="40"/>
  <c r="M388" i="40"/>
  <c r="N388" i="40"/>
  <c r="C389" i="40"/>
  <c r="D389" i="40"/>
  <c r="E389" i="40"/>
  <c r="F389" i="40"/>
  <c r="G389" i="40"/>
  <c r="H389" i="40"/>
  <c r="I389" i="40"/>
  <c r="J389" i="40"/>
  <c r="K389" i="40"/>
  <c r="L389" i="40"/>
  <c r="M389" i="40"/>
  <c r="N389" i="40"/>
  <c r="C390" i="40"/>
  <c r="D390" i="40"/>
  <c r="E390" i="40"/>
  <c r="F390" i="40"/>
  <c r="G390" i="40"/>
  <c r="H390" i="40"/>
  <c r="I390" i="40"/>
  <c r="J390" i="40"/>
  <c r="K390" i="40"/>
  <c r="L390" i="40"/>
  <c r="M390" i="40"/>
  <c r="N390" i="40"/>
  <c r="C391" i="40"/>
  <c r="D391" i="40"/>
  <c r="E391" i="40"/>
  <c r="F391" i="40"/>
  <c r="G391" i="40"/>
  <c r="H391" i="40"/>
  <c r="I391" i="40"/>
  <c r="J391" i="40"/>
  <c r="K391" i="40"/>
  <c r="L391" i="40"/>
  <c r="M391" i="40"/>
  <c r="N391" i="40"/>
  <c r="C392" i="40"/>
  <c r="D392" i="40"/>
  <c r="E392" i="40"/>
  <c r="F392" i="40"/>
  <c r="G392" i="40"/>
  <c r="H392" i="40"/>
  <c r="I392" i="40"/>
  <c r="J392" i="40"/>
  <c r="K392" i="40"/>
  <c r="L392" i="40"/>
  <c r="M392" i="40"/>
  <c r="N392" i="40"/>
  <c r="C393" i="40"/>
  <c r="D393" i="40"/>
  <c r="E393" i="40"/>
  <c r="F393" i="40"/>
  <c r="G393" i="40"/>
  <c r="H393" i="40"/>
  <c r="I393" i="40"/>
  <c r="J393" i="40"/>
  <c r="K393" i="40"/>
  <c r="L393" i="40"/>
  <c r="M393" i="40"/>
  <c r="N393" i="40"/>
  <c r="C394" i="40"/>
  <c r="D394" i="40"/>
  <c r="E394" i="40"/>
  <c r="F394" i="40"/>
  <c r="G394" i="40"/>
  <c r="H394" i="40"/>
  <c r="I394" i="40"/>
  <c r="J394" i="40"/>
  <c r="K394" i="40"/>
  <c r="L394" i="40"/>
  <c r="M394" i="40"/>
  <c r="N394" i="40"/>
  <c r="C395" i="40"/>
  <c r="D395" i="40"/>
  <c r="E395" i="40"/>
  <c r="F395" i="40"/>
  <c r="G395" i="40"/>
  <c r="H395" i="40"/>
  <c r="I395" i="40"/>
  <c r="J395" i="40"/>
  <c r="K395" i="40"/>
  <c r="L395" i="40"/>
  <c r="M395" i="40"/>
  <c r="N395" i="40"/>
  <c r="C396" i="40"/>
  <c r="D396" i="40"/>
  <c r="E396" i="40"/>
  <c r="F396" i="40"/>
  <c r="G396" i="40"/>
  <c r="H396" i="40"/>
  <c r="I396" i="40"/>
  <c r="J396" i="40"/>
  <c r="K396" i="40"/>
  <c r="L396" i="40"/>
  <c r="M396" i="40"/>
  <c r="N396" i="40"/>
  <c r="C397" i="40"/>
  <c r="D397" i="40"/>
  <c r="E397" i="40"/>
  <c r="F397" i="40"/>
  <c r="G397" i="40"/>
  <c r="H397" i="40"/>
  <c r="I397" i="40"/>
  <c r="J397" i="40"/>
  <c r="K397" i="40"/>
  <c r="L397" i="40"/>
  <c r="M397" i="40"/>
  <c r="N397" i="40"/>
  <c r="C398" i="40"/>
  <c r="D398" i="40"/>
  <c r="E398" i="40"/>
  <c r="F398" i="40"/>
  <c r="G398" i="40"/>
  <c r="H398" i="40"/>
  <c r="I398" i="40"/>
  <c r="J398" i="40"/>
  <c r="K398" i="40"/>
  <c r="L398" i="40"/>
  <c r="M398" i="40"/>
  <c r="N398" i="40"/>
  <c r="C399" i="40"/>
  <c r="D399" i="40"/>
  <c r="E399" i="40"/>
  <c r="F399" i="40"/>
  <c r="G399" i="40"/>
  <c r="H399" i="40"/>
  <c r="I399" i="40"/>
  <c r="J399" i="40"/>
  <c r="K399" i="40"/>
  <c r="L399" i="40"/>
  <c r="M399" i="40"/>
  <c r="N399" i="40"/>
  <c r="C400" i="40"/>
  <c r="D400" i="40"/>
  <c r="E400" i="40"/>
  <c r="F400" i="40"/>
  <c r="G400" i="40"/>
  <c r="H400" i="40"/>
  <c r="I400" i="40"/>
  <c r="J400" i="40"/>
  <c r="K400" i="40"/>
  <c r="L400" i="40"/>
  <c r="M400" i="40"/>
  <c r="N400" i="40"/>
  <c r="C401" i="40"/>
  <c r="D401" i="40"/>
  <c r="E401" i="40"/>
  <c r="F401" i="40"/>
  <c r="G401" i="40"/>
  <c r="H401" i="40"/>
  <c r="I401" i="40"/>
  <c r="J401" i="40"/>
  <c r="K401" i="40"/>
  <c r="L401" i="40"/>
  <c r="M401" i="40"/>
  <c r="N401" i="40"/>
  <c r="C402" i="40"/>
  <c r="D402" i="40"/>
  <c r="E402" i="40"/>
  <c r="F402" i="40"/>
  <c r="G402" i="40"/>
  <c r="H402" i="40"/>
  <c r="I402" i="40"/>
  <c r="J402" i="40"/>
  <c r="K402" i="40"/>
  <c r="L402" i="40"/>
  <c r="M402" i="40"/>
  <c r="N402" i="40"/>
  <c r="C403" i="40"/>
  <c r="D403" i="40"/>
  <c r="E403" i="40"/>
  <c r="F403" i="40"/>
  <c r="G403" i="40"/>
  <c r="H403" i="40"/>
  <c r="I403" i="40"/>
  <c r="J403" i="40"/>
  <c r="K403" i="40"/>
  <c r="L403" i="40"/>
  <c r="M403" i="40"/>
  <c r="N403" i="40"/>
  <c r="C404" i="40"/>
  <c r="D404" i="40"/>
  <c r="E404" i="40"/>
  <c r="F404" i="40"/>
  <c r="G404" i="40"/>
  <c r="H404" i="40"/>
  <c r="I404" i="40"/>
  <c r="J404" i="40"/>
  <c r="K404" i="40"/>
  <c r="L404" i="40"/>
  <c r="M404" i="40"/>
  <c r="N404" i="40"/>
  <c r="C405" i="40"/>
  <c r="D405" i="40"/>
  <c r="E405" i="40"/>
  <c r="F405" i="40"/>
  <c r="G405" i="40"/>
  <c r="H405" i="40"/>
  <c r="I405" i="40"/>
  <c r="J405" i="40"/>
  <c r="K405" i="40"/>
  <c r="L405" i="40"/>
  <c r="M405" i="40"/>
  <c r="N405" i="40"/>
  <c r="C406" i="40"/>
  <c r="D406" i="40"/>
  <c r="E406" i="40"/>
  <c r="F406" i="40"/>
  <c r="G406" i="40"/>
  <c r="H406" i="40"/>
  <c r="I406" i="40"/>
  <c r="J406" i="40"/>
  <c r="K406" i="40"/>
  <c r="L406" i="40"/>
  <c r="M406" i="40"/>
  <c r="N406" i="40"/>
  <c r="C407" i="40"/>
  <c r="D407" i="40"/>
  <c r="E407" i="40"/>
  <c r="F407" i="40"/>
  <c r="G407" i="40"/>
  <c r="H407" i="40"/>
  <c r="I407" i="40"/>
  <c r="J407" i="40"/>
  <c r="K407" i="40"/>
  <c r="L407" i="40"/>
  <c r="M407" i="40"/>
  <c r="N407" i="40"/>
  <c r="C408" i="40"/>
  <c r="D408" i="40"/>
  <c r="E408" i="40"/>
  <c r="F408" i="40"/>
  <c r="G408" i="40"/>
  <c r="H408" i="40"/>
  <c r="I408" i="40"/>
  <c r="J408" i="40"/>
  <c r="K408" i="40"/>
  <c r="L408" i="40"/>
  <c r="M408" i="40"/>
  <c r="N408" i="40"/>
  <c r="C409" i="40"/>
  <c r="D409" i="40"/>
  <c r="E409" i="40"/>
  <c r="F409" i="40"/>
  <c r="G409" i="40"/>
  <c r="H409" i="40"/>
  <c r="I409" i="40"/>
  <c r="J409" i="40"/>
  <c r="K409" i="40"/>
  <c r="L409" i="40"/>
  <c r="M409" i="40"/>
  <c r="N409" i="40"/>
  <c r="C410" i="40"/>
  <c r="D410" i="40"/>
  <c r="E410" i="40"/>
  <c r="F410" i="40"/>
  <c r="G410" i="40"/>
  <c r="H410" i="40"/>
  <c r="I410" i="40"/>
  <c r="J410" i="40"/>
  <c r="K410" i="40"/>
  <c r="L410" i="40"/>
  <c r="M410" i="40"/>
  <c r="N410" i="40"/>
  <c r="C411" i="40"/>
  <c r="D411" i="40"/>
  <c r="E411" i="40"/>
  <c r="F411" i="40"/>
  <c r="G411" i="40"/>
  <c r="H411" i="40"/>
  <c r="I411" i="40"/>
  <c r="J411" i="40"/>
  <c r="K411" i="40"/>
  <c r="L411" i="40"/>
  <c r="M411" i="40"/>
  <c r="N411" i="40"/>
  <c r="C412" i="40"/>
  <c r="D412" i="40"/>
  <c r="E412" i="40"/>
  <c r="F412" i="40"/>
  <c r="G412" i="40"/>
  <c r="H412" i="40"/>
  <c r="I412" i="40"/>
  <c r="J412" i="40"/>
  <c r="K412" i="40"/>
  <c r="L412" i="40"/>
  <c r="M412" i="40"/>
  <c r="N412" i="40"/>
  <c r="C413" i="40"/>
  <c r="D413" i="40"/>
  <c r="E413" i="40"/>
  <c r="F413" i="40"/>
  <c r="G413" i="40"/>
  <c r="H413" i="40"/>
  <c r="I413" i="40"/>
  <c r="J413" i="40"/>
  <c r="K413" i="40"/>
  <c r="L413" i="40"/>
  <c r="M413" i="40"/>
  <c r="N413" i="40"/>
  <c r="C414" i="40"/>
  <c r="D414" i="40"/>
  <c r="E414" i="40"/>
  <c r="F414" i="40"/>
  <c r="G414" i="40"/>
  <c r="H414" i="40"/>
  <c r="I414" i="40"/>
  <c r="J414" i="40"/>
  <c r="K414" i="40"/>
  <c r="L414" i="40"/>
  <c r="M414" i="40"/>
  <c r="N414" i="40"/>
  <c r="C415" i="40"/>
  <c r="D415" i="40"/>
  <c r="E415" i="40"/>
  <c r="F415" i="40"/>
  <c r="G415" i="40"/>
  <c r="H415" i="40"/>
  <c r="I415" i="40"/>
  <c r="J415" i="40"/>
  <c r="K415" i="40"/>
  <c r="L415" i="40"/>
  <c r="M415" i="40"/>
  <c r="N415" i="40"/>
  <c r="C416" i="40"/>
  <c r="D416" i="40"/>
  <c r="E416" i="40"/>
  <c r="F416" i="40"/>
  <c r="G416" i="40"/>
  <c r="H416" i="40"/>
  <c r="I416" i="40"/>
  <c r="J416" i="40"/>
  <c r="K416" i="40"/>
  <c r="L416" i="40"/>
  <c r="M416" i="40"/>
  <c r="N416" i="40"/>
  <c r="C417" i="40"/>
  <c r="D417" i="40"/>
  <c r="E417" i="40"/>
  <c r="F417" i="40"/>
  <c r="G417" i="40"/>
  <c r="H417" i="40"/>
  <c r="I417" i="40"/>
  <c r="J417" i="40"/>
  <c r="K417" i="40"/>
  <c r="L417" i="40"/>
  <c r="M417" i="40"/>
  <c r="N417" i="40"/>
  <c r="C418" i="40"/>
  <c r="D418" i="40"/>
  <c r="E418" i="40"/>
  <c r="F418" i="40"/>
  <c r="G418" i="40"/>
  <c r="H418" i="40"/>
  <c r="I418" i="40"/>
  <c r="J418" i="40"/>
  <c r="K418" i="40"/>
  <c r="L418" i="40"/>
  <c r="M418" i="40"/>
  <c r="N418" i="40"/>
  <c r="C419" i="40"/>
  <c r="D419" i="40"/>
  <c r="E419" i="40"/>
  <c r="F419" i="40"/>
  <c r="G419" i="40"/>
  <c r="H419" i="40"/>
  <c r="I419" i="40"/>
  <c r="J419" i="40"/>
  <c r="K419" i="40"/>
  <c r="L419" i="40"/>
  <c r="M419" i="40"/>
  <c r="N419" i="40"/>
  <c r="C420" i="40"/>
  <c r="D420" i="40"/>
  <c r="E420" i="40"/>
  <c r="F420" i="40"/>
  <c r="G420" i="40"/>
  <c r="H420" i="40"/>
  <c r="I420" i="40"/>
  <c r="J420" i="40"/>
  <c r="K420" i="40"/>
  <c r="L420" i="40"/>
  <c r="M420" i="40"/>
  <c r="N420" i="40"/>
  <c r="C421" i="40"/>
  <c r="D421" i="40"/>
  <c r="E421" i="40"/>
  <c r="F421" i="40"/>
  <c r="G421" i="40"/>
  <c r="H421" i="40"/>
  <c r="I421" i="40"/>
  <c r="J421" i="40"/>
  <c r="K421" i="40"/>
  <c r="L421" i="40"/>
  <c r="M421" i="40"/>
  <c r="N421" i="40"/>
  <c r="C422" i="40"/>
  <c r="D422" i="40"/>
  <c r="E422" i="40"/>
  <c r="F422" i="40"/>
  <c r="G422" i="40"/>
  <c r="H422" i="40"/>
  <c r="I422" i="40"/>
  <c r="J422" i="40"/>
  <c r="K422" i="40"/>
  <c r="L422" i="40"/>
  <c r="M422" i="40"/>
  <c r="N422" i="40"/>
  <c r="N373" i="40"/>
  <c r="M373" i="40"/>
  <c r="L373" i="40"/>
  <c r="K373" i="40"/>
  <c r="J373" i="40"/>
  <c r="I373" i="40"/>
  <c r="H373" i="40"/>
  <c r="G373" i="40"/>
  <c r="F373" i="40"/>
  <c r="E373" i="40"/>
  <c r="D373" i="40"/>
  <c r="C373" i="40"/>
  <c r="C323" i="40"/>
  <c r="D323" i="40"/>
  <c r="E323" i="40"/>
  <c r="F323" i="40"/>
  <c r="G323" i="40"/>
  <c r="H323" i="40"/>
  <c r="I323" i="40"/>
  <c r="J323" i="40"/>
  <c r="K323" i="40"/>
  <c r="L323" i="40"/>
  <c r="M323" i="40"/>
  <c r="N323" i="40"/>
  <c r="C324" i="40"/>
  <c r="D324" i="40"/>
  <c r="E324" i="40"/>
  <c r="F324" i="40"/>
  <c r="G324" i="40"/>
  <c r="H324" i="40"/>
  <c r="I324" i="40"/>
  <c r="J324" i="40"/>
  <c r="K324" i="40"/>
  <c r="L324" i="40"/>
  <c r="M324" i="40"/>
  <c r="N324" i="40"/>
  <c r="C325" i="40"/>
  <c r="D325" i="40"/>
  <c r="E325" i="40"/>
  <c r="F325" i="40"/>
  <c r="G325" i="40"/>
  <c r="H325" i="40"/>
  <c r="I325" i="40"/>
  <c r="J325" i="40"/>
  <c r="K325" i="40"/>
  <c r="L325" i="40"/>
  <c r="M325" i="40"/>
  <c r="N325" i="40"/>
  <c r="C326" i="40"/>
  <c r="D326" i="40"/>
  <c r="E326" i="40"/>
  <c r="F326" i="40"/>
  <c r="G326" i="40"/>
  <c r="H326" i="40"/>
  <c r="I326" i="40"/>
  <c r="J326" i="40"/>
  <c r="K326" i="40"/>
  <c r="L326" i="40"/>
  <c r="M326" i="40"/>
  <c r="N326" i="40"/>
  <c r="C327" i="40"/>
  <c r="D327" i="40"/>
  <c r="E327" i="40"/>
  <c r="F327" i="40"/>
  <c r="G327" i="40"/>
  <c r="H327" i="40"/>
  <c r="I327" i="40"/>
  <c r="J327" i="40"/>
  <c r="K327" i="40"/>
  <c r="L327" i="40"/>
  <c r="M327" i="40"/>
  <c r="N327" i="40"/>
  <c r="C328" i="40"/>
  <c r="D328" i="40"/>
  <c r="E328" i="40"/>
  <c r="F328" i="40"/>
  <c r="G328" i="40"/>
  <c r="H328" i="40"/>
  <c r="I328" i="40"/>
  <c r="J328" i="40"/>
  <c r="K328" i="40"/>
  <c r="L328" i="40"/>
  <c r="M328" i="40"/>
  <c r="N328" i="40"/>
  <c r="C329" i="40"/>
  <c r="D329" i="40"/>
  <c r="E329" i="40"/>
  <c r="F329" i="40"/>
  <c r="G329" i="40"/>
  <c r="H329" i="40"/>
  <c r="I329" i="40"/>
  <c r="J329" i="40"/>
  <c r="K329" i="40"/>
  <c r="L329" i="40"/>
  <c r="M329" i="40"/>
  <c r="N329" i="40"/>
  <c r="C330" i="40"/>
  <c r="D330" i="40"/>
  <c r="E330" i="40"/>
  <c r="F330" i="40"/>
  <c r="G330" i="40"/>
  <c r="H330" i="40"/>
  <c r="I330" i="40"/>
  <c r="J330" i="40"/>
  <c r="K330" i="40"/>
  <c r="L330" i="40"/>
  <c r="M330" i="40"/>
  <c r="N330" i="40"/>
  <c r="C331" i="40"/>
  <c r="D331" i="40"/>
  <c r="E331" i="40"/>
  <c r="F331" i="40"/>
  <c r="G331" i="40"/>
  <c r="H331" i="40"/>
  <c r="I331" i="40"/>
  <c r="J331" i="40"/>
  <c r="K331" i="40"/>
  <c r="L331" i="40"/>
  <c r="M331" i="40"/>
  <c r="N331" i="40"/>
  <c r="C332" i="40"/>
  <c r="D332" i="40"/>
  <c r="E332" i="40"/>
  <c r="F332" i="40"/>
  <c r="G332" i="40"/>
  <c r="H332" i="40"/>
  <c r="I332" i="40"/>
  <c r="J332" i="40"/>
  <c r="K332" i="40"/>
  <c r="L332" i="40"/>
  <c r="M332" i="40"/>
  <c r="N332" i="40"/>
  <c r="C333" i="40"/>
  <c r="D333" i="40"/>
  <c r="E333" i="40"/>
  <c r="F333" i="40"/>
  <c r="G333" i="40"/>
  <c r="H333" i="40"/>
  <c r="I333" i="40"/>
  <c r="J333" i="40"/>
  <c r="K333" i="40"/>
  <c r="L333" i="40"/>
  <c r="M333" i="40"/>
  <c r="N333" i="40"/>
  <c r="C334" i="40"/>
  <c r="D334" i="40"/>
  <c r="E334" i="40"/>
  <c r="F334" i="40"/>
  <c r="G334" i="40"/>
  <c r="H334" i="40"/>
  <c r="I334" i="40"/>
  <c r="J334" i="40"/>
  <c r="K334" i="40"/>
  <c r="L334" i="40"/>
  <c r="M334" i="40"/>
  <c r="N334" i="40"/>
  <c r="C335" i="40"/>
  <c r="D335" i="40"/>
  <c r="E335" i="40"/>
  <c r="F335" i="40"/>
  <c r="G335" i="40"/>
  <c r="H335" i="40"/>
  <c r="I335" i="40"/>
  <c r="J335" i="40"/>
  <c r="K335" i="40"/>
  <c r="L335" i="40"/>
  <c r="M335" i="40"/>
  <c r="N335" i="40"/>
  <c r="C336" i="40"/>
  <c r="D336" i="40"/>
  <c r="E336" i="40"/>
  <c r="F336" i="40"/>
  <c r="G336" i="40"/>
  <c r="H336" i="40"/>
  <c r="I336" i="40"/>
  <c r="J336" i="40"/>
  <c r="K336" i="40"/>
  <c r="L336" i="40"/>
  <c r="M336" i="40"/>
  <c r="N336" i="40"/>
  <c r="C337" i="40"/>
  <c r="D337" i="40"/>
  <c r="E337" i="40"/>
  <c r="F337" i="40"/>
  <c r="G337" i="40"/>
  <c r="H337" i="40"/>
  <c r="I337" i="40"/>
  <c r="J337" i="40"/>
  <c r="K337" i="40"/>
  <c r="L337" i="40"/>
  <c r="M337" i="40"/>
  <c r="N337" i="40"/>
  <c r="C338" i="40"/>
  <c r="D338" i="40"/>
  <c r="E338" i="40"/>
  <c r="F338" i="40"/>
  <c r="G338" i="40"/>
  <c r="H338" i="40"/>
  <c r="I338" i="40"/>
  <c r="J338" i="40"/>
  <c r="K338" i="40"/>
  <c r="L338" i="40"/>
  <c r="M338" i="40"/>
  <c r="N338" i="40"/>
  <c r="C339" i="40"/>
  <c r="D339" i="40"/>
  <c r="E339" i="40"/>
  <c r="F339" i="40"/>
  <c r="G339" i="40"/>
  <c r="H339" i="40"/>
  <c r="I339" i="40"/>
  <c r="J339" i="40"/>
  <c r="K339" i="40"/>
  <c r="L339" i="40"/>
  <c r="M339" i="40"/>
  <c r="N339" i="40"/>
  <c r="C340" i="40"/>
  <c r="D340" i="40"/>
  <c r="E340" i="40"/>
  <c r="F340" i="40"/>
  <c r="G340" i="40"/>
  <c r="H340" i="40"/>
  <c r="I340" i="40"/>
  <c r="J340" i="40"/>
  <c r="K340" i="40"/>
  <c r="L340" i="40"/>
  <c r="M340" i="40"/>
  <c r="N340" i="40"/>
  <c r="C341" i="40"/>
  <c r="D341" i="40"/>
  <c r="E341" i="40"/>
  <c r="F341" i="40"/>
  <c r="G341" i="40"/>
  <c r="H341" i="40"/>
  <c r="I341" i="40"/>
  <c r="J341" i="40"/>
  <c r="K341" i="40"/>
  <c r="L341" i="40"/>
  <c r="M341" i="40"/>
  <c r="N341" i="40"/>
  <c r="C342" i="40"/>
  <c r="D342" i="40"/>
  <c r="E342" i="40"/>
  <c r="F342" i="40"/>
  <c r="G342" i="40"/>
  <c r="H342" i="40"/>
  <c r="I342" i="40"/>
  <c r="J342" i="40"/>
  <c r="K342" i="40"/>
  <c r="L342" i="40"/>
  <c r="M342" i="40"/>
  <c r="N342" i="40"/>
  <c r="C343" i="40"/>
  <c r="D343" i="40"/>
  <c r="E343" i="40"/>
  <c r="F343" i="40"/>
  <c r="G343" i="40"/>
  <c r="H343" i="40"/>
  <c r="I343" i="40"/>
  <c r="J343" i="40"/>
  <c r="K343" i="40"/>
  <c r="L343" i="40"/>
  <c r="M343" i="40"/>
  <c r="N343" i="40"/>
  <c r="C344" i="40"/>
  <c r="D344" i="40"/>
  <c r="E344" i="40"/>
  <c r="F344" i="40"/>
  <c r="G344" i="40"/>
  <c r="H344" i="40"/>
  <c r="I344" i="40"/>
  <c r="J344" i="40"/>
  <c r="K344" i="40"/>
  <c r="L344" i="40"/>
  <c r="M344" i="40"/>
  <c r="N344" i="40"/>
  <c r="C345" i="40"/>
  <c r="D345" i="40"/>
  <c r="E345" i="40"/>
  <c r="F345" i="40"/>
  <c r="G345" i="40"/>
  <c r="H345" i="40"/>
  <c r="I345" i="40"/>
  <c r="J345" i="40"/>
  <c r="K345" i="40"/>
  <c r="L345" i="40"/>
  <c r="M345" i="40"/>
  <c r="N345" i="40"/>
  <c r="C346" i="40"/>
  <c r="D346" i="40"/>
  <c r="E346" i="40"/>
  <c r="F346" i="40"/>
  <c r="G346" i="40"/>
  <c r="H346" i="40"/>
  <c r="I346" i="40"/>
  <c r="J346" i="40"/>
  <c r="K346" i="40"/>
  <c r="L346" i="40"/>
  <c r="M346" i="40"/>
  <c r="N346" i="40"/>
  <c r="C347" i="40"/>
  <c r="D347" i="40"/>
  <c r="E347" i="40"/>
  <c r="F347" i="40"/>
  <c r="G347" i="40"/>
  <c r="H347" i="40"/>
  <c r="I347" i="40"/>
  <c r="J347" i="40"/>
  <c r="K347" i="40"/>
  <c r="L347" i="40"/>
  <c r="M347" i="40"/>
  <c r="N347" i="40"/>
  <c r="C348" i="40"/>
  <c r="D348" i="40"/>
  <c r="E348" i="40"/>
  <c r="F348" i="40"/>
  <c r="G348" i="40"/>
  <c r="H348" i="40"/>
  <c r="I348" i="40"/>
  <c r="J348" i="40"/>
  <c r="K348" i="40"/>
  <c r="L348" i="40"/>
  <c r="M348" i="40"/>
  <c r="N348" i="40"/>
  <c r="C349" i="40"/>
  <c r="D349" i="40"/>
  <c r="E349" i="40"/>
  <c r="F349" i="40"/>
  <c r="G349" i="40"/>
  <c r="H349" i="40"/>
  <c r="I349" i="40"/>
  <c r="J349" i="40"/>
  <c r="K349" i="40"/>
  <c r="L349" i="40"/>
  <c r="M349" i="40"/>
  <c r="N349" i="40"/>
  <c r="C350" i="40"/>
  <c r="D350" i="40"/>
  <c r="E350" i="40"/>
  <c r="F350" i="40"/>
  <c r="G350" i="40"/>
  <c r="H350" i="40"/>
  <c r="I350" i="40"/>
  <c r="J350" i="40"/>
  <c r="K350" i="40"/>
  <c r="L350" i="40"/>
  <c r="M350" i="40"/>
  <c r="N350" i="40"/>
  <c r="C351" i="40"/>
  <c r="D351" i="40"/>
  <c r="E351" i="40"/>
  <c r="F351" i="40"/>
  <c r="G351" i="40"/>
  <c r="H351" i="40"/>
  <c r="I351" i="40"/>
  <c r="J351" i="40"/>
  <c r="K351" i="40"/>
  <c r="L351" i="40"/>
  <c r="M351" i="40"/>
  <c r="N351" i="40"/>
  <c r="C352" i="40"/>
  <c r="D352" i="40"/>
  <c r="E352" i="40"/>
  <c r="F352" i="40"/>
  <c r="G352" i="40"/>
  <c r="H352" i="40"/>
  <c r="I352" i="40"/>
  <c r="J352" i="40"/>
  <c r="K352" i="40"/>
  <c r="L352" i="40"/>
  <c r="M352" i="40"/>
  <c r="N352" i="40"/>
  <c r="C353" i="40"/>
  <c r="D353" i="40"/>
  <c r="E353" i="40"/>
  <c r="F353" i="40"/>
  <c r="G353" i="40"/>
  <c r="H353" i="40"/>
  <c r="I353" i="40"/>
  <c r="J353" i="40"/>
  <c r="K353" i="40"/>
  <c r="L353" i="40"/>
  <c r="M353" i="40"/>
  <c r="N353" i="40"/>
  <c r="C354" i="40"/>
  <c r="D354" i="40"/>
  <c r="E354" i="40"/>
  <c r="F354" i="40"/>
  <c r="G354" i="40"/>
  <c r="H354" i="40"/>
  <c r="I354" i="40"/>
  <c r="J354" i="40"/>
  <c r="K354" i="40"/>
  <c r="L354" i="40"/>
  <c r="M354" i="40"/>
  <c r="N354" i="40"/>
  <c r="C355" i="40"/>
  <c r="D355" i="40"/>
  <c r="E355" i="40"/>
  <c r="F355" i="40"/>
  <c r="G355" i="40"/>
  <c r="H355" i="40"/>
  <c r="I355" i="40"/>
  <c r="J355" i="40"/>
  <c r="K355" i="40"/>
  <c r="L355" i="40"/>
  <c r="M355" i="40"/>
  <c r="N355" i="40"/>
  <c r="C356" i="40"/>
  <c r="D356" i="40"/>
  <c r="E356" i="40"/>
  <c r="F356" i="40"/>
  <c r="G356" i="40"/>
  <c r="H356" i="40"/>
  <c r="I356" i="40"/>
  <c r="J356" i="40"/>
  <c r="K356" i="40"/>
  <c r="L356" i="40"/>
  <c r="M356" i="40"/>
  <c r="N356" i="40"/>
  <c r="C357" i="40"/>
  <c r="D357" i="40"/>
  <c r="E357" i="40"/>
  <c r="F357" i="40"/>
  <c r="G357" i="40"/>
  <c r="H357" i="40"/>
  <c r="I357" i="40"/>
  <c r="J357" i="40"/>
  <c r="K357" i="40"/>
  <c r="L357" i="40"/>
  <c r="M357" i="40"/>
  <c r="N357" i="40"/>
  <c r="C358" i="40"/>
  <c r="D358" i="40"/>
  <c r="E358" i="40"/>
  <c r="F358" i="40"/>
  <c r="G358" i="40"/>
  <c r="H358" i="40"/>
  <c r="I358" i="40"/>
  <c r="J358" i="40"/>
  <c r="K358" i="40"/>
  <c r="L358" i="40"/>
  <c r="M358" i="40"/>
  <c r="N358" i="40"/>
  <c r="C359" i="40"/>
  <c r="D359" i="40"/>
  <c r="E359" i="40"/>
  <c r="F359" i="40"/>
  <c r="G359" i="40"/>
  <c r="H359" i="40"/>
  <c r="I359" i="40"/>
  <c r="J359" i="40"/>
  <c r="K359" i="40"/>
  <c r="L359" i="40"/>
  <c r="M359" i="40"/>
  <c r="N359" i="40"/>
  <c r="C360" i="40"/>
  <c r="D360" i="40"/>
  <c r="E360" i="40"/>
  <c r="F360" i="40"/>
  <c r="G360" i="40"/>
  <c r="H360" i="40"/>
  <c r="I360" i="40"/>
  <c r="J360" i="40"/>
  <c r="K360" i="40"/>
  <c r="L360" i="40"/>
  <c r="M360" i="40"/>
  <c r="N360" i="40"/>
  <c r="C361" i="40"/>
  <c r="D361" i="40"/>
  <c r="E361" i="40"/>
  <c r="F361" i="40"/>
  <c r="G361" i="40"/>
  <c r="H361" i="40"/>
  <c r="I361" i="40"/>
  <c r="J361" i="40"/>
  <c r="K361" i="40"/>
  <c r="L361" i="40"/>
  <c r="M361" i="40"/>
  <c r="N361" i="40"/>
  <c r="C362" i="40"/>
  <c r="D362" i="40"/>
  <c r="E362" i="40"/>
  <c r="F362" i="40"/>
  <c r="G362" i="40"/>
  <c r="H362" i="40"/>
  <c r="I362" i="40"/>
  <c r="J362" i="40"/>
  <c r="K362" i="40"/>
  <c r="L362" i="40"/>
  <c r="M362" i="40"/>
  <c r="N362" i="40"/>
  <c r="C363" i="40"/>
  <c r="D363" i="40"/>
  <c r="E363" i="40"/>
  <c r="F363" i="40"/>
  <c r="G363" i="40"/>
  <c r="H363" i="40"/>
  <c r="I363" i="40"/>
  <c r="J363" i="40"/>
  <c r="K363" i="40"/>
  <c r="L363" i="40"/>
  <c r="M363" i="40"/>
  <c r="N363" i="40"/>
  <c r="C364" i="40"/>
  <c r="D364" i="40"/>
  <c r="E364" i="40"/>
  <c r="F364" i="40"/>
  <c r="G364" i="40"/>
  <c r="H364" i="40"/>
  <c r="I364" i="40"/>
  <c r="J364" i="40"/>
  <c r="K364" i="40"/>
  <c r="L364" i="40"/>
  <c r="M364" i="40"/>
  <c r="N364" i="40"/>
  <c r="C365" i="40"/>
  <c r="D365" i="40"/>
  <c r="E365" i="40"/>
  <c r="F365" i="40"/>
  <c r="G365" i="40"/>
  <c r="H365" i="40"/>
  <c r="I365" i="40"/>
  <c r="J365" i="40"/>
  <c r="K365" i="40"/>
  <c r="L365" i="40"/>
  <c r="M365" i="40"/>
  <c r="N365" i="40"/>
  <c r="C366" i="40"/>
  <c r="D366" i="40"/>
  <c r="E366" i="40"/>
  <c r="F366" i="40"/>
  <c r="G366" i="40"/>
  <c r="H366" i="40"/>
  <c r="I366" i="40"/>
  <c r="J366" i="40"/>
  <c r="K366" i="40"/>
  <c r="L366" i="40"/>
  <c r="M366" i="40"/>
  <c r="N366" i="40"/>
  <c r="C367" i="40"/>
  <c r="D367" i="40"/>
  <c r="E367" i="40"/>
  <c r="F367" i="40"/>
  <c r="G367" i="40"/>
  <c r="H367" i="40"/>
  <c r="I367" i="40"/>
  <c r="J367" i="40"/>
  <c r="K367" i="40"/>
  <c r="L367" i="40"/>
  <c r="M367" i="40"/>
  <c r="N367" i="40"/>
  <c r="C368" i="40"/>
  <c r="D368" i="40"/>
  <c r="E368" i="40"/>
  <c r="F368" i="40"/>
  <c r="G368" i="40"/>
  <c r="H368" i="40"/>
  <c r="I368" i="40"/>
  <c r="J368" i="40"/>
  <c r="K368" i="40"/>
  <c r="L368" i="40"/>
  <c r="M368" i="40"/>
  <c r="N368" i="40"/>
  <c r="C369" i="40"/>
  <c r="D369" i="40"/>
  <c r="E369" i="40"/>
  <c r="F369" i="40"/>
  <c r="G369" i="40"/>
  <c r="H369" i="40"/>
  <c r="I369" i="40"/>
  <c r="J369" i="40"/>
  <c r="K369" i="40"/>
  <c r="L369" i="40"/>
  <c r="M369" i="40"/>
  <c r="N369" i="40"/>
  <c r="C370" i="40"/>
  <c r="D370" i="40"/>
  <c r="E370" i="40"/>
  <c r="F370" i="40"/>
  <c r="G370" i="40"/>
  <c r="H370" i="40"/>
  <c r="I370" i="40"/>
  <c r="J370" i="40"/>
  <c r="K370" i="40"/>
  <c r="L370" i="40"/>
  <c r="M370" i="40"/>
  <c r="N370" i="40"/>
  <c r="C371" i="40"/>
  <c r="D371" i="40"/>
  <c r="E371" i="40"/>
  <c r="F371" i="40"/>
  <c r="G371" i="40"/>
  <c r="H371" i="40"/>
  <c r="I371" i="40"/>
  <c r="J371" i="40"/>
  <c r="K371" i="40"/>
  <c r="L371" i="40"/>
  <c r="M371" i="40"/>
  <c r="N371" i="40"/>
  <c r="N322" i="40"/>
  <c r="M322" i="40"/>
  <c r="L322" i="40"/>
  <c r="K322" i="40"/>
  <c r="J322" i="40"/>
  <c r="I322" i="40"/>
  <c r="H322" i="40"/>
  <c r="G322" i="40"/>
  <c r="F322" i="40"/>
  <c r="E322" i="40"/>
  <c r="D322" i="40"/>
  <c r="C322" i="40"/>
  <c r="C272" i="40"/>
  <c r="D272" i="40"/>
  <c r="E272" i="40"/>
  <c r="F272" i="40"/>
  <c r="G272" i="40"/>
  <c r="H272" i="40"/>
  <c r="I272" i="40"/>
  <c r="J272" i="40"/>
  <c r="K272" i="40"/>
  <c r="L272" i="40"/>
  <c r="M272" i="40"/>
  <c r="N272" i="40"/>
  <c r="C273" i="40"/>
  <c r="D273" i="40"/>
  <c r="E273" i="40"/>
  <c r="F273" i="40"/>
  <c r="G273" i="40"/>
  <c r="H273" i="40"/>
  <c r="I273" i="40"/>
  <c r="J273" i="40"/>
  <c r="K273" i="40"/>
  <c r="L273" i="40"/>
  <c r="M273" i="40"/>
  <c r="N273" i="40"/>
  <c r="C274" i="40"/>
  <c r="D274" i="40"/>
  <c r="E274" i="40"/>
  <c r="F274" i="40"/>
  <c r="G274" i="40"/>
  <c r="H274" i="40"/>
  <c r="I274" i="40"/>
  <c r="J274" i="40"/>
  <c r="K274" i="40"/>
  <c r="L274" i="40"/>
  <c r="M274" i="40"/>
  <c r="N274" i="40"/>
  <c r="C275" i="40"/>
  <c r="D275" i="40"/>
  <c r="E275" i="40"/>
  <c r="F275" i="40"/>
  <c r="G275" i="40"/>
  <c r="H275" i="40"/>
  <c r="I275" i="40"/>
  <c r="J275" i="40"/>
  <c r="K275" i="40"/>
  <c r="L275" i="40"/>
  <c r="M275" i="40"/>
  <c r="N275" i="40"/>
  <c r="C276" i="40"/>
  <c r="D276" i="40"/>
  <c r="E276" i="40"/>
  <c r="F276" i="40"/>
  <c r="G276" i="40"/>
  <c r="H276" i="40"/>
  <c r="I276" i="40"/>
  <c r="J276" i="40"/>
  <c r="K276" i="40"/>
  <c r="L276" i="40"/>
  <c r="M276" i="40"/>
  <c r="N276" i="40"/>
  <c r="C277" i="40"/>
  <c r="D277" i="40"/>
  <c r="E277" i="40"/>
  <c r="F277" i="40"/>
  <c r="G277" i="40"/>
  <c r="H277" i="40"/>
  <c r="I277" i="40"/>
  <c r="J277" i="40"/>
  <c r="K277" i="40"/>
  <c r="L277" i="40"/>
  <c r="M277" i="40"/>
  <c r="N277" i="40"/>
  <c r="C278" i="40"/>
  <c r="D278" i="40"/>
  <c r="E278" i="40"/>
  <c r="F278" i="40"/>
  <c r="G278" i="40"/>
  <c r="H278" i="40"/>
  <c r="I278" i="40"/>
  <c r="J278" i="40"/>
  <c r="K278" i="40"/>
  <c r="L278" i="40"/>
  <c r="M278" i="40"/>
  <c r="N278" i="40"/>
  <c r="C279" i="40"/>
  <c r="D279" i="40"/>
  <c r="E279" i="40"/>
  <c r="F279" i="40"/>
  <c r="G279" i="40"/>
  <c r="H279" i="40"/>
  <c r="I279" i="40"/>
  <c r="J279" i="40"/>
  <c r="K279" i="40"/>
  <c r="L279" i="40"/>
  <c r="M279" i="40"/>
  <c r="N279" i="40"/>
  <c r="C280" i="40"/>
  <c r="D280" i="40"/>
  <c r="E280" i="40"/>
  <c r="F280" i="40"/>
  <c r="G280" i="40"/>
  <c r="H280" i="40"/>
  <c r="I280" i="40"/>
  <c r="J280" i="40"/>
  <c r="K280" i="40"/>
  <c r="L280" i="40"/>
  <c r="M280" i="40"/>
  <c r="N280" i="40"/>
  <c r="C281" i="40"/>
  <c r="D281" i="40"/>
  <c r="E281" i="40"/>
  <c r="F281" i="40"/>
  <c r="G281" i="40"/>
  <c r="H281" i="40"/>
  <c r="I281" i="40"/>
  <c r="J281" i="40"/>
  <c r="K281" i="40"/>
  <c r="L281" i="40"/>
  <c r="M281" i="40"/>
  <c r="N281" i="40"/>
  <c r="C282" i="40"/>
  <c r="D282" i="40"/>
  <c r="E282" i="40"/>
  <c r="F282" i="40"/>
  <c r="G282" i="40"/>
  <c r="H282" i="40"/>
  <c r="I282" i="40"/>
  <c r="J282" i="40"/>
  <c r="K282" i="40"/>
  <c r="L282" i="40"/>
  <c r="M282" i="40"/>
  <c r="N282" i="40"/>
  <c r="C283" i="40"/>
  <c r="D283" i="40"/>
  <c r="E283" i="40"/>
  <c r="F283" i="40"/>
  <c r="G283" i="40"/>
  <c r="H283" i="40"/>
  <c r="I283" i="40"/>
  <c r="J283" i="40"/>
  <c r="K283" i="40"/>
  <c r="L283" i="40"/>
  <c r="M283" i="40"/>
  <c r="N283" i="40"/>
  <c r="C284" i="40"/>
  <c r="D284" i="40"/>
  <c r="E284" i="40"/>
  <c r="F284" i="40"/>
  <c r="G284" i="40"/>
  <c r="H284" i="40"/>
  <c r="I284" i="40"/>
  <c r="J284" i="40"/>
  <c r="K284" i="40"/>
  <c r="L284" i="40"/>
  <c r="M284" i="40"/>
  <c r="N284" i="40"/>
  <c r="C285" i="40"/>
  <c r="D285" i="40"/>
  <c r="E285" i="40"/>
  <c r="F285" i="40"/>
  <c r="G285" i="40"/>
  <c r="H285" i="40"/>
  <c r="I285" i="40"/>
  <c r="J285" i="40"/>
  <c r="K285" i="40"/>
  <c r="L285" i="40"/>
  <c r="M285" i="40"/>
  <c r="N285" i="40"/>
  <c r="C286" i="40"/>
  <c r="D286" i="40"/>
  <c r="E286" i="40"/>
  <c r="F286" i="40"/>
  <c r="G286" i="40"/>
  <c r="H286" i="40"/>
  <c r="I286" i="40"/>
  <c r="J286" i="40"/>
  <c r="K286" i="40"/>
  <c r="L286" i="40"/>
  <c r="M286" i="40"/>
  <c r="N286" i="40"/>
  <c r="C287" i="40"/>
  <c r="D287" i="40"/>
  <c r="E287" i="40"/>
  <c r="F287" i="40"/>
  <c r="G287" i="40"/>
  <c r="H287" i="40"/>
  <c r="I287" i="40"/>
  <c r="J287" i="40"/>
  <c r="K287" i="40"/>
  <c r="L287" i="40"/>
  <c r="M287" i="40"/>
  <c r="N287" i="40"/>
  <c r="C288" i="40"/>
  <c r="D288" i="40"/>
  <c r="E288" i="40"/>
  <c r="F288" i="40"/>
  <c r="G288" i="40"/>
  <c r="H288" i="40"/>
  <c r="I288" i="40"/>
  <c r="J288" i="40"/>
  <c r="K288" i="40"/>
  <c r="L288" i="40"/>
  <c r="M288" i="40"/>
  <c r="N288" i="40"/>
  <c r="C289" i="40"/>
  <c r="D289" i="40"/>
  <c r="E289" i="40"/>
  <c r="F289" i="40"/>
  <c r="G289" i="40"/>
  <c r="H289" i="40"/>
  <c r="I289" i="40"/>
  <c r="J289" i="40"/>
  <c r="K289" i="40"/>
  <c r="L289" i="40"/>
  <c r="M289" i="40"/>
  <c r="N289" i="40"/>
  <c r="C290" i="40"/>
  <c r="D290" i="40"/>
  <c r="E290" i="40"/>
  <c r="F290" i="40"/>
  <c r="G290" i="40"/>
  <c r="H290" i="40"/>
  <c r="I290" i="40"/>
  <c r="J290" i="40"/>
  <c r="K290" i="40"/>
  <c r="L290" i="40"/>
  <c r="M290" i="40"/>
  <c r="N290" i="40"/>
  <c r="C291" i="40"/>
  <c r="D291" i="40"/>
  <c r="E291" i="40"/>
  <c r="F291" i="40"/>
  <c r="G291" i="40"/>
  <c r="H291" i="40"/>
  <c r="I291" i="40"/>
  <c r="J291" i="40"/>
  <c r="K291" i="40"/>
  <c r="L291" i="40"/>
  <c r="M291" i="40"/>
  <c r="N291" i="40"/>
  <c r="C292" i="40"/>
  <c r="D292" i="40"/>
  <c r="E292" i="40"/>
  <c r="F292" i="40"/>
  <c r="G292" i="40"/>
  <c r="H292" i="40"/>
  <c r="I292" i="40"/>
  <c r="J292" i="40"/>
  <c r="K292" i="40"/>
  <c r="L292" i="40"/>
  <c r="M292" i="40"/>
  <c r="N292" i="40"/>
  <c r="C293" i="40"/>
  <c r="D293" i="40"/>
  <c r="E293" i="40"/>
  <c r="F293" i="40"/>
  <c r="G293" i="40"/>
  <c r="H293" i="40"/>
  <c r="I293" i="40"/>
  <c r="J293" i="40"/>
  <c r="K293" i="40"/>
  <c r="L293" i="40"/>
  <c r="M293" i="40"/>
  <c r="N293" i="40"/>
  <c r="C294" i="40"/>
  <c r="D294" i="40"/>
  <c r="E294" i="40"/>
  <c r="F294" i="40"/>
  <c r="G294" i="40"/>
  <c r="H294" i="40"/>
  <c r="I294" i="40"/>
  <c r="J294" i="40"/>
  <c r="K294" i="40"/>
  <c r="L294" i="40"/>
  <c r="M294" i="40"/>
  <c r="N294" i="40"/>
  <c r="C295" i="40"/>
  <c r="D295" i="40"/>
  <c r="E295" i="40"/>
  <c r="F295" i="40"/>
  <c r="G295" i="40"/>
  <c r="H295" i="40"/>
  <c r="I295" i="40"/>
  <c r="J295" i="40"/>
  <c r="K295" i="40"/>
  <c r="L295" i="40"/>
  <c r="M295" i="40"/>
  <c r="N295" i="40"/>
  <c r="C296" i="40"/>
  <c r="D296" i="40"/>
  <c r="E296" i="40"/>
  <c r="F296" i="40"/>
  <c r="G296" i="40"/>
  <c r="H296" i="40"/>
  <c r="I296" i="40"/>
  <c r="J296" i="40"/>
  <c r="K296" i="40"/>
  <c r="L296" i="40"/>
  <c r="M296" i="40"/>
  <c r="N296" i="40"/>
  <c r="C297" i="40"/>
  <c r="D297" i="40"/>
  <c r="E297" i="40"/>
  <c r="F297" i="40"/>
  <c r="G297" i="40"/>
  <c r="H297" i="40"/>
  <c r="I297" i="40"/>
  <c r="J297" i="40"/>
  <c r="K297" i="40"/>
  <c r="L297" i="40"/>
  <c r="M297" i="40"/>
  <c r="N297" i="40"/>
  <c r="C298" i="40"/>
  <c r="D298" i="40"/>
  <c r="E298" i="40"/>
  <c r="F298" i="40"/>
  <c r="G298" i="40"/>
  <c r="H298" i="40"/>
  <c r="I298" i="40"/>
  <c r="J298" i="40"/>
  <c r="K298" i="40"/>
  <c r="L298" i="40"/>
  <c r="M298" i="40"/>
  <c r="N298" i="40"/>
  <c r="C299" i="40"/>
  <c r="D299" i="40"/>
  <c r="E299" i="40"/>
  <c r="F299" i="40"/>
  <c r="G299" i="40"/>
  <c r="H299" i="40"/>
  <c r="I299" i="40"/>
  <c r="J299" i="40"/>
  <c r="K299" i="40"/>
  <c r="L299" i="40"/>
  <c r="M299" i="40"/>
  <c r="N299" i="40"/>
  <c r="C300" i="40"/>
  <c r="D300" i="40"/>
  <c r="E300" i="40"/>
  <c r="F300" i="40"/>
  <c r="G300" i="40"/>
  <c r="H300" i="40"/>
  <c r="I300" i="40"/>
  <c r="J300" i="40"/>
  <c r="K300" i="40"/>
  <c r="L300" i="40"/>
  <c r="M300" i="40"/>
  <c r="N300" i="40"/>
  <c r="C301" i="40"/>
  <c r="D301" i="40"/>
  <c r="E301" i="40"/>
  <c r="F301" i="40"/>
  <c r="G301" i="40"/>
  <c r="H301" i="40"/>
  <c r="I301" i="40"/>
  <c r="J301" i="40"/>
  <c r="K301" i="40"/>
  <c r="L301" i="40"/>
  <c r="M301" i="40"/>
  <c r="N301" i="40"/>
  <c r="C302" i="40"/>
  <c r="D302" i="40"/>
  <c r="E302" i="40"/>
  <c r="F302" i="40"/>
  <c r="G302" i="40"/>
  <c r="H302" i="40"/>
  <c r="I302" i="40"/>
  <c r="J302" i="40"/>
  <c r="K302" i="40"/>
  <c r="L302" i="40"/>
  <c r="M302" i="40"/>
  <c r="N302" i="40"/>
  <c r="C303" i="40"/>
  <c r="D303" i="40"/>
  <c r="E303" i="40"/>
  <c r="F303" i="40"/>
  <c r="G303" i="40"/>
  <c r="H303" i="40"/>
  <c r="I303" i="40"/>
  <c r="J303" i="40"/>
  <c r="K303" i="40"/>
  <c r="L303" i="40"/>
  <c r="M303" i="40"/>
  <c r="N303" i="40"/>
  <c r="C304" i="40"/>
  <c r="D304" i="40"/>
  <c r="E304" i="40"/>
  <c r="F304" i="40"/>
  <c r="G304" i="40"/>
  <c r="H304" i="40"/>
  <c r="I304" i="40"/>
  <c r="J304" i="40"/>
  <c r="K304" i="40"/>
  <c r="L304" i="40"/>
  <c r="M304" i="40"/>
  <c r="N304" i="40"/>
  <c r="C305" i="40"/>
  <c r="D305" i="40"/>
  <c r="E305" i="40"/>
  <c r="F305" i="40"/>
  <c r="G305" i="40"/>
  <c r="H305" i="40"/>
  <c r="I305" i="40"/>
  <c r="J305" i="40"/>
  <c r="K305" i="40"/>
  <c r="L305" i="40"/>
  <c r="M305" i="40"/>
  <c r="N305" i="40"/>
  <c r="C306" i="40"/>
  <c r="D306" i="40"/>
  <c r="E306" i="40"/>
  <c r="F306" i="40"/>
  <c r="G306" i="40"/>
  <c r="H306" i="40"/>
  <c r="I306" i="40"/>
  <c r="J306" i="40"/>
  <c r="K306" i="40"/>
  <c r="L306" i="40"/>
  <c r="M306" i="40"/>
  <c r="N306" i="40"/>
  <c r="C307" i="40"/>
  <c r="D307" i="40"/>
  <c r="E307" i="40"/>
  <c r="F307" i="40"/>
  <c r="G307" i="40"/>
  <c r="H307" i="40"/>
  <c r="I307" i="40"/>
  <c r="J307" i="40"/>
  <c r="K307" i="40"/>
  <c r="L307" i="40"/>
  <c r="M307" i="40"/>
  <c r="N307" i="40"/>
  <c r="C308" i="40"/>
  <c r="D308" i="40"/>
  <c r="E308" i="40"/>
  <c r="F308" i="40"/>
  <c r="G308" i="40"/>
  <c r="H308" i="40"/>
  <c r="I308" i="40"/>
  <c r="J308" i="40"/>
  <c r="K308" i="40"/>
  <c r="L308" i="40"/>
  <c r="M308" i="40"/>
  <c r="N308" i="40"/>
  <c r="C309" i="40"/>
  <c r="D309" i="40"/>
  <c r="E309" i="40"/>
  <c r="F309" i="40"/>
  <c r="G309" i="40"/>
  <c r="H309" i="40"/>
  <c r="I309" i="40"/>
  <c r="J309" i="40"/>
  <c r="K309" i="40"/>
  <c r="L309" i="40"/>
  <c r="M309" i="40"/>
  <c r="N309" i="40"/>
  <c r="C310" i="40"/>
  <c r="D310" i="40"/>
  <c r="E310" i="40"/>
  <c r="F310" i="40"/>
  <c r="G310" i="40"/>
  <c r="H310" i="40"/>
  <c r="I310" i="40"/>
  <c r="J310" i="40"/>
  <c r="K310" i="40"/>
  <c r="L310" i="40"/>
  <c r="M310" i="40"/>
  <c r="N310" i="40"/>
  <c r="C311" i="40"/>
  <c r="D311" i="40"/>
  <c r="E311" i="40"/>
  <c r="F311" i="40"/>
  <c r="G311" i="40"/>
  <c r="H311" i="40"/>
  <c r="I311" i="40"/>
  <c r="J311" i="40"/>
  <c r="K311" i="40"/>
  <c r="L311" i="40"/>
  <c r="M311" i="40"/>
  <c r="N311" i="40"/>
  <c r="C312" i="40"/>
  <c r="D312" i="40"/>
  <c r="E312" i="40"/>
  <c r="F312" i="40"/>
  <c r="G312" i="40"/>
  <c r="H312" i="40"/>
  <c r="I312" i="40"/>
  <c r="J312" i="40"/>
  <c r="K312" i="40"/>
  <c r="L312" i="40"/>
  <c r="M312" i="40"/>
  <c r="N312" i="40"/>
  <c r="C313" i="40"/>
  <c r="D313" i="40"/>
  <c r="E313" i="40"/>
  <c r="F313" i="40"/>
  <c r="G313" i="40"/>
  <c r="H313" i="40"/>
  <c r="I313" i="40"/>
  <c r="J313" i="40"/>
  <c r="K313" i="40"/>
  <c r="L313" i="40"/>
  <c r="M313" i="40"/>
  <c r="N313" i="40"/>
  <c r="C314" i="40"/>
  <c r="D314" i="40"/>
  <c r="E314" i="40"/>
  <c r="F314" i="40"/>
  <c r="G314" i="40"/>
  <c r="H314" i="40"/>
  <c r="I314" i="40"/>
  <c r="J314" i="40"/>
  <c r="K314" i="40"/>
  <c r="L314" i="40"/>
  <c r="M314" i="40"/>
  <c r="N314" i="40"/>
  <c r="C315" i="40"/>
  <c r="D315" i="40"/>
  <c r="E315" i="40"/>
  <c r="F315" i="40"/>
  <c r="G315" i="40"/>
  <c r="H315" i="40"/>
  <c r="I315" i="40"/>
  <c r="J315" i="40"/>
  <c r="K315" i="40"/>
  <c r="L315" i="40"/>
  <c r="M315" i="40"/>
  <c r="N315" i="40"/>
  <c r="C316" i="40"/>
  <c r="D316" i="40"/>
  <c r="E316" i="40"/>
  <c r="F316" i="40"/>
  <c r="G316" i="40"/>
  <c r="H316" i="40"/>
  <c r="I316" i="40"/>
  <c r="J316" i="40"/>
  <c r="K316" i="40"/>
  <c r="L316" i="40"/>
  <c r="M316" i="40"/>
  <c r="N316" i="40"/>
  <c r="C317" i="40"/>
  <c r="D317" i="40"/>
  <c r="E317" i="40"/>
  <c r="F317" i="40"/>
  <c r="G317" i="40"/>
  <c r="H317" i="40"/>
  <c r="I317" i="40"/>
  <c r="J317" i="40"/>
  <c r="K317" i="40"/>
  <c r="L317" i="40"/>
  <c r="M317" i="40"/>
  <c r="N317" i="40"/>
  <c r="C318" i="40"/>
  <c r="D318" i="40"/>
  <c r="E318" i="40"/>
  <c r="F318" i="40"/>
  <c r="G318" i="40"/>
  <c r="H318" i="40"/>
  <c r="I318" i="40"/>
  <c r="J318" i="40"/>
  <c r="K318" i="40"/>
  <c r="L318" i="40"/>
  <c r="M318" i="40"/>
  <c r="N318" i="40"/>
  <c r="C319" i="40"/>
  <c r="D319" i="40"/>
  <c r="E319" i="40"/>
  <c r="F319" i="40"/>
  <c r="G319" i="40"/>
  <c r="H319" i="40"/>
  <c r="I319" i="40"/>
  <c r="J319" i="40"/>
  <c r="K319" i="40"/>
  <c r="L319" i="40"/>
  <c r="M319" i="40"/>
  <c r="N319" i="40"/>
  <c r="C320" i="40"/>
  <c r="D320" i="40"/>
  <c r="E320" i="40"/>
  <c r="F320" i="40"/>
  <c r="G320" i="40"/>
  <c r="H320" i="40"/>
  <c r="I320" i="40"/>
  <c r="J320" i="40"/>
  <c r="K320" i="40"/>
  <c r="L320" i="40"/>
  <c r="M320" i="40"/>
  <c r="N320" i="40"/>
  <c r="N271" i="40"/>
  <c r="M271" i="40"/>
  <c r="L271" i="40"/>
  <c r="K271" i="40"/>
  <c r="J271" i="40"/>
  <c r="I271" i="40"/>
  <c r="H271" i="40"/>
  <c r="G271" i="40"/>
  <c r="F271" i="40"/>
  <c r="E271" i="40"/>
  <c r="D271" i="40"/>
  <c r="C271" i="40"/>
  <c r="C221" i="40"/>
  <c r="D221" i="40"/>
  <c r="E221" i="40"/>
  <c r="F221" i="40"/>
  <c r="G221" i="40"/>
  <c r="H221" i="40"/>
  <c r="I221" i="40"/>
  <c r="J221" i="40"/>
  <c r="K221" i="40"/>
  <c r="L221" i="40"/>
  <c r="M221" i="40"/>
  <c r="N221" i="40"/>
  <c r="C222" i="40"/>
  <c r="D222" i="40"/>
  <c r="E222" i="40"/>
  <c r="F222" i="40"/>
  <c r="G222" i="40"/>
  <c r="H222" i="40"/>
  <c r="I222" i="40"/>
  <c r="J222" i="40"/>
  <c r="K222" i="40"/>
  <c r="L222" i="40"/>
  <c r="M222" i="40"/>
  <c r="N222" i="40"/>
  <c r="C223" i="40"/>
  <c r="D223" i="40"/>
  <c r="E223" i="40"/>
  <c r="F223" i="40"/>
  <c r="G223" i="40"/>
  <c r="H223" i="40"/>
  <c r="I223" i="40"/>
  <c r="J223" i="40"/>
  <c r="K223" i="40"/>
  <c r="L223" i="40"/>
  <c r="M223" i="40"/>
  <c r="N223" i="40"/>
  <c r="C224" i="40"/>
  <c r="D224" i="40"/>
  <c r="E224" i="40"/>
  <c r="F224" i="40"/>
  <c r="G224" i="40"/>
  <c r="H224" i="40"/>
  <c r="I224" i="40"/>
  <c r="J224" i="40"/>
  <c r="K224" i="40"/>
  <c r="L224" i="40"/>
  <c r="M224" i="40"/>
  <c r="N224" i="40"/>
  <c r="C225" i="40"/>
  <c r="D225" i="40"/>
  <c r="E225" i="40"/>
  <c r="F225" i="40"/>
  <c r="G225" i="40"/>
  <c r="H225" i="40"/>
  <c r="I225" i="40"/>
  <c r="J225" i="40"/>
  <c r="K225" i="40"/>
  <c r="L225" i="40"/>
  <c r="M225" i="40"/>
  <c r="N225" i="40"/>
  <c r="C226" i="40"/>
  <c r="D226" i="40"/>
  <c r="E226" i="40"/>
  <c r="F226" i="40"/>
  <c r="G226" i="40"/>
  <c r="H226" i="40"/>
  <c r="I226" i="40"/>
  <c r="J226" i="40"/>
  <c r="K226" i="40"/>
  <c r="L226" i="40"/>
  <c r="M226" i="40"/>
  <c r="N226" i="40"/>
  <c r="C227" i="40"/>
  <c r="D227" i="40"/>
  <c r="E227" i="40"/>
  <c r="F227" i="40"/>
  <c r="G227" i="40"/>
  <c r="H227" i="40"/>
  <c r="I227" i="40"/>
  <c r="J227" i="40"/>
  <c r="K227" i="40"/>
  <c r="L227" i="40"/>
  <c r="M227" i="40"/>
  <c r="N227" i="40"/>
  <c r="C228" i="40"/>
  <c r="D228" i="40"/>
  <c r="E228" i="40"/>
  <c r="F228" i="40"/>
  <c r="G228" i="40"/>
  <c r="H228" i="40"/>
  <c r="I228" i="40"/>
  <c r="J228" i="40"/>
  <c r="K228" i="40"/>
  <c r="L228" i="40"/>
  <c r="M228" i="40"/>
  <c r="N228" i="40"/>
  <c r="C229" i="40"/>
  <c r="D229" i="40"/>
  <c r="E229" i="40"/>
  <c r="F229" i="40"/>
  <c r="G229" i="40"/>
  <c r="H229" i="40"/>
  <c r="I229" i="40"/>
  <c r="J229" i="40"/>
  <c r="K229" i="40"/>
  <c r="L229" i="40"/>
  <c r="M229" i="40"/>
  <c r="N229" i="40"/>
  <c r="C230" i="40"/>
  <c r="D230" i="40"/>
  <c r="E230" i="40"/>
  <c r="F230" i="40"/>
  <c r="G230" i="40"/>
  <c r="H230" i="40"/>
  <c r="I230" i="40"/>
  <c r="J230" i="40"/>
  <c r="K230" i="40"/>
  <c r="L230" i="40"/>
  <c r="M230" i="40"/>
  <c r="N230" i="40"/>
  <c r="C231" i="40"/>
  <c r="D231" i="40"/>
  <c r="E231" i="40"/>
  <c r="F231" i="40"/>
  <c r="G231" i="40"/>
  <c r="H231" i="40"/>
  <c r="I231" i="40"/>
  <c r="J231" i="40"/>
  <c r="K231" i="40"/>
  <c r="L231" i="40"/>
  <c r="M231" i="40"/>
  <c r="N231" i="40"/>
  <c r="C232" i="40"/>
  <c r="D232" i="40"/>
  <c r="E232" i="40"/>
  <c r="F232" i="40"/>
  <c r="G232" i="40"/>
  <c r="H232" i="40"/>
  <c r="I232" i="40"/>
  <c r="J232" i="40"/>
  <c r="K232" i="40"/>
  <c r="L232" i="40"/>
  <c r="M232" i="40"/>
  <c r="N232" i="40"/>
  <c r="C233" i="40"/>
  <c r="D233" i="40"/>
  <c r="E233" i="40"/>
  <c r="F233" i="40"/>
  <c r="G233" i="40"/>
  <c r="H233" i="40"/>
  <c r="I233" i="40"/>
  <c r="J233" i="40"/>
  <c r="K233" i="40"/>
  <c r="L233" i="40"/>
  <c r="M233" i="40"/>
  <c r="N233" i="40"/>
  <c r="C234" i="40"/>
  <c r="D234" i="40"/>
  <c r="E234" i="40"/>
  <c r="F234" i="40"/>
  <c r="G234" i="40"/>
  <c r="H234" i="40"/>
  <c r="I234" i="40"/>
  <c r="J234" i="40"/>
  <c r="K234" i="40"/>
  <c r="L234" i="40"/>
  <c r="M234" i="40"/>
  <c r="N234" i="40"/>
  <c r="C235" i="40"/>
  <c r="D235" i="40"/>
  <c r="E235" i="40"/>
  <c r="F235" i="40"/>
  <c r="G235" i="40"/>
  <c r="H235" i="40"/>
  <c r="I235" i="40"/>
  <c r="J235" i="40"/>
  <c r="K235" i="40"/>
  <c r="L235" i="40"/>
  <c r="M235" i="40"/>
  <c r="N235" i="40"/>
  <c r="C236" i="40"/>
  <c r="D236" i="40"/>
  <c r="E236" i="40"/>
  <c r="F236" i="40"/>
  <c r="G236" i="40"/>
  <c r="H236" i="40"/>
  <c r="I236" i="40"/>
  <c r="J236" i="40"/>
  <c r="K236" i="40"/>
  <c r="L236" i="40"/>
  <c r="M236" i="40"/>
  <c r="N236" i="40"/>
  <c r="C237" i="40"/>
  <c r="D237" i="40"/>
  <c r="E237" i="40"/>
  <c r="F237" i="40"/>
  <c r="G237" i="40"/>
  <c r="H237" i="40"/>
  <c r="I237" i="40"/>
  <c r="J237" i="40"/>
  <c r="K237" i="40"/>
  <c r="L237" i="40"/>
  <c r="M237" i="40"/>
  <c r="N237" i="40"/>
  <c r="C238" i="40"/>
  <c r="D238" i="40"/>
  <c r="E238" i="40"/>
  <c r="F238" i="40"/>
  <c r="G238" i="40"/>
  <c r="H238" i="40"/>
  <c r="I238" i="40"/>
  <c r="J238" i="40"/>
  <c r="K238" i="40"/>
  <c r="L238" i="40"/>
  <c r="M238" i="40"/>
  <c r="N238" i="40"/>
  <c r="C239" i="40"/>
  <c r="D239" i="40"/>
  <c r="E239" i="40"/>
  <c r="F239" i="40"/>
  <c r="G239" i="40"/>
  <c r="H239" i="40"/>
  <c r="I239" i="40"/>
  <c r="J239" i="40"/>
  <c r="K239" i="40"/>
  <c r="L239" i="40"/>
  <c r="M239" i="40"/>
  <c r="N239" i="40"/>
  <c r="C240" i="40"/>
  <c r="D240" i="40"/>
  <c r="E240" i="40"/>
  <c r="F240" i="40"/>
  <c r="G240" i="40"/>
  <c r="H240" i="40"/>
  <c r="I240" i="40"/>
  <c r="J240" i="40"/>
  <c r="K240" i="40"/>
  <c r="L240" i="40"/>
  <c r="M240" i="40"/>
  <c r="N240" i="40"/>
  <c r="C241" i="40"/>
  <c r="D241" i="40"/>
  <c r="E241" i="40"/>
  <c r="F241" i="40"/>
  <c r="G241" i="40"/>
  <c r="H241" i="40"/>
  <c r="I241" i="40"/>
  <c r="J241" i="40"/>
  <c r="K241" i="40"/>
  <c r="L241" i="40"/>
  <c r="M241" i="40"/>
  <c r="N241" i="40"/>
  <c r="C242" i="40"/>
  <c r="D242" i="40"/>
  <c r="E242" i="40"/>
  <c r="F242" i="40"/>
  <c r="G242" i="40"/>
  <c r="H242" i="40"/>
  <c r="I242" i="40"/>
  <c r="J242" i="40"/>
  <c r="K242" i="40"/>
  <c r="L242" i="40"/>
  <c r="M242" i="40"/>
  <c r="N242" i="40"/>
  <c r="C243" i="40"/>
  <c r="D243" i="40"/>
  <c r="E243" i="40"/>
  <c r="F243" i="40"/>
  <c r="G243" i="40"/>
  <c r="H243" i="40"/>
  <c r="I243" i="40"/>
  <c r="J243" i="40"/>
  <c r="K243" i="40"/>
  <c r="L243" i="40"/>
  <c r="M243" i="40"/>
  <c r="N243" i="40"/>
  <c r="C244" i="40"/>
  <c r="D244" i="40"/>
  <c r="E244" i="40"/>
  <c r="F244" i="40"/>
  <c r="G244" i="40"/>
  <c r="H244" i="40"/>
  <c r="I244" i="40"/>
  <c r="J244" i="40"/>
  <c r="K244" i="40"/>
  <c r="L244" i="40"/>
  <c r="M244" i="40"/>
  <c r="N244" i="40"/>
  <c r="C245" i="40"/>
  <c r="D245" i="40"/>
  <c r="E245" i="40"/>
  <c r="F245" i="40"/>
  <c r="G245" i="40"/>
  <c r="H245" i="40"/>
  <c r="I245" i="40"/>
  <c r="J245" i="40"/>
  <c r="K245" i="40"/>
  <c r="L245" i="40"/>
  <c r="M245" i="40"/>
  <c r="N245" i="40"/>
  <c r="C246" i="40"/>
  <c r="D246" i="40"/>
  <c r="E246" i="40"/>
  <c r="F246" i="40"/>
  <c r="G246" i="40"/>
  <c r="H246" i="40"/>
  <c r="I246" i="40"/>
  <c r="J246" i="40"/>
  <c r="K246" i="40"/>
  <c r="L246" i="40"/>
  <c r="M246" i="40"/>
  <c r="N246" i="40"/>
  <c r="C247" i="40"/>
  <c r="D247" i="40"/>
  <c r="E247" i="40"/>
  <c r="F247" i="40"/>
  <c r="G247" i="40"/>
  <c r="H247" i="40"/>
  <c r="I247" i="40"/>
  <c r="J247" i="40"/>
  <c r="K247" i="40"/>
  <c r="L247" i="40"/>
  <c r="M247" i="40"/>
  <c r="N247" i="40"/>
  <c r="C248" i="40"/>
  <c r="D248" i="40"/>
  <c r="E248" i="40"/>
  <c r="F248" i="40"/>
  <c r="G248" i="40"/>
  <c r="H248" i="40"/>
  <c r="I248" i="40"/>
  <c r="J248" i="40"/>
  <c r="K248" i="40"/>
  <c r="L248" i="40"/>
  <c r="M248" i="40"/>
  <c r="N248" i="40"/>
  <c r="C249" i="40"/>
  <c r="D249" i="40"/>
  <c r="E249" i="40"/>
  <c r="F249" i="40"/>
  <c r="G249" i="40"/>
  <c r="H249" i="40"/>
  <c r="I249" i="40"/>
  <c r="J249" i="40"/>
  <c r="K249" i="40"/>
  <c r="L249" i="40"/>
  <c r="M249" i="40"/>
  <c r="N249" i="40"/>
  <c r="C250" i="40"/>
  <c r="D250" i="40"/>
  <c r="E250" i="40"/>
  <c r="F250" i="40"/>
  <c r="G250" i="40"/>
  <c r="H250" i="40"/>
  <c r="I250" i="40"/>
  <c r="J250" i="40"/>
  <c r="K250" i="40"/>
  <c r="L250" i="40"/>
  <c r="M250" i="40"/>
  <c r="N250" i="40"/>
  <c r="C251" i="40"/>
  <c r="D251" i="40"/>
  <c r="E251" i="40"/>
  <c r="F251" i="40"/>
  <c r="G251" i="40"/>
  <c r="H251" i="40"/>
  <c r="I251" i="40"/>
  <c r="J251" i="40"/>
  <c r="K251" i="40"/>
  <c r="L251" i="40"/>
  <c r="M251" i="40"/>
  <c r="N251" i="40"/>
  <c r="C252" i="40"/>
  <c r="D252" i="40"/>
  <c r="E252" i="40"/>
  <c r="F252" i="40"/>
  <c r="G252" i="40"/>
  <c r="H252" i="40"/>
  <c r="I252" i="40"/>
  <c r="J252" i="40"/>
  <c r="K252" i="40"/>
  <c r="L252" i="40"/>
  <c r="M252" i="40"/>
  <c r="N252" i="40"/>
  <c r="C253" i="40"/>
  <c r="D253" i="40"/>
  <c r="E253" i="40"/>
  <c r="F253" i="40"/>
  <c r="G253" i="40"/>
  <c r="H253" i="40"/>
  <c r="I253" i="40"/>
  <c r="J253" i="40"/>
  <c r="K253" i="40"/>
  <c r="L253" i="40"/>
  <c r="M253" i="40"/>
  <c r="N253" i="40"/>
  <c r="C254" i="40"/>
  <c r="D254" i="40"/>
  <c r="E254" i="40"/>
  <c r="F254" i="40"/>
  <c r="G254" i="40"/>
  <c r="H254" i="40"/>
  <c r="I254" i="40"/>
  <c r="J254" i="40"/>
  <c r="K254" i="40"/>
  <c r="L254" i="40"/>
  <c r="M254" i="40"/>
  <c r="N254" i="40"/>
  <c r="C255" i="40"/>
  <c r="D255" i="40"/>
  <c r="E255" i="40"/>
  <c r="F255" i="40"/>
  <c r="G255" i="40"/>
  <c r="H255" i="40"/>
  <c r="I255" i="40"/>
  <c r="J255" i="40"/>
  <c r="K255" i="40"/>
  <c r="L255" i="40"/>
  <c r="M255" i="40"/>
  <c r="N255" i="40"/>
  <c r="C256" i="40"/>
  <c r="D256" i="40"/>
  <c r="E256" i="40"/>
  <c r="F256" i="40"/>
  <c r="G256" i="40"/>
  <c r="H256" i="40"/>
  <c r="I256" i="40"/>
  <c r="J256" i="40"/>
  <c r="K256" i="40"/>
  <c r="L256" i="40"/>
  <c r="M256" i="40"/>
  <c r="N256" i="40"/>
  <c r="C257" i="40"/>
  <c r="D257" i="40"/>
  <c r="E257" i="40"/>
  <c r="F257" i="40"/>
  <c r="G257" i="40"/>
  <c r="H257" i="40"/>
  <c r="I257" i="40"/>
  <c r="J257" i="40"/>
  <c r="K257" i="40"/>
  <c r="L257" i="40"/>
  <c r="M257" i="40"/>
  <c r="N257" i="40"/>
  <c r="C258" i="40"/>
  <c r="D258" i="40"/>
  <c r="E258" i="40"/>
  <c r="F258" i="40"/>
  <c r="G258" i="40"/>
  <c r="H258" i="40"/>
  <c r="I258" i="40"/>
  <c r="J258" i="40"/>
  <c r="K258" i="40"/>
  <c r="L258" i="40"/>
  <c r="M258" i="40"/>
  <c r="N258" i="40"/>
  <c r="C259" i="40"/>
  <c r="D259" i="40"/>
  <c r="E259" i="40"/>
  <c r="F259" i="40"/>
  <c r="G259" i="40"/>
  <c r="H259" i="40"/>
  <c r="I259" i="40"/>
  <c r="J259" i="40"/>
  <c r="K259" i="40"/>
  <c r="L259" i="40"/>
  <c r="M259" i="40"/>
  <c r="N259" i="40"/>
  <c r="C260" i="40"/>
  <c r="D260" i="40"/>
  <c r="E260" i="40"/>
  <c r="F260" i="40"/>
  <c r="G260" i="40"/>
  <c r="H260" i="40"/>
  <c r="I260" i="40"/>
  <c r="J260" i="40"/>
  <c r="K260" i="40"/>
  <c r="L260" i="40"/>
  <c r="M260" i="40"/>
  <c r="N260" i="40"/>
  <c r="C261" i="40"/>
  <c r="D261" i="40"/>
  <c r="E261" i="40"/>
  <c r="F261" i="40"/>
  <c r="G261" i="40"/>
  <c r="H261" i="40"/>
  <c r="I261" i="40"/>
  <c r="J261" i="40"/>
  <c r="K261" i="40"/>
  <c r="L261" i="40"/>
  <c r="M261" i="40"/>
  <c r="N261" i="40"/>
  <c r="C262" i="40"/>
  <c r="D262" i="40"/>
  <c r="E262" i="40"/>
  <c r="F262" i="40"/>
  <c r="G262" i="40"/>
  <c r="H262" i="40"/>
  <c r="I262" i="40"/>
  <c r="J262" i="40"/>
  <c r="K262" i="40"/>
  <c r="L262" i="40"/>
  <c r="M262" i="40"/>
  <c r="N262" i="40"/>
  <c r="C263" i="40"/>
  <c r="D263" i="40"/>
  <c r="E263" i="40"/>
  <c r="F263" i="40"/>
  <c r="G263" i="40"/>
  <c r="H263" i="40"/>
  <c r="I263" i="40"/>
  <c r="J263" i="40"/>
  <c r="K263" i="40"/>
  <c r="L263" i="40"/>
  <c r="M263" i="40"/>
  <c r="N263" i="40"/>
  <c r="C264" i="40"/>
  <c r="D264" i="40"/>
  <c r="E264" i="40"/>
  <c r="F264" i="40"/>
  <c r="G264" i="40"/>
  <c r="H264" i="40"/>
  <c r="I264" i="40"/>
  <c r="J264" i="40"/>
  <c r="K264" i="40"/>
  <c r="L264" i="40"/>
  <c r="M264" i="40"/>
  <c r="N264" i="40"/>
  <c r="C265" i="40"/>
  <c r="D265" i="40"/>
  <c r="E265" i="40"/>
  <c r="F265" i="40"/>
  <c r="G265" i="40"/>
  <c r="H265" i="40"/>
  <c r="I265" i="40"/>
  <c r="J265" i="40"/>
  <c r="K265" i="40"/>
  <c r="L265" i="40"/>
  <c r="M265" i="40"/>
  <c r="N265" i="40"/>
  <c r="C266" i="40"/>
  <c r="D266" i="40"/>
  <c r="E266" i="40"/>
  <c r="F266" i="40"/>
  <c r="G266" i="40"/>
  <c r="H266" i="40"/>
  <c r="I266" i="40"/>
  <c r="J266" i="40"/>
  <c r="K266" i="40"/>
  <c r="L266" i="40"/>
  <c r="M266" i="40"/>
  <c r="N266" i="40"/>
  <c r="C267" i="40"/>
  <c r="D267" i="40"/>
  <c r="E267" i="40"/>
  <c r="F267" i="40"/>
  <c r="G267" i="40"/>
  <c r="H267" i="40"/>
  <c r="I267" i="40"/>
  <c r="J267" i="40"/>
  <c r="K267" i="40"/>
  <c r="L267" i="40"/>
  <c r="M267" i="40"/>
  <c r="N267" i="40"/>
  <c r="C268" i="40"/>
  <c r="D268" i="40"/>
  <c r="E268" i="40"/>
  <c r="F268" i="40"/>
  <c r="G268" i="40"/>
  <c r="H268" i="40"/>
  <c r="I268" i="40"/>
  <c r="J268" i="40"/>
  <c r="K268" i="40"/>
  <c r="L268" i="40"/>
  <c r="M268" i="40"/>
  <c r="N268" i="40"/>
  <c r="C269" i="40"/>
  <c r="D269" i="40"/>
  <c r="E269" i="40"/>
  <c r="F269" i="40"/>
  <c r="G269" i="40"/>
  <c r="H269" i="40"/>
  <c r="I269" i="40"/>
  <c r="J269" i="40"/>
  <c r="K269" i="40"/>
  <c r="L269" i="40"/>
  <c r="M269" i="40"/>
  <c r="N269" i="40"/>
  <c r="N220" i="40"/>
  <c r="M220" i="40"/>
  <c r="L220" i="40"/>
  <c r="K220" i="40"/>
  <c r="J220" i="40"/>
  <c r="I220" i="40"/>
  <c r="H220" i="40"/>
  <c r="G220" i="40"/>
  <c r="F220" i="40"/>
  <c r="E220" i="40"/>
  <c r="D220" i="40"/>
  <c r="C220" i="40"/>
  <c r="C170" i="40"/>
  <c r="D170" i="40"/>
  <c r="E170" i="40"/>
  <c r="F170" i="40"/>
  <c r="G170" i="40"/>
  <c r="H170" i="40"/>
  <c r="I170" i="40"/>
  <c r="J170" i="40"/>
  <c r="K170" i="40"/>
  <c r="L170" i="40"/>
  <c r="M170" i="40"/>
  <c r="N170" i="40"/>
  <c r="C171" i="40"/>
  <c r="D171" i="40"/>
  <c r="E171" i="40"/>
  <c r="F171" i="40"/>
  <c r="G171" i="40"/>
  <c r="H171" i="40"/>
  <c r="I171" i="40"/>
  <c r="J171" i="40"/>
  <c r="K171" i="40"/>
  <c r="L171" i="40"/>
  <c r="M171" i="40"/>
  <c r="N171" i="40"/>
  <c r="C172" i="40"/>
  <c r="D172" i="40"/>
  <c r="E172" i="40"/>
  <c r="F172" i="40"/>
  <c r="G172" i="40"/>
  <c r="H172" i="40"/>
  <c r="I172" i="40"/>
  <c r="J172" i="40"/>
  <c r="K172" i="40"/>
  <c r="L172" i="40"/>
  <c r="M172" i="40"/>
  <c r="N172" i="40"/>
  <c r="C173" i="40"/>
  <c r="D173" i="40"/>
  <c r="E173" i="40"/>
  <c r="F173" i="40"/>
  <c r="G173" i="40"/>
  <c r="H173" i="40"/>
  <c r="I173" i="40"/>
  <c r="J173" i="40"/>
  <c r="K173" i="40"/>
  <c r="L173" i="40"/>
  <c r="M173" i="40"/>
  <c r="N173" i="40"/>
  <c r="C174" i="40"/>
  <c r="D174" i="40"/>
  <c r="E174" i="40"/>
  <c r="F174" i="40"/>
  <c r="G174" i="40"/>
  <c r="H174" i="40"/>
  <c r="I174" i="40"/>
  <c r="J174" i="40"/>
  <c r="K174" i="40"/>
  <c r="L174" i="40"/>
  <c r="M174" i="40"/>
  <c r="N174" i="40"/>
  <c r="C175" i="40"/>
  <c r="D175" i="40"/>
  <c r="E175" i="40"/>
  <c r="F175" i="40"/>
  <c r="G175" i="40"/>
  <c r="H175" i="40"/>
  <c r="I175" i="40"/>
  <c r="J175" i="40"/>
  <c r="K175" i="40"/>
  <c r="L175" i="40"/>
  <c r="M175" i="40"/>
  <c r="N175" i="40"/>
  <c r="C176" i="40"/>
  <c r="D176" i="40"/>
  <c r="E176" i="40"/>
  <c r="F176" i="40"/>
  <c r="G176" i="40"/>
  <c r="H176" i="40"/>
  <c r="I176" i="40"/>
  <c r="J176" i="40"/>
  <c r="K176" i="40"/>
  <c r="L176" i="40"/>
  <c r="M176" i="40"/>
  <c r="N176" i="40"/>
  <c r="C177" i="40"/>
  <c r="D177" i="40"/>
  <c r="E177" i="40"/>
  <c r="F177" i="40"/>
  <c r="G177" i="40"/>
  <c r="H177" i="40"/>
  <c r="I177" i="40"/>
  <c r="J177" i="40"/>
  <c r="K177" i="40"/>
  <c r="L177" i="40"/>
  <c r="M177" i="40"/>
  <c r="N177" i="40"/>
  <c r="C178" i="40"/>
  <c r="D178" i="40"/>
  <c r="E178" i="40"/>
  <c r="F178" i="40"/>
  <c r="G178" i="40"/>
  <c r="H178" i="40"/>
  <c r="I178" i="40"/>
  <c r="J178" i="40"/>
  <c r="K178" i="40"/>
  <c r="L178" i="40"/>
  <c r="M178" i="40"/>
  <c r="N178" i="40"/>
  <c r="C179" i="40"/>
  <c r="D179" i="40"/>
  <c r="E179" i="40"/>
  <c r="F179" i="40"/>
  <c r="G179" i="40"/>
  <c r="H179" i="40"/>
  <c r="I179" i="40"/>
  <c r="J179" i="40"/>
  <c r="K179" i="40"/>
  <c r="L179" i="40"/>
  <c r="M179" i="40"/>
  <c r="N179" i="40"/>
  <c r="C180" i="40"/>
  <c r="D180" i="40"/>
  <c r="E180" i="40"/>
  <c r="F180" i="40"/>
  <c r="G180" i="40"/>
  <c r="H180" i="40"/>
  <c r="I180" i="40"/>
  <c r="J180" i="40"/>
  <c r="K180" i="40"/>
  <c r="L180" i="40"/>
  <c r="M180" i="40"/>
  <c r="N180" i="40"/>
  <c r="C181" i="40"/>
  <c r="D181" i="40"/>
  <c r="E181" i="40"/>
  <c r="F181" i="40"/>
  <c r="G181" i="40"/>
  <c r="H181" i="40"/>
  <c r="I181" i="40"/>
  <c r="J181" i="40"/>
  <c r="K181" i="40"/>
  <c r="L181" i="40"/>
  <c r="M181" i="40"/>
  <c r="N181" i="40"/>
  <c r="C182" i="40"/>
  <c r="D182" i="40"/>
  <c r="E182" i="40"/>
  <c r="F182" i="40"/>
  <c r="G182" i="40"/>
  <c r="H182" i="40"/>
  <c r="I182" i="40"/>
  <c r="J182" i="40"/>
  <c r="K182" i="40"/>
  <c r="L182" i="40"/>
  <c r="M182" i="40"/>
  <c r="N182" i="40"/>
  <c r="C183" i="40"/>
  <c r="D183" i="40"/>
  <c r="E183" i="40"/>
  <c r="F183" i="40"/>
  <c r="G183" i="40"/>
  <c r="H183" i="40"/>
  <c r="I183" i="40"/>
  <c r="J183" i="40"/>
  <c r="K183" i="40"/>
  <c r="L183" i="40"/>
  <c r="M183" i="40"/>
  <c r="N183" i="40"/>
  <c r="C184" i="40"/>
  <c r="D184" i="40"/>
  <c r="E184" i="40"/>
  <c r="F184" i="40"/>
  <c r="G184" i="40"/>
  <c r="H184" i="40"/>
  <c r="I184" i="40"/>
  <c r="J184" i="40"/>
  <c r="K184" i="40"/>
  <c r="L184" i="40"/>
  <c r="M184" i="40"/>
  <c r="N184" i="40"/>
  <c r="C185" i="40"/>
  <c r="D185" i="40"/>
  <c r="E185" i="40"/>
  <c r="F185" i="40"/>
  <c r="G185" i="40"/>
  <c r="H185" i="40"/>
  <c r="I185" i="40"/>
  <c r="J185" i="40"/>
  <c r="K185" i="40"/>
  <c r="L185" i="40"/>
  <c r="M185" i="40"/>
  <c r="N185" i="40"/>
  <c r="C186" i="40"/>
  <c r="D186" i="40"/>
  <c r="E186" i="40"/>
  <c r="F186" i="40"/>
  <c r="G186" i="40"/>
  <c r="H186" i="40"/>
  <c r="I186" i="40"/>
  <c r="J186" i="40"/>
  <c r="K186" i="40"/>
  <c r="L186" i="40"/>
  <c r="M186" i="40"/>
  <c r="N186" i="40"/>
  <c r="C187" i="40"/>
  <c r="D187" i="40"/>
  <c r="E187" i="40"/>
  <c r="F187" i="40"/>
  <c r="G187" i="40"/>
  <c r="H187" i="40"/>
  <c r="I187" i="40"/>
  <c r="J187" i="40"/>
  <c r="K187" i="40"/>
  <c r="L187" i="40"/>
  <c r="M187" i="40"/>
  <c r="N187" i="40"/>
  <c r="C188" i="40"/>
  <c r="D188" i="40"/>
  <c r="E188" i="40"/>
  <c r="F188" i="40"/>
  <c r="G188" i="40"/>
  <c r="H188" i="40"/>
  <c r="I188" i="40"/>
  <c r="J188" i="40"/>
  <c r="K188" i="40"/>
  <c r="L188" i="40"/>
  <c r="M188" i="40"/>
  <c r="N188" i="40"/>
  <c r="C189" i="40"/>
  <c r="D189" i="40"/>
  <c r="E189" i="40"/>
  <c r="F189" i="40"/>
  <c r="G189" i="40"/>
  <c r="H189" i="40"/>
  <c r="I189" i="40"/>
  <c r="J189" i="40"/>
  <c r="K189" i="40"/>
  <c r="L189" i="40"/>
  <c r="M189" i="40"/>
  <c r="N189" i="40"/>
  <c r="C190" i="40"/>
  <c r="D190" i="40"/>
  <c r="E190" i="40"/>
  <c r="F190" i="40"/>
  <c r="G190" i="40"/>
  <c r="H190" i="40"/>
  <c r="I190" i="40"/>
  <c r="J190" i="40"/>
  <c r="K190" i="40"/>
  <c r="L190" i="40"/>
  <c r="M190" i="40"/>
  <c r="N190" i="40"/>
  <c r="C191" i="40"/>
  <c r="D191" i="40"/>
  <c r="E191" i="40"/>
  <c r="F191" i="40"/>
  <c r="G191" i="40"/>
  <c r="H191" i="40"/>
  <c r="I191" i="40"/>
  <c r="J191" i="40"/>
  <c r="K191" i="40"/>
  <c r="L191" i="40"/>
  <c r="M191" i="40"/>
  <c r="N191" i="40"/>
  <c r="C192" i="40"/>
  <c r="D192" i="40"/>
  <c r="E192" i="40"/>
  <c r="F192" i="40"/>
  <c r="G192" i="40"/>
  <c r="H192" i="40"/>
  <c r="I192" i="40"/>
  <c r="J192" i="40"/>
  <c r="K192" i="40"/>
  <c r="L192" i="40"/>
  <c r="M192" i="40"/>
  <c r="N192" i="40"/>
  <c r="C193" i="40"/>
  <c r="D193" i="40"/>
  <c r="E193" i="40"/>
  <c r="F193" i="40"/>
  <c r="G193" i="40"/>
  <c r="H193" i="40"/>
  <c r="I193" i="40"/>
  <c r="J193" i="40"/>
  <c r="K193" i="40"/>
  <c r="L193" i="40"/>
  <c r="M193" i="40"/>
  <c r="N193" i="40"/>
  <c r="C194" i="40"/>
  <c r="D194" i="40"/>
  <c r="E194" i="40"/>
  <c r="F194" i="40"/>
  <c r="G194" i="40"/>
  <c r="H194" i="40"/>
  <c r="I194" i="40"/>
  <c r="J194" i="40"/>
  <c r="K194" i="40"/>
  <c r="L194" i="40"/>
  <c r="M194" i="40"/>
  <c r="N194" i="40"/>
  <c r="C195" i="40"/>
  <c r="D195" i="40"/>
  <c r="E195" i="40"/>
  <c r="F195" i="40"/>
  <c r="G195" i="40"/>
  <c r="H195" i="40"/>
  <c r="I195" i="40"/>
  <c r="J195" i="40"/>
  <c r="K195" i="40"/>
  <c r="L195" i="40"/>
  <c r="M195" i="40"/>
  <c r="N195" i="40"/>
  <c r="C196" i="40"/>
  <c r="D196" i="40"/>
  <c r="E196" i="40"/>
  <c r="F196" i="40"/>
  <c r="G196" i="40"/>
  <c r="H196" i="40"/>
  <c r="I196" i="40"/>
  <c r="J196" i="40"/>
  <c r="K196" i="40"/>
  <c r="L196" i="40"/>
  <c r="M196" i="40"/>
  <c r="N196" i="40"/>
  <c r="C197" i="40"/>
  <c r="D197" i="40"/>
  <c r="E197" i="40"/>
  <c r="F197" i="40"/>
  <c r="G197" i="40"/>
  <c r="H197" i="40"/>
  <c r="I197" i="40"/>
  <c r="J197" i="40"/>
  <c r="K197" i="40"/>
  <c r="L197" i="40"/>
  <c r="M197" i="40"/>
  <c r="N197" i="40"/>
  <c r="C198" i="40"/>
  <c r="D198" i="40"/>
  <c r="E198" i="40"/>
  <c r="F198" i="40"/>
  <c r="G198" i="40"/>
  <c r="H198" i="40"/>
  <c r="I198" i="40"/>
  <c r="J198" i="40"/>
  <c r="K198" i="40"/>
  <c r="L198" i="40"/>
  <c r="M198" i="40"/>
  <c r="N198" i="40"/>
  <c r="C199" i="40"/>
  <c r="D199" i="40"/>
  <c r="E199" i="40"/>
  <c r="F199" i="40"/>
  <c r="G199" i="40"/>
  <c r="H199" i="40"/>
  <c r="I199" i="40"/>
  <c r="J199" i="40"/>
  <c r="K199" i="40"/>
  <c r="L199" i="40"/>
  <c r="M199" i="40"/>
  <c r="N199" i="40"/>
  <c r="C200" i="40"/>
  <c r="D200" i="40"/>
  <c r="E200" i="40"/>
  <c r="F200" i="40"/>
  <c r="G200" i="40"/>
  <c r="H200" i="40"/>
  <c r="I200" i="40"/>
  <c r="J200" i="40"/>
  <c r="K200" i="40"/>
  <c r="L200" i="40"/>
  <c r="M200" i="40"/>
  <c r="N200" i="40"/>
  <c r="C201" i="40"/>
  <c r="D201" i="40"/>
  <c r="E201" i="40"/>
  <c r="F201" i="40"/>
  <c r="G201" i="40"/>
  <c r="H201" i="40"/>
  <c r="I201" i="40"/>
  <c r="J201" i="40"/>
  <c r="K201" i="40"/>
  <c r="L201" i="40"/>
  <c r="M201" i="40"/>
  <c r="N201" i="40"/>
  <c r="C202" i="40"/>
  <c r="D202" i="40"/>
  <c r="E202" i="40"/>
  <c r="F202" i="40"/>
  <c r="G202" i="40"/>
  <c r="H202" i="40"/>
  <c r="I202" i="40"/>
  <c r="J202" i="40"/>
  <c r="K202" i="40"/>
  <c r="L202" i="40"/>
  <c r="M202" i="40"/>
  <c r="N202" i="40"/>
  <c r="C203" i="40"/>
  <c r="D203" i="40"/>
  <c r="E203" i="40"/>
  <c r="F203" i="40"/>
  <c r="G203" i="40"/>
  <c r="H203" i="40"/>
  <c r="I203" i="40"/>
  <c r="J203" i="40"/>
  <c r="K203" i="40"/>
  <c r="L203" i="40"/>
  <c r="M203" i="40"/>
  <c r="N203" i="40"/>
  <c r="C204" i="40"/>
  <c r="D204" i="40"/>
  <c r="E204" i="40"/>
  <c r="F204" i="40"/>
  <c r="G204" i="40"/>
  <c r="H204" i="40"/>
  <c r="I204" i="40"/>
  <c r="J204" i="40"/>
  <c r="K204" i="40"/>
  <c r="L204" i="40"/>
  <c r="M204" i="40"/>
  <c r="N204" i="40"/>
  <c r="C205" i="40"/>
  <c r="D205" i="40"/>
  <c r="E205" i="40"/>
  <c r="F205" i="40"/>
  <c r="G205" i="40"/>
  <c r="H205" i="40"/>
  <c r="I205" i="40"/>
  <c r="J205" i="40"/>
  <c r="K205" i="40"/>
  <c r="L205" i="40"/>
  <c r="M205" i="40"/>
  <c r="N205" i="40"/>
  <c r="C206" i="40"/>
  <c r="D206" i="40"/>
  <c r="E206" i="40"/>
  <c r="F206" i="40"/>
  <c r="G206" i="40"/>
  <c r="H206" i="40"/>
  <c r="I206" i="40"/>
  <c r="J206" i="40"/>
  <c r="K206" i="40"/>
  <c r="L206" i="40"/>
  <c r="M206" i="40"/>
  <c r="N206" i="40"/>
  <c r="C207" i="40"/>
  <c r="D207" i="40"/>
  <c r="E207" i="40"/>
  <c r="F207" i="40"/>
  <c r="G207" i="40"/>
  <c r="H207" i="40"/>
  <c r="I207" i="40"/>
  <c r="J207" i="40"/>
  <c r="K207" i="40"/>
  <c r="L207" i="40"/>
  <c r="M207" i="40"/>
  <c r="N207" i="40"/>
  <c r="C208" i="40"/>
  <c r="D208" i="40"/>
  <c r="E208" i="40"/>
  <c r="F208" i="40"/>
  <c r="G208" i="40"/>
  <c r="H208" i="40"/>
  <c r="I208" i="40"/>
  <c r="J208" i="40"/>
  <c r="K208" i="40"/>
  <c r="L208" i="40"/>
  <c r="M208" i="40"/>
  <c r="N208" i="40"/>
  <c r="C209" i="40"/>
  <c r="D209" i="40"/>
  <c r="E209" i="40"/>
  <c r="F209" i="40"/>
  <c r="G209" i="40"/>
  <c r="H209" i="40"/>
  <c r="I209" i="40"/>
  <c r="J209" i="40"/>
  <c r="K209" i="40"/>
  <c r="L209" i="40"/>
  <c r="M209" i="40"/>
  <c r="N209" i="40"/>
  <c r="C210" i="40"/>
  <c r="D210" i="40"/>
  <c r="E210" i="40"/>
  <c r="F210" i="40"/>
  <c r="G210" i="40"/>
  <c r="H210" i="40"/>
  <c r="I210" i="40"/>
  <c r="J210" i="40"/>
  <c r="K210" i="40"/>
  <c r="L210" i="40"/>
  <c r="M210" i="40"/>
  <c r="N210" i="40"/>
  <c r="C211" i="40"/>
  <c r="D211" i="40"/>
  <c r="E211" i="40"/>
  <c r="F211" i="40"/>
  <c r="G211" i="40"/>
  <c r="H211" i="40"/>
  <c r="I211" i="40"/>
  <c r="J211" i="40"/>
  <c r="K211" i="40"/>
  <c r="L211" i="40"/>
  <c r="M211" i="40"/>
  <c r="N211" i="40"/>
  <c r="C212" i="40"/>
  <c r="D212" i="40"/>
  <c r="E212" i="40"/>
  <c r="F212" i="40"/>
  <c r="G212" i="40"/>
  <c r="H212" i="40"/>
  <c r="I212" i="40"/>
  <c r="J212" i="40"/>
  <c r="K212" i="40"/>
  <c r="L212" i="40"/>
  <c r="M212" i="40"/>
  <c r="N212" i="40"/>
  <c r="C213" i="40"/>
  <c r="D213" i="40"/>
  <c r="E213" i="40"/>
  <c r="F213" i="40"/>
  <c r="G213" i="40"/>
  <c r="H213" i="40"/>
  <c r="I213" i="40"/>
  <c r="J213" i="40"/>
  <c r="K213" i="40"/>
  <c r="L213" i="40"/>
  <c r="M213" i="40"/>
  <c r="N213" i="40"/>
  <c r="C214" i="40"/>
  <c r="D214" i="40"/>
  <c r="E214" i="40"/>
  <c r="F214" i="40"/>
  <c r="G214" i="40"/>
  <c r="H214" i="40"/>
  <c r="I214" i="40"/>
  <c r="J214" i="40"/>
  <c r="K214" i="40"/>
  <c r="L214" i="40"/>
  <c r="M214" i="40"/>
  <c r="N214" i="40"/>
  <c r="C215" i="40"/>
  <c r="D215" i="40"/>
  <c r="E215" i="40"/>
  <c r="F215" i="40"/>
  <c r="G215" i="40"/>
  <c r="H215" i="40"/>
  <c r="I215" i="40"/>
  <c r="J215" i="40"/>
  <c r="K215" i="40"/>
  <c r="L215" i="40"/>
  <c r="M215" i="40"/>
  <c r="N215" i="40"/>
  <c r="C216" i="40"/>
  <c r="D216" i="40"/>
  <c r="E216" i="40"/>
  <c r="F216" i="40"/>
  <c r="G216" i="40"/>
  <c r="H216" i="40"/>
  <c r="I216" i="40"/>
  <c r="J216" i="40"/>
  <c r="K216" i="40"/>
  <c r="L216" i="40"/>
  <c r="M216" i="40"/>
  <c r="N216" i="40"/>
  <c r="C217" i="40"/>
  <c r="D217" i="40"/>
  <c r="E217" i="40"/>
  <c r="F217" i="40"/>
  <c r="G217" i="40"/>
  <c r="H217" i="40"/>
  <c r="I217" i="40"/>
  <c r="J217" i="40"/>
  <c r="K217" i="40"/>
  <c r="L217" i="40"/>
  <c r="M217" i="40"/>
  <c r="N217" i="40"/>
  <c r="C218" i="40"/>
  <c r="D218" i="40"/>
  <c r="E218" i="40"/>
  <c r="F218" i="40"/>
  <c r="G218" i="40"/>
  <c r="H218" i="40"/>
  <c r="I218" i="40"/>
  <c r="J218" i="40"/>
  <c r="K218" i="40"/>
  <c r="L218" i="40"/>
  <c r="M218" i="40"/>
  <c r="N218" i="40"/>
  <c r="N169" i="40"/>
  <c r="M169" i="40"/>
  <c r="L169" i="40"/>
  <c r="K169" i="40"/>
  <c r="J169" i="40"/>
  <c r="I169" i="40"/>
  <c r="H169" i="40"/>
  <c r="G169" i="40"/>
  <c r="F169" i="40"/>
  <c r="E169" i="40"/>
  <c r="D169" i="40"/>
  <c r="C169" i="40"/>
  <c r="C119" i="40"/>
  <c r="D119" i="40"/>
  <c r="E119" i="40"/>
  <c r="F119" i="40"/>
  <c r="G119" i="40"/>
  <c r="H119" i="40"/>
  <c r="I119" i="40"/>
  <c r="J119" i="40"/>
  <c r="K119" i="40"/>
  <c r="L119" i="40"/>
  <c r="M119" i="40"/>
  <c r="N119" i="40"/>
  <c r="C120" i="40"/>
  <c r="D120" i="40"/>
  <c r="E120" i="40"/>
  <c r="F120" i="40"/>
  <c r="G120" i="40"/>
  <c r="H120" i="40"/>
  <c r="I120" i="40"/>
  <c r="J120" i="40"/>
  <c r="K120" i="40"/>
  <c r="L120" i="40"/>
  <c r="M120" i="40"/>
  <c r="N120" i="40"/>
  <c r="C121" i="40"/>
  <c r="D121" i="40"/>
  <c r="E121" i="40"/>
  <c r="F121" i="40"/>
  <c r="G121" i="40"/>
  <c r="H121" i="40"/>
  <c r="I121" i="40"/>
  <c r="J121" i="40"/>
  <c r="K121" i="40"/>
  <c r="L121" i="40"/>
  <c r="M121" i="40"/>
  <c r="N121" i="40"/>
  <c r="C122" i="40"/>
  <c r="D122" i="40"/>
  <c r="E122" i="40"/>
  <c r="F122" i="40"/>
  <c r="G122" i="40"/>
  <c r="H122" i="40"/>
  <c r="I122" i="40"/>
  <c r="J122" i="40"/>
  <c r="K122" i="40"/>
  <c r="L122" i="40"/>
  <c r="M122" i="40"/>
  <c r="N122" i="40"/>
  <c r="C123" i="40"/>
  <c r="D123" i="40"/>
  <c r="E123" i="40"/>
  <c r="F123" i="40"/>
  <c r="G123" i="40"/>
  <c r="H123" i="40"/>
  <c r="I123" i="40"/>
  <c r="J123" i="40"/>
  <c r="K123" i="40"/>
  <c r="L123" i="40"/>
  <c r="M123" i="40"/>
  <c r="N123" i="40"/>
  <c r="C124" i="40"/>
  <c r="D124" i="40"/>
  <c r="E124" i="40"/>
  <c r="F124" i="40"/>
  <c r="G124" i="40"/>
  <c r="H124" i="40"/>
  <c r="I124" i="40"/>
  <c r="J124" i="40"/>
  <c r="K124" i="40"/>
  <c r="L124" i="40"/>
  <c r="M124" i="40"/>
  <c r="N124" i="40"/>
  <c r="C125" i="40"/>
  <c r="D125" i="40"/>
  <c r="E125" i="40"/>
  <c r="F125" i="40"/>
  <c r="G125" i="40"/>
  <c r="H125" i="40"/>
  <c r="I125" i="40"/>
  <c r="J125" i="40"/>
  <c r="K125" i="40"/>
  <c r="L125" i="40"/>
  <c r="M125" i="40"/>
  <c r="N125" i="40"/>
  <c r="C126" i="40"/>
  <c r="D126" i="40"/>
  <c r="E126" i="40"/>
  <c r="F126" i="40"/>
  <c r="G126" i="40"/>
  <c r="H126" i="40"/>
  <c r="I126" i="40"/>
  <c r="J126" i="40"/>
  <c r="K126" i="40"/>
  <c r="L126" i="40"/>
  <c r="M126" i="40"/>
  <c r="N126" i="40"/>
  <c r="C127" i="40"/>
  <c r="D127" i="40"/>
  <c r="E127" i="40"/>
  <c r="F127" i="40"/>
  <c r="G127" i="40"/>
  <c r="H127" i="40"/>
  <c r="I127" i="40"/>
  <c r="J127" i="40"/>
  <c r="K127" i="40"/>
  <c r="L127" i="40"/>
  <c r="M127" i="40"/>
  <c r="N127" i="40"/>
  <c r="C128" i="40"/>
  <c r="D128" i="40"/>
  <c r="E128" i="40"/>
  <c r="F128" i="40"/>
  <c r="G128" i="40"/>
  <c r="H128" i="40"/>
  <c r="I128" i="40"/>
  <c r="J128" i="40"/>
  <c r="K128" i="40"/>
  <c r="L128" i="40"/>
  <c r="M128" i="40"/>
  <c r="N128" i="40"/>
  <c r="C129" i="40"/>
  <c r="D129" i="40"/>
  <c r="E129" i="40"/>
  <c r="F129" i="40"/>
  <c r="G129" i="40"/>
  <c r="H129" i="40"/>
  <c r="I129" i="40"/>
  <c r="J129" i="40"/>
  <c r="K129" i="40"/>
  <c r="L129" i="40"/>
  <c r="M129" i="40"/>
  <c r="N129" i="40"/>
  <c r="C130" i="40"/>
  <c r="D130" i="40"/>
  <c r="E130" i="40"/>
  <c r="F130" i="40"/>
  <c r="G130" i="40"/>
  <c r="H130" i="40"/>
  <c r="I130" i="40"/>
  <c r="J130" i="40"/>
  <c r="K130" i="40"/>
  <c r="L130" i="40"/>
  <c r="M130" i="40"/>
  <c r="N130" i="40"/>
  <c r="C131" i="40"/>
  <c r="D131" i="40"/>
  <c r="E131" i="40"/>
  <c r="F131" i="40"/>
  <c r="G131" i="40"/>
  <c r="H131" i="40"/>
  <c r="I131" i="40"/>
  <c r="J131" i="40"/>
  <c r="K131" i="40"/>
  <c r="L131" i="40"/>
  <c r="M131" i="40"/>
  <c r="N131" i="40"/>
  <c r="C132" i="40"/>
  <c r="D132" i="40"/>
  <c r="E132" i="40"/>
  <c r="F132" i="40"/>
  <c r="G132" i="40"/>
  <c r="H132" i="40"/>
  <c r="I132" i="40"/>
  <c r="J132" i="40"/>
  <c r="K132" i="40"/>
  <c r="L132" i="40"/>
  <c r="M132" i="40"/>
  <c r="N132" i="40"/>
  <c r="C133" i="40"/>
  <c r="D133" i="40"/>
  <c r="E133" i="40"/>
  <c r="F133" i="40"/>
  <c r="G133" i="40"/>
  <c r="H133" i="40"/>
  <c r="I133" i="40"/>
  <c r="J133" i="40"/>
  <c r="K133" i="40"/>
  <c r="L133" i="40"/>
  <c r="M133" i="40"/>
  <c r="N133" i="40"/>
  <c r="C134" i="40"/>
  <c r="D134" i="40"/>
  <c r="E134" i="40"/>
  <c r="F134" i="40"/>
  <c r="G134" i="40"/>
  <c r="H134" i="40"/>
  <c r="I134" i="40"/>
  <c r="J134" i="40"/>
  <c r="K134" i="40"/>
  <c r="L134" i="40"/>
  <c r="M134" i="40"/>
  <c r="N134" i="40"/>
  <c r="C135" i="40"/>
  <c r="D135" i="40"/>
  <c r="E135" i="40"/>
  <c r="F135" i="40"/>
  <c r="G135" i="40"/>
  <c r="H135" i="40"/>
  <c r="I135" i="40"/>
  <c r="J135" i="40"/>
  <c r="K135" i="40"/>
  <c r="L135" i="40"/>
  <c r="M135" i="40"/>
  <c r="N135" i="40"/>
  <c r="C136" i="40"/>
  <c r="D136" i="40"/>
  <c r="E136" i="40"/>
  <c r="F136" i="40"/>
  <c r="G136" i="40"/>
  <c r="H136" i="40"/>
  <c r="I136" i="40"/>
  <c r="J136" i="40"/>
  <c r="K136" i="40"/>
  <c r="L136" i="40"/>
  <c r="M136" i="40"/>
  <c r="N136" i="40"/>
  <c r="C137" i="40"/>
  <c r="D137" i="40"/>
  <c r="E137" i="40"/>
  <c r="F137" i="40"/>
  <c r="G137" i="40"/>
  <c r="H137" i="40"/>
  <c r="I137" i="40"/>
  <c r="J137" i="40"/>
  <c r="K137" i="40"/>
  <c r="L137" i="40"/>
  <c r="M137" i="40"/>
  <c r="N137" i="40"/>
  <c r="C138" i="40"/>
  <c r="D138" i="40"/>
  <c r="E138" i="40"/>
  <c r="F138" i="40"/>
  <c r="G138" i="40"/>
  <c r="H138" i="40"/>
  <c r="I138" i="40"/>
  <c r="J138" i="40"/>
  <c r="K138" i="40"/>
  <c r="L138" i="40"/>
  <c r="M138" i="40"/>
  <c r="N138" i="40"/>
  <c r="C139" i="40"/>
  <c r="D139" i="40"/>
  <c r="E139" i="40"/>
  <c r="F139" i="40"/>
  <c r="G139" i="40"/>
  <c r="H139" i="40"/>
  <c r="I139" i="40"/>
  <c r="J139" i="40"/>
  <c r="K139" i="40"/>
  <c r="L139" i="40"/>
  <c r="M139" i="40"/>
  <c r="N139" i="40"/>
  <c r="C140" i="40"/>
  <c r="D140" i="40"/>
  <c r="E140" i="40"/>
  <c r="F140" i="40"/>
  <c r="G140" i="40"/>
  <c r="H140" i="40"/>
  <c r="I140" i="40"/>
  <c r="J140" i="40"/>
  <c r="K140" i="40"/>
  <c r="L140" i="40"/>
  <c r="M140" i="40"/>
  <c r="N140" i="40"/>
  <c r="C141" i="40"/>
  <c r="D141" i="40"/>
  <c r="E141" i="40"/>
  <c r="F141" i="40"/>
  <c r="G141" i="40"/>
  <c r="H141" i="40"/>
  <c r="I141" i="40"/>
  <c r="J141" i="40"/>
  <c r="K141" i="40"/>
  <c r="L141" i="40"/>
  <c r="M141" i="40"/>
  <c r="N141" i="40"/>
  <c r="C142" i="40"/>
  <c r="D142" i="40"/>
  <c r="E142" i="40"/>
  <c r="F142" i="40"/>
  <c r="G142" i="40"/>
  <c r="H142" i="40"/>
  <c r="I142" i="40"/>
  <c r="J142" i="40"/>
  <c r="K142" i="40"/>
  <c r="L142" i="40"/>
  <c r="M142" i="40"/>
  <c r="N142" i="40"/>
  <c r="C143" i="40"/>
  <c r="D143" i="40"/>
  <c r="E143" i="40"/>
  <c r="F143" i="40"/>
  <c r="G143" i="40"/>
  <c r="H143" i="40"/>
  <c r="I143" i="40"/>
  <c r="J143" i="40"/>
  <c r="K143" i="40"/>
  <c r="L143" i="40"/>
  <c r="M143" i="40"/>
  <c r="N143" i="40"/>
  <c r="C144" i="40"/>
  <c r="D144" i="40"/>
  <c r="E144" i="40"/>
  <c r="F144" i="40"/>
  <c r="G144" i="40"/>
  <c r="H144" i="40"/>
  <c r="I144" i="40"/>
  <c r="J144" i="40"/>
  <c r="K144" i="40"/>
  <c r="L144" i="40"/>
  <c r="M144" i="40"/>
  <c r="N144" i="40"/>
  <c r="C145" i="40"/>
  <c r="D145" i="40"/>
  <c r="E145" i="40"/>
  <c r="F145" i="40"/>
  <c r="G145" i="40"/>
  <c r="H145" i="40"/>
  <c r="I145" i="40"/>
  <c r="J145" i="40"/>
  <c r="K145" i="40"/>
  <c r="L145" i="40"/>
  <c r="M145" i="40"/>
  <c r="N145" i="40"/>
  <c r="C146" i="40"/>
  <c r="D146" i="40"/>
  <c r="E146" i="40"/>
  <c r="F146" i="40"/>
  <c r="G146" i="40"/>
  <c r="H146" i="40"/>
  <c r="I146" i="40"/>
  <c r="J146" i="40"/>
  <c r="K146" i="40"/>
  <c r="L146" i="40"/>
  <c r="M146" i="40"/>
  <c r="N146" i="40"/>
  <c r="C147" i="40"/>
  <c r="D147" i="40"/>
  <c r="E147" i="40"/>
  <c r="F147" i="40"/>
  <c r="G147" i="40"/>
  <c r="H147" i="40"/>
  <c r="I147" i="40"/>
  <c r="J147" i="40"/>
  <c r="K147" i="40"/>
  <c r="L147" i="40"/>
  <c r="M147" i="40"/>
  <c r="N147" i="40"/>
  <c r="C148" i="40"/>
  <c r="D148" i="40"/>
  <c r="E148" i="40"/>
  <c r="F148" i="40"/>
  <c r="G148" i="40"/>
  <c r="H148" i="40"/>
  <c r="I148" i="40"/>
  <c r="J148" i="40"/>
  <c r="K148" i="40"/>
  <c r="L148" i="40"/>
  <c r="M148" i="40"/>
  <c r="N148" i="40"/>
  <c r="C149" i="40"/>
  <c r="D149" i="40"/>
  <c r="E149" i="40"/>
  <c r="F149" i="40"/>
  <c r="G149" i="40"/>
  <c r="H149" i="40"/>
  <c r="I149" i="40"/>
  <c r="J149" i="40"/>
  <c r="K149" i="40"/>
  <c r="L149" i="40"/>
  <c r="M149" i="40"/>
  <c r="N149" i="40"/>
  <c r="C150" i="40"/>
  <c r="D150" i="40"/>
  <c r="E150" i="40"/>
  <c r="F150" i="40"/>
  <c r="G150" i="40"/>
  <c r="H150" i="40"/>
  <c r="I150" i="40"/>
  <c r="J150" i="40"/>
  <c r="K150" i="40"/>
  <c r="L150" i="40"/>
  <c r="M150" i="40"/>
  <c r="N150" i="40"/>
  <c r="C151" i="40"/>
  <c r="D151" i="40"/>
  <c r="E151" i="40"/>
  <c r="F151" i="40"/>
  <c r="G151" i="40"/>
  <c r="H151" i="40"/>
  <c r="I151" i="40"/>
  <c r="J151" i="40"/>
  <c r="K151" i="40"/>
  <c r="L151" i="40"/>
  <c r="M151" i="40"/>
  <c r="N151" i="40"/>
  <c r="C152" i="40"/>
  <c r="D152" i="40"/>
  <c r="E152" i="40"/>
  <c r="F152" i="40"/>
  <c r="G152" i="40"/>
  <c r="H152" i="40"/>
  <c r="I152" i="40"/>
  <c r="J152" i="40"/>
  <c r="K152" i="40"/>
  <c r="L152" i="40"/>
  <c r="M152" i="40"/>
  <c r="N152" i="40"/>
  <c r="C153" i="40"/>
  <c r="D153" i="40"/>
  <c r="E153" i="40"/>
  <c r="F153" i="40"/>
  <c r="G153" i="40"/>
  <c r="H153" i="40"/>
  <c r="I153" i="40"/>
  <c r="J153" i="40"/>
  <c r="K153" i="40"/>
  <c r="L153" i="40"/>
  <c r="M153" i="40"/>
  <c r="N153" i="40"/>
  <c r="C154" i="40"/>
  <c r="D154" i="40"/>
  <c r="E154" i="40"/>
  <c r="F154" i="40"/>
  <c r="G154" i="40"/>
  <c r="H154" i="40"/>
  <c r="I154" i="40"/>
  <c r="J154" i="40"/>
  <c r="K154" i="40"/>
  <c r="L154" i="40"/>
  <c r="M154" i="40"/>
  <c r="N154" i="40"/>
  <c r="C155" i="40"/>
  <c r="D155" i="40"/>
  <c r="E155" i="40"/>
  <c r="F155" i="40"/>
  <c r="G155" i="40"/>
  <c r="H155" i="40"/>
  <c r="I155" i="40"/>
  <c r="J155" i="40"/>
  <c r="K155" i="40"/>
  <c r="L155" i="40"/>
  <c r="M155" i="40"/>
  <c r="N155" i="40"/>
  <c r="C156" i="40"/>
  <c r="D156" i="40"/>
  <c r="E156" i="40"/>
  <c r="F156" i="40"/>
  <c r="G156" i="40"/>
  <c r="H156" i="40"/>
  <c r="I156" i="40"/>
  <c r="J156" i="40"/>
  <c r="K156" i="40"/>
  <c r="L156" i="40"/>
  <c r="M156" i="40"/>
  <c r="N156" i="40"/>
  <c r="C157" i="40"/>
  <c r="D157" i="40"/>
  <c r="E157" i="40"/>
  <c r="F157" i="40"/>
  <c r="G157" i="40"/>
  <c r="H157" i="40"/>
  <c r="I157" i="40"/>
  <c r="J157" i="40"/>
  <c r="K157" i="40"/>
  <c r="L157" i="40"/>
  <c r="M157" i="40"/>
  <c r="N157" i="40"/>
  <c r="C158" i="40"/>
  <c r="D158" i="40"/>
  <c r="E158" i="40"/>
  <c r="F158" i="40"/>
  <c r="G158" i="40"/>
  <c r="H158" i="40"/>
  <c r="I158" i="40"/>
  <c r="J158" i="40"/>
  <c r="K158" i="40"/>
  <c r="L158" i="40"/>
  <c r="M158" i="40"/>
  <c r="N158" i="40"/>
  <c r="C159" i="40"/>
  <c r="D159" i="40"/>
  <c r="E159" i="40"/>
  <c r="F159" i="40"/>
  <c r="G159" i="40"/>
  <c r="H159" i="40"/>
  <c r="I159" i="40"/>
  <c r="J159" i="40"/>
  <c r="K159" i="40"/>
  <c r="L159" i="40"/>
  <c r="M159" i="40"/>
  <c r="N159" i="40"/>
  <c r="C160" i="40"/>
  <c r="D160" i="40"/>
  <c r="E160" i="40"/>
  <c r="F160" i="40"/>
  <c r="G160" i="40"/>
  <c r="H160" i="40"/>
  <c r="I160" i="40"/>
  <c r="J160" i="40"/>
  <c r="K160" i="40"/>
  <c r="L160" i="40"/>
  <c r="M160" i="40"/>
  <c r="N160" i="40"/>
  <c r="C161" i="40"/>
  <c r="D161" i="40"/>
  <c r="E161" i="40"/>
  <c r="F161" i="40"/>
  <c r="G161" i="40"/>
  <c r="H161" i="40"/>
  <c r="I161" i="40"/>
  <c r="J161" i="40"/>
  <c r="K161" i="40"/>
  <c r="L161" i="40"/>
  <c r="M161" i="40"/>
  <c r="N161" i="40"/>
  <c r="C162" i="40"/>
  <c r="D162" i="40"/>
  <c r="E162" i="40"/>
  <c r="F162" i="40"/>
  <c r="G162" i="40"/>
  <c r="H162" i="40"/>
  <c r="I162" i="40"/>
  <c r="J162" i="40"/>
  <c r="K162" i="40"/>
  <c r="L162" i="40"/>
  <c r="M162" i="40"/>
  <c r="N162" i="40"/>
  <c r="C163" i="40"/>
  <c r="D163" i="40"/>
  <c r="E163" i="40"/>
  <c r="F163" i="40"/>
  <c r="G163" i="40"/>
  <c r="H163" i="40"/>
  <c r="I163" i="40"/>
  <c r="J163" i="40"/>
  <c r="K163" i="40"/>
  <c r="L163" i="40"/>
  <c r="M163" i="40"/>
  <c r="N163" i="40"/>
  <c r="C164" i="40"/>
  <c r="D164" i="40"/>
  <c r="E164" i="40"/>
  <c r="F164" i="40"/>
  <c r="G164" i="40"/>
  <c r="H164" i="40"/>
  <c r="I164" i="40"/>
  <c r="J164" i="40"/>
  <c r="K164" i="40"/>
  <c r="L164" i="40"/>
  <c r="M164" i="40"/>
  <c r="N164" i="40"/>
  <c r="C165" i="40"/>
  <c r="D165" i="40"/>
  <c r="E165" i="40"/>
  <c r="F165" i="40"/>
  <c r="G165" i="40"/>
  <c r="H165" i="40"/>
  <c r="I165" i="40"/>
  <c r="J165" i="40"/>
  <c r="K165" i="40"/>
  <c r="L165" i="40"/>
  <c r="M165" i="40"/>
  <c r="N165" i="40"/>
  <c r="C166" i="40"/>
  <c r="D166" i="40"/>
  <c r="E166" i="40"/>
  <c r="F166" i="40"/>
  <c r="G166" i="40"/>
  <c r="H166" i="40"/>
  <c r="I166" i="40"/>
  <c r="J166" i="40"/>
  <c r="K166" i="40"/>
  <c r="L166" i="40"/>
  <c r="M166" i="40"/>
  <c r="N166" i="40"/>
  <c r="C167" i="40"/>
  <c r="D167" i="40"/>
  <c r="E167" i="40"/>
  <c r="F167" i="40"/>
  <c r="G167" i="40"/>
  <c r="H167" i="40"/>
  <c r="I167" i="40"/>
  <c r="J167" i="40"/>
  <c r="K167" i="40"/>
  <c r="L167" i="40"/>
  <c r="M167" i="40"/>
  <c r="N167" i="40"/>
  <c r="N118" i="40"/>
  <c r="M118" i="40"/>
  <c r="L118" i="40"/>
  <c r="K118" i="40"/>
  <c r="J118" i="40"/>
  <c r="I118" i="40"/>
  <c r="H118" i="40"/>
  <c r="G118" i="40"/>
  <c r="F118" i="40"/>
  <c r="E118" i="40"/>
  <c r="D118" i="40"/>
  <c r="C118" i="40"/>
  <c r="C68" i="40"/>
  <c r="D68" i="40"/>
  <c r="E68" i="40"/>
  <c r="F68" i="40"/>
  <c r="G68" i="40"/>
  <c r="H68" i="40"/>
  <c r="I68" i="40"/>
  <c r="J68" i="40"/>
  <c r="K68" i="40"/>
  <c r="L68" i="40"/>
  <c r="M68" i="40"/>
  <c r="N68" i="40"/>
  <c r="C69" i="40"/>
  <c r="D69" i="40"/>
  <c r="E69" i="40"/>
  <c r="F69" i="40"/>
  <c r="G69" i="40"/>
  <c r="H69" i="40"/>
  <c r="I69" i="40"/>
  <c r="J69" i="40"/>
  <c r="K69" i="40"/>
  <c r="L69" i="40"/>
  <c r="M69" i="40"/>
  <c r="N69" i="40"/>
  <c r="C70" i="40"/>
  <c r="D70" i="40"/>
  <c r="E70" i="40"/>
  <c r="F70" i="40"/>
  <c r="G70" i="40"/>
  <c r="H70" i="40"/>
  <c r="I70" i="40"/>
  <c r="J70" i="40"/>
  <c r="K70" i="40"/>
  <c r="L70" i="40"/>
  <c r="M70" i="40"/>
  <c r="N70" i="40"/>
  <c r="C71" i="40"/>
  <c r="D71" i="40"/>
  <c r="E71" i="40"/>
  <c r="F71" i="40"/>
  <c r="G71" i="40"/>
  <c r="H71" i="40"/>
  <c r="I71" i="40"/>
  <c r="J71" i="40"/>
  <c r="K71" i="40"/>
  <c r="L71" i="40"/>
  <c r="M71" i="40"/>
  <c r="N71" i="40"/>
  <c r="C72" i="40"/>
  <c r="D72" i="40"/>
  <c r="E72" i="40"/>
  <c r="F72" i="40"/>
  <c r="G72" i="40"/>
  <c r="H72" i="40"/>
  <c r="I72" i="40"/>
  <c r="J72" i="40"/>
  <c r="K72" i="40"/>
  <c r="L72" i="40"/>
  <c r="M72" i="40"/>
  <c r="N72" i="40"/>
  <c r="C73" i="40"/>
  <c r="D73" i="40"/>
  <c r="E73" i="40"/>
  <c r="F73" i="40"/>
  <c r="G73" i="40"/>
  <c r="H73" i="40"/>
  <c r="I73" i="40"/>
  <c r="J73" i="40"/>
  <c r="K73" i="40"/>
  <c r="L73" i="40"/>
  <c r="M73" i="40"/>
  <c r="N73" i="40"/>
  <c r="C74" i="40"/>
  <c r="D74" i="40"/>
  <c r="E74" i="40"/>
  <c r="F74" i="40"/>
  <c r="G74" i="40"/>
  <c r="H74" i="40"/>
  <c r="I74" i="40"/>
  <c r="J74" i="40"/>
  <c r="K74" i="40"/>
  <c r="L74" i="40"/>
  <c r="M74" i="40"/>
  <c r="N74" i="40"/>
  <c r="C75" i="40"/>
  <c r="D75" i="40"/>
  <c r="E75" i="40"/>
  <c r="F75" i="40"/>
  <c r="G75" i="40"/>
  <c r="H75" i="40"/>
  <c r="I75" i="40"/>
  <c r="J75" i="40"/>
  <c r="K75" i="40"/>
  <c r="L75" i="40"/>
  <c r="M75" i="40"/>
  <c r="N75" i="40"/>
  <c r="C76" i="40"/>
  <c r="D76" i="40"/>
  <c r="E76" i="40"/>
  <c r="F76" i="40"/>
  <c r="G76" i="40"/>
  <c r="H76" i="40"/>
  <c r="I76" i="40"/>
  <c r="J76" i="40"/>
  <c r="K76" i="40"/>
  <c r="L76" i="40"/>
  <c r="M76" i="40"/>
  <c r="N76" i="40"/>
  <c r="C77" i="40"/>
  <c r="D77" i="40"/>
  <c r="E77" i="40"/>
  <c r="F77" i="40"/>
  <c r="G77" i="40"/>
  <c r="H77" i="40"/>
  <c r="I77" i="40"/>
  <c r="J77" i="40"/>
  <c r="K77" i="40"/>
  <c r="L77" i="40"/>
  <c r="M77" i="40"/>
  <c r="N77" i="40"/>
  <c r="C78" i="40"/>
  <c r="D78" i="40"/>
  <c r="E78" i="40"/>
  <c r="F78" i="40"/>
  <c r="G78" i="40"/>
  <c r="H78" i="40"/>
  <c r="I78" i="40"/>
  <c r="J78" i="40"/>
  <c r="K78" i="40"/>
  <c r="L78" i="40"/>
  <c r="M78" i="40"/>
  <c r="N78" i="40"/>
  <c r="C79" i="40"/>
  <c r="D79" i="40"/>
  <c r="E79" i="40"/>
  <c r="F79" i="40"/>
  <c r="G79" i="40"/>
  <c r="H79" i="40"/>
  <c r="I79" i="40"/>
  <c r="J79" i="40"/>
  <c r="K79" i="40"/>
  <c r="L79" i="40"/>
  <c r="M79" i="40"/>
  <c r="N79" i="40"/>
  <c r="C80" i="40"/>
  <c r="D80" i="40"/>
  <c r="E80" i="40"/>
  <c r="F80" i="40"/>
  <c r="G80" i="40"/>
  <c r="H80" i="40"/>
  <c r="I80" i="40"/>
  <c r="J80" i="40"/>
  <c r="K80" i="40"/>
  <c r="L80" i="40"/>
  <c r="M80" i="40"/>
  <c r="N80" i="40"/>
  <c r="C81" i="40"/>
  <c r="D81" i="40"/>
  <c r="E81" i="40"/>
  <c r="F81" i="40"/>
  <c r="G81" i="40"/>
  <c r="H81" i="40"/>
  <c r="I81" i="40"/>
  <c r="J81" i="40"/>
  <c r="K81" i="40"/>
  <c r="L81" i="40"/>
  <c r="M81" i="40"/>
  <c r="N81" i="40"/>
  <c r="C82" i="40"/>
  <c r="D82" i="40"/>
  <c r="E82" i="40"/>
  <c r="F82" i="40"/>
  <c r="G82" i="40"/>
  <c r="H82" i="40"/>
  <c r="I82" i="40"/>
  <c r="J82" i="40"/>
  <c r="K82" i="40"/>
  <c r="L82" i="40"/>
  <c r="M82" i="40"/>
  <c r="N82" i="40"/>
  <c r="C83" i="40"/>
  <c r="D83" i="40"/>
  <c r="E83" i="40"/>
  <c r="F83" i="40"/>
  <c r="G83" i="40"/>
  <c r="H83" i="40"/>
  <c r="I83" i="40"/>
  <c r="J83" i="40"/>
  <c r="K83" i="40"/>
  <c r="L83" i="40"/>
  <c r="M83" i="40"/>
  <c r="N83" i="40"/>
  <c r="C84" i="40"/>
  <c r="D84" i="40"/>
  <c r="E84" i="40"/>
  <c r="F84" i="40"/>
  <c r="G84" i="40"/>
  <c r="H84" i="40"/>
  <c r="I84" i="40"/>
  <c r="J84" i="40"/>
  <c r="K84" i="40"/>
  <c r="L84" i="40"/>
  <c r="M84" i="40"/>
  <c r="N84" i="40"/>
  <c r="C85" i="40"/>
  <c r="D85" i="40"/>
  <c r="E85" i="40"/>
  <c r="F85" i="40"/>
  <c r="G85" i="40"/>
  <c r="H85" i="40"/>
  <c r="I85" i="40"/>
  <c r="J85" i="40"/>
  <c r="K85" i="40"/>
  <c r="L85" i="40"/>
  <c r="M85" i="40"/>
  <c r="N85" i="40"/>
  <c r="C86" i="40"/>
  <c r="D86" i="40"/>
  <c r="E86" i="40"/>
  <c r="F86" i="40"/>
  <c r="G86" i="40"/>
  <c r="H86" i="40"/>
  <c r="I86" i="40"/>
  <c r="J86" i="40"/>
  <c r="K86" i="40"/>
  <c r="L86" i="40"/>
  <c r="M86" i="40"/>
  <c r="N86" i="40"/>
  <c r="C87" i="40"/>
  <c r="D87" i="40"/>
  <c r="E87" i="40"/>
  <c r="F87" i="40"/>
  <c r="G87" i="40"/>
  <c r="H87" i="40"/>
  <c r="I87" i="40"/>
  <c r="J87" i="40"/>
  <c r="K87" i="40"/>
  <c r="L87" i="40"/>
  <c r="M87" i="40"/>
  <c r="N87" i="40"/>
  <c r="C88" i="40"/>
  <c r="D88" i="40"/>
  <c r="E88" i="40"/>
  <c r="F88" i="40"/>
  <c r="G88" i="40"/>
  <c r="H88" i="40"/>
  <c r="I88" i="40"/>
  <c r="J88" i="40"/>
  <c r="K88" i="40"/>
  <c r="L88" i="40"/>
  <c r="M88" i="40"/>
  <c r="N88" i="40"/>
  <c r="C89" i="40"/>
  <c r="D89" i="40"/>
  <c r="E89" i="40"/>
  <c r="F89" i="40"/>
  <c r="G89" i="40"/>
  <c r="H89" i="40"/>
  <c r="I89" i="40"/>
  <c r="J89" i="40"/>
  <c r="K89" i="40"/>
  <c r="L89" i="40"/>
  <c r="M89" i="40"/>
  <c r="N89" i="40"/>
  <c r="C90" i="40"/>
  <c r="D90" i="40"/>
  <c r="E90" i="40"/>
  <c r="F90" i="40"/>
  <c r="G90" i="40"/>
  <c r="H90" i="40"/>
  <c r="I90" i="40"/>
  <c r="J90" i="40"/>
  <c r="K90" i="40"/>
  <c r="L90" i="40"/>
  <c r="M90" i="40"/>
  <c r="N90" i="40"/>
  <c r="C91" i="40"/>
  <c r="D91" i="40"/>
  <c r="E91" i="40"/>
  <c r="F91" i="40"/>
  <c r="G91" i="40"/>
  <c r="H91" i="40"/>
  <c r="I91" i="40"/>
  <c r="J91" i="40"/>
  <c r="K91" i="40"/>
  <c r="L91" i="40"/>
  <c r="M91" i="40"/>
  <c r="N91" i="40"/>
  <c r="C92" i="40"/>
  <c r="D92" i="40"/>
  <c r="E92" i="40"/>
  <c r="F92" i="40"/>
  <c r="G92" i="40"/>
  <c r="H92" i="40"/>
  <c r="I92" i="40"/>
  <c r="J92" i="40"/>
  <c r="K92" i="40"/>
  <c r="L92" i="40"/>
  <c r="M92" i="40"/>
  <c r="N92" i="40"/>
  <c r="C93" i="40"/>
  <c r="D93" i="40"/>
  <c r="E93" i="40"/>
  <c r="F93" i="40"/>
  <c r="G93" i="40"/>
  <c r="H93" i="40"/>
  <c r="I93" i="40"/>
  <c r="J93" i="40"/>
  <c r="K93" i="40"/>
  <c r="L93" i="40"/>
  <c r="M93" i="40"/>
  <c r="N93" i="40"/>
  <c r="C94" i="40"/>
  <c r="D94" i="40"/>
  <c r="E94" i="40"/>
  <c r="F94" i="40"/>
  <c r="G94" i="40"/>
  <c r="H94" i="40"/>
  <c r="I94" i="40"/>
  <c r="J94" i="40"/>
  <c r="K94" i="40"/>
  <c r="L94" i="40"/>
  <c r="M94" i="40"/>
  <c r="N94" i="40"/>
  <c r="C95" i="40"/>
  <c r="D95" i="40"/>
  <c r="E95" i="40"/>
  <c r="F95" i="40"/>
  <c r="G95" i="40"/>
  <c r="H95" i="40"/>
  <c r="I95" i="40"/>
  <c r="J95" i="40"/>
  <c r="K95" i="40"/>
  <c r="L95" i="40"/>
  <c r="M95" i="40"/>
  <c r="N95" i="40"/>
  <c r="C96" i="40"/>
  <c r="D96" i="40"/>
  <c r="E96" i="40"/>
  <c r="F96" i="40"/>
  <c r="G96" i="40"/>
  <c r="H96" i="40"/>
  <c r="I96" i="40"/>
  <c r="J96" i="40"/>
  <c r="K96" i="40"/>
  <c r="L96" i="40"/>
  <c r="M96" i="40"/>
  <c r="N96" i="40"/>
  <c r="C97" i="40"/>
  <c r="D97" i="40"/>
  <c r="E97" i="40"/>
  <c r="F97" i="40"/>
  <c r="G97" i="40"/>
  <c r="H97" i="40"/>
  <c r="I97" i="40"/>
  <c r="J97" i="40"/>
  <c r="K97" i="40"/>
  <c r="L97" i="40"/>
  <c r="M97" i="40"/>
  <c r="N97" i="40"/>
  <c r="C98" i="40"/>
  <c r="D98" i="40"/>
  <c r="E98" i="40"/>
  <c r="F98" i="40"/>
  <c r="G98" i="40"/>
  <c r="H98" i="40"/>
  <c r="I98" i="40"/>
  <c r="J98" i="40"/>
  <c r="K98" i="40"/>
  <c r="L98" i="40"/>
  <c r="M98" i="40"/>
  <c r="N98" i="40"/>
  <c r="C99" i="40"/>
  <c r="D99" i="40"/>
  <c r="E99" i="40"/>
  <c r="F99" i="40"/>
  <c r="G99" i="40"/>
  <c r="H99" i="40"/>
  <c r="I99" i="40"/>
  <c r="J99" i="40"/>
  <c r="K99" i="40"/>
  <c r="L99" i="40"/>
  <c r="M99" i="40"/>
  <c r="N99" i="40"/>
  <c r="C100" i="40"/>
  <c r="D100" i="40"/>
  <c r="E100" i="40"/>
  <c r="F100" i="40"/>
  <c r="G100" i="40"/>
  <c r="H100" i="40"/>
  <c r="I100" i="40"/>
  <c r="J100" i="40"/>
  <c r="K100" i="40"/>
  <c r="L100" i="40"/>
  <c r="M100" i="40"/>
  <c r="N100" i="40"/>
  <c r="C101" i="40"/>
  <c r="D101" i="40"/>
  <c r="E101" i="40"/>
  <c r="F101" i="40"/>
  <c r="G101" i="40"/>
  <c r="H101" i="40"/>
  <c r="I101" i="40"/>
  <c r="J101" i="40"/>
  <c r="K101" i="40"/>
  <c r="L101" i="40"/>
  <c r="M101" i="40"/>
  <c r="N101" i="40"/>
  <c r="C102" i="40"/>
  <c r="D102" i="40"/>
  <c r="E102" i="40"/>
  <c r="F102" i="40"/>
  <c r="G102" i="40"/>
  <c r="H102" i="40"/>
  <c r="I102" i="40"/>
  <c r="J102" i="40"/>
  <c r="K102" i="40"/>
  <c r="L102" i="40"/>
  <c r="M102" i="40"/>
  <c r="N102" i="40"/>
  <c r="C103" i="40"/>
  <c r="D103" i="40"/>
  <c r="E103" i="40"/>
  <c r="F103" i="40"/>
  <c r="G103" i="40"/>
  <c r="H103" i="40"/>
  <c r="I103" i="40"/>
  <c r="J103" i="40"/>
  <c r="K103" i="40"/>
  <c r="L103" i="40"/>
  <c r="M103" i="40"/>
  <c r="N103" i="40"/>
  <c r="C104" i="40"/>
  <c r="D104" i="40"/>
  <c r="E104" i="40"/>
  <c r="F104" i="40"/>
  <c r="G104" i="40"/>
  <c r="H104" i="40"/>
  <c r="I104" i="40"/>
  <c r="J104" i="40"/>
  <c r="K104" i="40"/>
  <c r="L104" i="40"/>
  <c r="M104" i="40"/>
  <c r="N104" i="40"/>
  <c r="C105" i="40"/>
  <c r="D105" i="40"/>
  <c r="E105" i="40"/>
  <c r="F105" i="40"/>
  <c r="G105" i="40"/>
  <c r="H105" i="40"/>
  <c r="I105" i="40"/>
  <c r="J105" i="40"/>
  <c r="K105" i="40"/>
  <c r="L105" i="40"/>
  <c r="M105" i="40"/>
  <c r="N105" i="40"/>
  <c r="C106" i="40"/>
  <c r="D106" i="40"/>
  <c r="E106" i="40"/>
  <c r="F106" i="40"/>
  <c r="G106" i="40"/>
  <c r="H106" i="40"/>
  <c r="I106" i="40"/>
  <c r="J106" i="40"/>
  <c r="K106" i="40"/>
  <c r="L106" i="40"/>
  <c r="M106" i="40"/>
  <c r="N106" i="40"/>
  <c r="C107" i="40"/>
  <c r="D107" i="40"/>
  <c r="E107" i="40"/>
  <c r="F107" i="40"/>
  <c r="G107" i="40"/>
  <c r="H107" i="40"/>
  <c r="I107" i="40"/>
  <c r="J107" i="40"/>
  <c r="K107" i="40"/>
  <c r="L107" i="40"/>
  <c r="M107" i="40"/>
  <c r="N107" i="40"/>
  <c r="C108" i="40"/>
  <c r="D108" i="40"/>
  <c r="E108" i="40"/>
  <c r="F108" i="40"/>
  <c r="G108" i="40"/>
  <c r="H108" i="40"/>
  <c r="I108" i="40"/>
  <c r="J108" i="40"/>
  <c r="K108" i="40"/>
  <c r="L108" i="40"/>
  <c r="M108" i="40"/>
  <c r="N108" i="40"/>
  <c r="C109" i="40"/>
  <c r="D109" i="40"/>
  <c r="E109" i="40"/>
  <c r="F109" i="40"/>
  <c r="G109" i="40"/>
  <c r="H109" i="40"/>
  <c r="I109" i="40"/>
  <c r="J109" i="40"/>
  <c r="K109" i="40"/>
  <c r="L109" i="40"/>
  <c r="M109" i="40"/>
  <c r="N109" i="40"/>
  <c r="C110" i="40"/>
  <c r="D110" i="40"/>
  <c r="E110" i="40"/>
  <c r="F110" i="40"/>
  <c r="G110" i="40"/>
  <c r="H110" i="40"/>
  <c r="I110" i="40"/>
  <c r="J110" i="40"/>
  <c r="K110" i="40"/>
  <c r="L110" i="40"/>
  <c r="M110" i="40"/>
  <c r="N110" i="40"/>
  <c r="C111" i="40"/>
  <c r="D111" i="40"/>
  <c r="E111" i="40"/>
  <c r="F111" i="40"/>
  <c r="G111" i="40"/>
  <c r="H111" i="40"/>
  <c r="I111" i="40"/>
  <c r="J111" i="40"/>
  <c r="K111" i="40"/>
  <c r="L111" i="40"/>
  <c r="M111" i="40"/>
  <c r="N111" i="40"/>
  <c r="C112" i="40"/>
  <c r="D112" i="40"/>
  <c r="E112" i="40"/>
  <c r="F112" i="40"/>
  <c r="G112" i="40"/>
  <c r="H112" i="40"/>
  <c r="I112" i="40"/>
  <c r="J112" i="40"/>
  <c r="K112" i="40"/>
  <c r="L112" i="40"/>
  <c r="M112" i="40"/>
  <c r="N112" i="40"/>
  <c r="C113" i="40"/>
  <c r="D113" i="40"/>
  <c r="E113" i="40"/>
  <c r="F113" i="40"/>
  <c r="G113" i="40"/>
  <c r="H113" i="40"/>
  <c r="I113" i="40"/>
  <c r="J113" i="40"/>
  <c r="K113" i="40"/>
  <c r="L113" i="40"/>
  <c r="M113" i="40"/>
  <c r="N113" i="40"/>
  <c r="C114" i="40"/>
  <c r="D114" i="40"/>
  <c r="E114" i="40"/>
  <c r="F114" i="40"/>
  <c r="G114" i="40"/>
  <c r="H114" i="40"/>
  <c r="I114" i="40"/>
  <c r="J114" i="40"/>
  <c r="K114" i="40"/>
  <c r="L114" i="40"/>
  <c r="M114" i="40"/>
  <c r="N114" i="40"/>
  <c r="C115" i="40"/>
  <c r="D115" i="40"/>
  <c r="E115" i="40"/>
  <c r="F115" i="40"/>
  <c r="G115" i="40"/>
  <c r="H115" i="40"/>
  <c r="I115" i="40"/>
  <c r="J115" i="40"/>
  <c r="K115" i="40"/>
  <c r="L115" i="40"/>
  <c r="M115" i="40"/>
  <c r="N115" i="40"/>
  <c r="C116" i="40"/>
  <c r="D116" i="40"/>
  <c r="E116" i="40"/>
  <c r="F116" i="40"/>
  <c r="G116" i="40"/>
  <c r="H116" i="40"/>
  <c r="I116" i="40"/>
  <c r="J116" i="40"/>
  <c r="K116" i="40"/>
  <c r="L116" i="40"/>
  <c r="M116" i="40"/>
  <c r="N116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C17" i="40"/>
  <c r="D17" i="40"/>
  <c r="E17" i="40"/>
  <c r="F17" i="40"/>
  <c r="G17" i="40"/>
  <c r="H17" i="40"/>
  <c r="I17" i="40"/>
  <c r="J17" i="40"/>
  <c r="K17" i="40"/>
  <c r="L17" i="40"/>
  <c r="M17" i="40"/>
  <c r="N17" i="40"/>
  <c r="C18" i="40"/>
  <c r="D18" i="40"/>
  <c r="E18" i="40"/>
  <c r="F18" i="40"/>
  <c r="G18" i="40"/>
  <c r="H18" i="40"/>
  <c r="I18" i="40"/>
  <c r="J18" i="40"/>
  <c r="K18" i="40"/>
  <c r="L18" i="40"/>
  <c r="M18" i="40"/>
  <c r="N18" i="40"/>
  <c r="C19" i="40"/>
  <c r="D19" i="40"/>
  <c r="E19" i="40"/>
  <c r="F19" i="40"/>
  <c r="G19" i="40"/>
  <c r="H19" i="40"/>
  <c r="I19" i="40"/>
  <c r="J19" i="40"/>
  <c r="K19" i="40"/>
  <c r="L19" i="40"/>
  <c r="M19" i="40"/>
  <c r="N19" i="40"/>
  <c r="C20" i="40"/>
  <c r="D20" i="40"/>
  <c r="E20" i="40"/>
  <c r="F20" i="40"/>
  <c r="G20" i="40"/>
  <c r="H20" i="40"/>
  <c r="I20" i="40"/>
  <c r="J20" i="40"/>
  <c r="K20" i="40"/>
  <c r="L20" i="40"/>
  <c r="M20" i="40"/>
  <c r="N20" i="40"/>
  <c r="C21" i="40"/>
  <c r="D21" i="40"/>
  <c r="E21" i="40"/>
  <c r="F21" i="40"/>
  <c r="G21" i="40"/>
  <c r="H21" i="40"/>
  <c r="I21" i="40"/>
  <c r="J21" i="40"/>
  <c r="K21" i="40"/>
  <c r="L21" i="40"/>
  <c r="M21" i="40"/>
  <c r="N21" i="40"/>
  <c r="C22" i="40"/>
  <c r="D22" i="40"/>
  <c r="E22" i="40"/>
  <c r="F22" i="40"/>
  <c r="G22" i="40"/>
  <c r="H22" i="40"/>
  <c r="I22" i="40"/>
  <c r="J22" i="40"/>
  <c r="K22" i="40"/>
  <c r="L22" i="40"/>
  <c r="M22" i="40"/>
  <c r="N22" i="40"/>
  <c r="C23" i="40"/>
  <c r="D23" i="40"/>
  <c r="E23" i="40"/>
  <c r="F23" i="40"/>
  <c r="G23" i="40"/>
  <c r="H23" i="40"/>
  <c r="I23" i="40"/>
  <c r="J23" i="40"/>
  <c r="K23" i="40"/>
  <c r="L23" i="40"/>
  <c r="M23" i="40"/>
  <c r="N23" i="40"/>
  <c r="C24" i="40"/>
  <c r="D24" i="40"/>
  <c r="E24" i="40"/>
  <c r="F24" i="40"/>
  <c r="G24" i="40"/>
  <c r="H24" i="40"/>
  <c r="I24" i="40"/>
  <c r="J24" i="40"/>
  <c r="K24" i="40"/>
  <c r="L24" i="40"/>
  <c r="M24" i="40"/>
  <c r="N24" i="40"/>
  <c r="C25" i="40"/>
  <c r="D25" i="40"/>
  <c r="E25" i="40"/>
  <c r="F25" i="40"/>
  <c r="G25" i="40"/>
  <c r="H25" i="40"/>
  <c r="I25" i="40"/>
  <c r="J25" i="40"/>
  <c r="K25" i="40"/>
  <c r="L25" i="40"/>
  <c r="M25" i="40"/>
  <c r="N25" i="40"/>
  <c r="C26" i="40"/>
  <c r="D26" i="40"/>
  <c r="E26" i="40"/>
  <c r="F26" i="40"/>
  <c r="G26" i="40"/>
  <c r="H26" i="40"/>
  <c r="I26" i="40"/>
  <c r="J26" i="40"/>
  <c r="K26" i="40"/>
  <c r="L26" i="40"/>
  <c r="M26" i="40"/>
  <c r="N26" i="40"/>
  <c r="C27" i="40"/>
  <c r="D27" i="40"/>
  <c r="E27" i="40"/>
  <c r="F27" i="40"/>
  <c r="G27" i="40"/>
  <c r="H27" i="40"/>
  <c r="I27" i="40"/>
  <c r="J27" i="40"/>
  <c r="K27" i="40"/>
  <c r="L27" i="40"/>
  <c r="M27" i="40"/>
  <c r="N27" i="40"/>
  <c r="C28" i="40"/>
  <c r="D28" i="40"/>
  <c r="E28" i="40"/>
  <c r="F28" i="40"/>
  <c r="G28" i="40"/>
  <c r="H28" i="40"/>
  <c r="I28" i="40"/>
  <c r="J28" i="40"/>
  <c r="K28" i="40"/>
  <c r="L28" i="40"/>
  <c r="M28" i="40"/>
  <c r="N28" i="40"/>
  <c r="C29" i="40"/>
  <c r="D29" i="40"/>
  <c r="E29" i="40"/>
  <c r="F29" i="40"/>
  <c r="G29" i="40"/>
  <c r="H29" i="40"/>
  <c r="I29" i="40"/>
  <c r="J29" i="40"/>
  <c r="K29" i="40"/>
  <c r="L29" i="40"/>
  <c r="M29" i="40"/>
  <c r="N29" i="40"/>
  <c r="C30" i="40"/>
  <c r="D30" i="40"/>
  <c r="E30" i="40"/>
  <c r="F30" i="40"/>
  <c r="G30" i="40"/>
  <c r="H30" i="40"/>
  <c r="I30" i="40"/>
  <c r="J30" i="40"/>
  <c r="K30" i="40"/>
  <c r="L30" i="40"/>
  <c r="M30" i="40"/>
  <c r="N30" i="40"/>
  <c r="C31" i="40"/>
  <c r="D31" i="40"/>
  <c r="E31" i="40"/>
  <c r="F31" i="40"/>
  <c r="G31" i="40"/>
  <c r="H31" i="40"/>
  <c r="I31" i="40"/>
  <c r="J31" i="40"/>
  <c r="K31" i="40"/>
  <c r="L31" i="40"/>
  <c r="M31" i="40"/>
  <c r="N31" i="40"/>
  <c r="C32" i="40"/>
  <c r="D32" i="40"/>
  <c r="E32" i="40"/>
  <c r="F32" i="40"/>
  <c r="G32" i="40"/>
  <c r="H32" i="40"/>
  <c r="I32" i="40"/>
  <c r="J32" i="40"/>
  <c r="K32" i="40"/>
  <c r="L32" i="40"/>
  <c r="M32" i="40"/>
  <c r="N32" i="40"/>
  <c r="C33" i="40"/>
  <c r="D33" i="40"/>
  <c r="E33" i="40"/>
  <c r="F33" i="40"/>
  <c r="G33" i="40"/>
  <c r="H33" i="40"/>
  <c r="I33" i="40"/>
  <c r="J33" i="40"/>
  <c r="K33" i="40"/>
  <c r="L33" i="40"/>
  <c r="M33" i="40"/>
  <c r="N33" i="40"/>
  <c r="C34" i="40"/>
  <c r="D34" i="40"/>
  <c r="E34" i="40"/>
  <c r="F34" i="40"/>
  <c r="G34" i="40"/>
  <c r="H34" i="40"/>
  <c r="I34" i="40"/>
  <c r="J34" i="40"/>
  <c r="K34" i="40"/>
  <c r="L34" i="40"/>
  <c r="M34" i="40"/>
  <c r="N34" i="40"/>
  <c r="C35" i="40"/>
  <c r="D35" i="40"/>
  <c r="E35" i="40"/>
  <c r="F35" i="40"/>
  <c r="G35" i="40"/>
  <c r="H35" i="40"/>
  <c r="I35" i="40"/>
  <c r="J35" i="40"/>
  <c r="K35" i="40"/>
  <c r="L35" i="40"/>
  <c r="M35" i="40"/>
  <c r="N35" i="40"/>
  <c r="C36" i="40"/>
  <c r="D36" i="40"/>
  <c r="E36" i="40"/>
  <c r="F36" i="40"/>
  <c r="G36" i="40"/>
  <c r="H36" i="40"/>
  <c r="I36" i="40"/>
  <c r="J36" i="40"/>
  <c r="K36" i="40"/>
  <c r="L36" i="40"/>
  <c r="M36" i="40"/>
  <c r="N36" i="40"/>
  <c r="C37" i="40"/>
  <c r="D37" i="40"/>
  <c r="E37" i="40"/>
  <c r="F37" i="40"/>
  <c r="G37" i="40"/>
  <c r="H37" i="40"/>
  <c r="I37" i="40"/>
  <c r="J37" i="40"/>
  <c r="K37" i="40"/>
  <c r="L37" i="40"/>
  <c r="M37" i="40"/>
  <c r="N37" i="40"/>
  <c r="C38" i="40"/>
  <c r="D38" i="40"/>
  <c r="E38" i="40"/>
  <c r="F38" i="40"/>
  <c r="G38" i="40"/>
  <c r="H38" i="40"/>
  <c r="I38" i="40"/>
  <c r="J38" i="40"/>
  <c r="K38" i="40"/>
  <c r="L38" i="40"/>
  <c r="M38" i="40"/>
  <c r="N38" i="40"/>
  <c r="C39" i="40"/>
  <c r="D39" i="40"/>
  <c r="E39" i="40"/>
  <c r="F39" i="40"/>
  <c r="G39" i="40"/>
  <c r="H39" i="40"/>
  <c r="I39" i="40"/>
  <c r="J39" i="40"/>
  <c r="K39" i="40"/>
  <c r="L39" i="40"/>
  <c r="M39" i="40"/>
  <c r="N39" i="40"/>
  <c r="C40" i="40"/>
  <c r="D40" i="40"/>
  <c r="E40" i="40"/>
  <c r="F40" i="40"/>
  <c r="G40" i="40"/>
  <c r="H40" i="40"/>
  <c r="I40" i="40"/>
  <c r="J40" i="40"/>
  <c r="K40" i="40"/>
  <c r="L40" i="40"/>
  <c r="M40" i="40"/>
  <c r="N40" i="40"/>
  <c r="C41" i="40"/>
  <c r="D41" i="40"/>
  <c r="E41" i="40"/>
  <c r="F41" i="40"/>
  <c r="G41" i="40"/>
  <c r="H41" i="40"/>
  <c r="I41" i="40"/>
  <c r="J41" i="40"/>
  <c r="K41" i="40"/>
  <c r="L41" i="40"/>
  <c r="M41" i="40"/>
  <c r="N41" i="40"/>
  <c r="C42" i="40"/>
  <c r="D42" i="40"/>
  <c r="E42" i="40"/>
  <c r="F42" i="40"/>
  <c r="G42" i="40"/>
  <c r="H42" i="40"/>
  <c r="I42" i="40"/>
  <c r="J42" i="40"/>
  <c r="K42" i="40"/>
  <c r="L42" i="40"/>
  <c r="M42" i="40"/>
  <c r="N42" i="40"/>
  <c r="C43" i="40"/>
  <c r="D43" i="40"/>
  <c r="E43" i="40"/>
  <c r="F43" i="40"/>
  <c r="G43" i="40"/>
  <c r="H43" i="40"/>
  <c r="I43" i="40"/>
  <c r="J43" i="40"/>
  <c r="K43" i="40"/>
  <c r="L43" i="40"/>
  <c r="M43" i="40"/>
  <c r="N43" i="40"/>
  <c r="C44" i="40"/>
  <c r="D44" i="40"/>
  <c r="E44" i="40"/>
  <c r="F44" i="40"/>
  <c r="G44" i="40"/>
  <c r="H44" i="40"/>
  <c r="I44" i="40"/>
  <c r="J44" i="40"/>
  <c r="K44" i="40"/>
  <c r="L44" i="40"/>
  <c r="M44" i="40"/>
  <c r="N44" i="40"/>
  <c r="C45" i="40"/>
  <c r="D45" i="40"/>
  <c r="E45" i="40"/>
  <c r="F45" i="40"/>
  <c r="G45" i="40"/>
  <c r="H45" i="40"/>
  <c r="I45" i="40"/>
  <c r="J45" i="40"/>
  <c r="K45" i="40"/>
  <c r="L45" i="40"/>
  <c r="M45" i="40"/>
  <c r="N45" i="40"/>
  <c r="C46" i="40"/>
  <c r="D46" i="40"/>
  <c r="E46" i="40"/>
  <c r="F46" i="40"/>
  <c r="G46" i="40"/>
  <c r="H46" i="40"/>
  <c r="I46" i="40"/>
  <c r="J46" i="40"/>
  <c r="K46" i="40"/>
  <c r="L46" i="40"/>
  <c r="M46" i="40"/>
  <c r="N46" i="40"/>
  <c r="C47" i="40"/>
  <c r="D47" i="40"/>
  <c r="E47" i="40"/>
  <c r="F47" i="40"/>
  <c r="G47" i="40"/>
  <c r="H47" i="40"/>
  <c r="I47" i="40"/>
  <c r="J47" i="40"/>
  <c r="K47" i="40"/>
  <c r="L47" i="40"/>
  <c r="M47" i="40"/>
  <c r="N47" i="40"/>
  <c r="C48" i="40"/>
  <c r="D48" i="40"/>
  <c r="E48" i="40"/>
  <c r="F48" i="40"/>
  <c r="G48" i="40"/>
  <c r="H48" i="40"/>
  <c r="I48" i="40"/>
  <c r="J48" i="40"/>
  <c r="K48" i="40"/>
  <c r="L48" i="40"/>
  <c r="M48" i="40"/>
  <c r="N48" i="40"/>
  <c r="C49" i="40"/>
  <c r="D49" i="40"/>
  <c r="E49" i="40"/>
  <c r="F49" i="40"/>
  <c r="G49" i="40"/>
  <c r="H49" i="40"/>
  <c r="I49" i="40"/>
  <c r="J49" i="40"/>
  <c r="K49" i="40"/>
  <c r="L49" i="40"/>
  <c r="M49" i="40"/>
  <c r="N49" i="40"/>
  <c r="C50" i="40"/>
  <c r="D50" i="40"/>
  <c r="E50" i="40"/>
  <c r="F50" i="40"/>
  <c r="G50" i="40"/>
  <c r="H50" i="40"/>
  <c r="I50" i="40"/>
  <c r="J50" i="40"/>
  <c r="K50" i="40"/>
  <c r="L50" i="40"/>
  <c r="M50" i="40"/>
  <c r="N50" i="40"/>
  <c r="C51" i="40"/>
  <c r="D51" i="40"/>
  <c r="E51" i="40"/>
  <c r="F51" i="40"/>
  <c r="G51" i="40"/>
  <c r="H51" i="40"/>
  <c r="I51" i="40"/>
  <c r="J51" i="40"/>
  <c r="K51" i="40"/>
  <c r="L51" i="40"/>
  <c r="M51" i="40"/>
  <c r="N51" i="40"/>
  <c r="C52" i="40"/>
  <c r="D52" i="40"/>
  <c r="E52" i="40"/>
  <c r="F52" i="40"/>
  <c r="G52" i="40"/>
  <c r="H52" i="40"/>
  <c r="I52" i="40"/>
  <c r="J52" i="40"/>
  <c r="K52" i="40"/>
  <c r="L52" i="40"/>
  <c r="M52" i="40"/>
  <c r="N52" i="40"/>
  <c r="C53" i="40"/>
  <c r="D53" i="40"/>
  <c r="E53" i="40"/>
  <c r="F53" i="40"/>
  <c r="G53" i="40"/>
  <c r="H53" i="40"/>
  <c r="I53" i="40"/>
  <c r="J53" i="40"/>
  <c r="K53" i="40"/>
  <c r="L53" i="40"/>
  <c r="M53" i="40"/>
  <c r="N53" i="40"/>
  <c r="C54" i="40"/>
  <c r="D54" i="40"/>
  <c r="E54" i="40"/>
  <c r="F54" i="40"/>
  <c r="G54" i="40"/>
  <c r="H54" i="40"/>
  <c r="I54" i="40"/>
  <c r="J54" i="40"/>
  <c r="K54" i="40"/>
  <c r="L54" i="40"/>
  <c r="M54" i="40"/>
  <c r="N54" i="40"/>
  <c r="C55" i="40"/>
  <c r="D55" i="40"/>
  <c r="E55" i="40"/>
  <c r="F55" i="40"/>
  <c r="G55" i="40"/>
  <c r="H55" i="40"/>
  <c r="I55" i="40"/>
  <c r="J55" i="40"/>
  <c r="K55" i="40"/>
  <c r="L55" i="40"/>
  <c r="M55" i="40"/>
  <c r="N55" i="40"/>
  <c r="C56" i="40"/>
  <c r="D56" i="40"/>
  <c r="E56" i="40"/>
  <c r="F56" i="40"/>
  <c r="G56" i="40"/>
  <c r="H56" i="40"/>
  <c r="I56" i="40"/>
  <c r="J56" i="40"/>
  <c r="K56" i="40"/>
  <c r="L56" i="40"/>
  <c r="M56" i="40"/>
  <c r="N56" i="40"/>
  <c r="C57" i="40"/>
  <c r="D57" i="40"/>
  <c r="E57" i="40"/>
  <c r="F57" i="40"/>
  <c r="G57" i="40"/>
  <c r="H57" i="40"/>
  <c r="I57" i="40"/>
  <c r="J57" i="40"/>
  <c r="K57" i="40"/>
  <c r="L57" i="40"/>
  <c r="M57" i="40"/>
  <c r="N57" i="40"/>
  <c r="C58" i="40"/>
  <c r="D58" i="40"/>
  <c r="E58" i="40"/>
  <c r="F58" i="40"/>
  <c r="G58" i="40"/>
  <c r="H58" i="40"/>
  <c r="I58" i="40"/>
  <c r="J58" i="40"/>
  <c r="K58" i="40"/>
  <c r="L58" i="40"/>
  <c r="M58" i="40"/>
  <c r="N58" i="40"/>
  <c r="C59" i="40"/>
  <c r="D59" i="40"/>
  <c r="E59" i="40"/>
  <c r="F59" i="40"/>
  <c r="G59" i="40"/>
  <c r="H59" i="40"/>
  <c r="I59" i="40"/>
  <c r="J59" i="40"/>
  <c r="K59" i="40"/>
  <c r="L59" i="40"/>
  <c r="M59" i="40"/>
  <c r="N59" i="40"/>
  <c r="C60" i="40"/>
  <c r="D60" i="40"/>
  <c r="E60" i="40"/>
  <c r="F60" i="40"/>
  <c r="G60" i="40"/>
  <c r="H60" i="40"/>
  <c r="I60" i="40"/>
  <c r="J60" i="40"/>
  <c r="K60" i="40"/>
  <c r="L60" i="40"/>
  <c r="M60" i="40"/>
  <c r="N60" i="40"/>
  <c r="C61" i="40"/>
  <c r="D61" i="40"/>
  <c r="E61" i="40"/>
  <c r="F61" i="40"/>
  <c r="G61" i="40"/>
  <c r="H61" i="40"/>
  <c r="I61" i="40"/>
  <c r="J61" i="40"/>
  <c r="K61" i="40"/>
  <c r="L61" i="40"/>
  <c r="M61" i="40"/>
  <c r="N61" i="40"/>
  <c r="C62" i="40"/>
  <c r="D62" i="40"/>
  <c r="E62" i="40"/>
  <c r="F62" i="40"/>
  <c r="G62" i="40"/>
  <c r="H62" i="40"/>
  <c r="I62" i="40"/>
  <c r="J62" i="40"/>
  <c r="K62" i="40"/>
  <c r="L62" i="40"/>
  <c r="M62" i="40"/>
  <c r="N62" i="40"/>
  <c r="C63" i="40"/>
  <c r="D63" i="40"/>
  <c r="E63" i="40"/>
  <c r="F63" i="40"/>
  <c r="G63" i="40"/>
  <c r="H63" i="40"/>
  <c r="I63" i="40"/>
  <c r="J63" i="40"/>
  <c r="K63" i="40"/>
  <c r="L63" i="40"/>
  <c r="M63" i="40"/>
  <c r="N63" i="40"/>
  <c r="C64" i="40"/>
  <c r="D64" i="40"/>
  <c r="E64" i="40"/>
  <c r="F64" i="40"/>
  <c r="G64" i="40"/>
  <c r="H64" i="40"/>
  <c r="I64" i="40"/>
  <c r="J64" i="40"/>
  <c r="K64" i="40"/>
  <c r="L64" i="40"/>
  <c r="M64" i="40"/>
  <c r="N64" i="40"/>
  <c r="C65" i="40"/>
  <c r="D65" i="40"/>
  <c r="E65" i="40"/>
  <c r="F65" i="40"/>
  <c r="G65" i="40"/>
  <c r="H65" i="40"/>
  <c r="I65" i="40"/>
  <c r="J65" i="40"/>
  <c r="K65" i="40"/>
  <c r="L65" i="40"/>
  <c r="M65" i="40"/>
  <c r="N65" i="40"/>
  <c r="N16" i="40"/>
  <c r="M16" i="40"/>
  <c r="L16" i="40"/>
  <c r="K16" i="40"/>
  <c r="J16" i="40"/>
  <c r="I16" i="40"/>
  <c r="H16" i="40"/>
  <c r="G16" i="40"/>
  <c r="F16" i="40"/>
  <c r="E16" i="40"/>
  <c r="D16" i="40"/>
  <c r="B14" i="40"/>
  <c r="C16" i="40"/>
  <c r="C15" i="40" l="1"/>
  <c r="E15" i="40"/>
  <c r="I15" i="40"/>
  <c r="M15" i="40"/>
  <c r="G15" i="40"/>
  <c r="K15" i="40"/>
  <c r="D15" i="40"/>
  <c r="H15" i="40"/>
  <c r="L15" i="40"/>
  <c r="F15" i="40"/>
  <c r="J15" i="40"/>
  <c r="N15" i="40"/>
  <c r="B52" i="35"/>
  <c r="B51" i="35"/>
  <c r="B50" i="35"/>
  <c r="B49" i="35"/>
  <c r="B48" i="35"/>
  <c r="B47" i="35"/>
  <c r="B46" i="35"/>
  <c r="B45" i="35"/>
  <c r="B42" i="35"/>
  <c r="B41" i="35"/>
  <c r="B40" i="35"/>
  <c r="B39" i="35"/>
  <c r="B38" i="35"/>
  <c r="B37" i="35"/>
  <c r="B36" i="35"/>
  <c r="B35" i="35"/>
  <c r="B32" i="35"/>
  <c r="B31" i="35"/>
  <c r="B30" i="35"/>
  <c r="B29" i="35"/>
  <c r="B28" i="35"/>
  <c r="B27" i="35"/>
  <c r="B26" i="35"/>
  <c r="B25" i="35"/>
  <c r="B22" i="35"/>
  <c r="B21" i="35"/>
  <c r="B20" i="35"/>
  <c r="B19" i="35"/>
  <c r="B18" i="35"/>
  <c r="B17" i="35"/>
  <c r="B16" i="35"/>
  <c r="B15" i="35"/>
  <c r="Z1003" i="32"/>
  <c r="Y1003" i="32"/>
  <c r="X1003" i="32"/>
  <c r="V1003" i="32"/>
  <c r="Z1002" i="32"/>
  <c r="Y1002" i="32"/>
  <c r="X1002" i="32"/>
  <c r="V1002" i="32"/>
  <c r="Z1001" i="32"/>
  <c r="Y1001" i="32"/>
  <c r="X1001" i="32"/>
  <c r="V1001" i="32"/>
  <c r="Z1000" i="32"/>
  <c r="Y1000" i="32"/>
  <c r="X1000" i="32"/>
  <c r="V1000" i="32"/>
  <c r="Z999" i="32"/>
  <c r="Y999" i="32"/>
  <c r="X999" i="32"/>
  <c r="V999" i="32"/>
  <c r="Z998" i="32"/>
  <c r="Y998" i="32"/>
  <c r="X998" i="32"/>
  <c r="V998" i="32"/>
  <c r="Z997" i="32"/>
  <c r="Y997" i="32"/>
  <c r="X997" i="32"/>
  <c r="V997" i="32"/>
  <c r="Z996" i="32"/>
  <c r="Y996" i="32"/>
  <c r="X996" i="32"/>
  <c r="V996" i="32"/>
  <c r="Z995" i="32"/>
  <c r="Y995" i="32"/>
  <c r="X995" i="32"/>
  <c r="V995" i="32"/>
  <c r="Z994" i="32"/>
  <c r="Y994" i="32"/>
  <c r="X994" i="32"/>
  <c r="V994" i="32"/>
  <c r="Z993" i="32"/>
  <c r="Y993" i="32"/>
  <c r="X993" i="32"/>
  <c r="V993" i="32"/>
  <c r="Z992" i="32"/>
  <c r="Y992" i="32"/>
  <c r="X992" i="32"/>
  <c r="V992" i="32"/>
  <c r="Z991" i="32"/>
  <c r="Y991" i="32"/>
  <c r="X991" i="32"/>
  <c r="V991" i="32"/>
  <c r="Z990" i="32"/>
  <c r="Y990" i="32"/>
  <c r="X990" i="32"/>
  <c r="V990" i="32"/>
  <c r="Z989" i="32"/>
  <c r="Y989" i="32"/>
  <c r="X989" i="32"/>
  <c r="V989" i="32"/>
  <c r="Z988" i="32"/>
  <c r="Y988" i="32"/>
  <c r="X988" i="32"/>
  <c r="V988" i="32"/>
  <c r="Z987" i="32"/>
  <c r="Y987" i="32"/>
  <c r="X987" i="32"/>
  <c r="V987" i="32"/>
  <c r="Z986" i="32"/>
  <c r="Y986" i="32"/>
  <c r="X986" i="32"/>
  <c r="V986" i="32"/>
  <c r="Z985" i="32"/>
  <c r="Y985" i="32"/>
  <c r="X985" i="32"/>
  <c r="V985" i="32"/>
  <c r="Z984" i="32"/>
  <c r="Y984" i="32"/>
  <c r="X984" i="32"/>
  <c r="V984" i="32"/>
  <c r="Z983" i="32"/>
  <c r="Y983" i="32"/>
  <c r="X983" i="32"/>
  <c r="V983" i="32"/>
  <c r="Z982" i="32"/>
  <c r="Y982" i="32"/>
  <c r="X982" i="32"/>
  <c r="V982" i="32"/>
  <c r="Z981" i="32"/>
  <c r="Y981" i="32"/>
  <c r="X981" i="32"/>
  <c r="V981" i="32"/>
  <c r="Z980" i="32"/>
  <c r="Y980" i="32"/>
  <c r="X980" i="32"/>
  <c r="V980" i="32"/>
  <c r="Z979" i="32"/>
  <c r="Y979" i="32"/>
  <c r="X979" i="32"/>
  <c r="V979" i="32"/>
  <c r="Z978" i="32"/>
  <c r="Y978" i="32"/>
  <c r="X978" i="32"/>
  <c r="V978" i="32"/>
  <c r="Z977" i="32"/>
  <c r="Y977" i="32"/>
  <c r="X977" i="32"/>
  <c r="V977" i="32"/>
  <c r="Z976" i="32"/>
  <c r="Y976" i="32"/>
  <c r="X976" i="32"/>
  <c r="V976" i="32"/>
  <c r="Z975" i="32"/>
  <c r="Y975" i="32"/>
  <c r="X975" i="32"/>
  <c r="V975" i="32"/>
  <c r="Z974" i="32"/>
  <c r="Y974" i="32"/>
  <c r="X974" i="32"/>
  <c r="V974" i="32"/>
  <c r="Z973" i="32"/>
  <c r="Y973" i="32"/>
  <c r="X973" i="32"/>
  <c r="V973" i="32"/>
  <c r="Z972" i="32"/>
  <c r="Y972" i="32"/>
  <c r="X972" i="32"/>
  <c r="V972" i="32"/>
  <c r="Z971" i="32"/>
  <c r="Y971" i="32"/>
  <c r="X971" i="32"/>
  <c r="V971" i="32"/>
  <c r="Z970" i="32"/>
  <c r="Y970" i="32"/>
  <c r="X970" i="32"/>
  <c r="V970" i="32"/>
  <c r="Z969" i="32"/>
  <c r="Y969" i="32"/>
  <c r="X969" i="32"/>
  <c r="V969" i="32"/>
  <c r="Z968" i="32"/>
  <c r="Y968" i="32"/>
  <c r="X968" i="32"/>
  <c r="V968" i="32"/>
  <c r="Z967" i="32"/>
  <c r="Y967" i="32"/>
  <c r="X967" i="32"/>
  <c r="V967" i="32"/>
  <c r="Z966" i="32"/>
  <c r="Y966" i="32"/>
  <c r="X966" i="32"/>
  <c r="V966" i="32"/>
  <c r="Z965" i="32"/>
  <c r="Y965" i="32"/>
  <c r="X965" i="32"/>
  <c r="V965" i="32"/>
  <c r="Z964" i="32"/>
  <c r="Y964" i="32"/>
  <c r="X964" i="32"/>
  <c r="V964" i="32"/>
  <c r="Z963" i="32"/>
  <c r="Y963" i="32"/>
  <c r="X963" i="32"/>
  <c r="V963" i="32"/>
  <c r="Z962" i="32"/>
  <c r="Y962" i="32"/>
  <c r="X962" i="32"/>
  <c r="V962" i="32"/>
  <c r="Z961" i="32"/>
  <c r="Y961" i="32"/>
  <c r="X961" i="32"/>
  <c r="V961" i="32"/>
  <c r="Z960" i="32"/>
  <c r="Y960" i="32"/>
  <c r="X960" i="32"/>
  <c r="V960" i="32"/>
  <c r="Z959" i="32"/>
  <c r="Y959" i="32"/>
  <c r="X959" i="32"/>
  <c r="V959" i="32"/>
  <c r="Z958" i="32"/>
  <c r="Y958" i="32"/>
  <c r="X958" i="32"/>
  <c r="V958" i="32"/>
  <c r="Z957" i="32"/>
  <c r="Y957" i="32"/>
  <c r="X957" i="32"/>
  <c r="V957" i="32"/>
  <c r="Z956" i="32"/>
  <c r="Y956" i="32"/>
  <c r="X956" i="32"/>
  <c r="V956" i="32"/>
  <c r="Z955" i="32"/>
  <c r="Y955" i="32"/>
  <c r="X955" i="32"/>
  <c r="V955" i="32"/>
  <c r="Z954" i="32"/>
  <c r="Y954" i="32"/>
  <c r="X954" i="32"/>
  <c r="V954" i="32"/>
  <c r="Z953" i="32"/>
  <c r="Y953" i="32"/>
  <c r="X953" i="32"/>
  <c r="V953" i="32"/>
  <c r="Z952" i="32"/>
  <c r="Y952" i="32"/>
  <c r="X952" i="32"/>
  <c r="V952" i="32"/>
  <c r="Z951" i="32"/>
  <c r="Y951" i="32"/>
  <c r="X951" i="32"/>
  <c r="V951" i="32"/>
  <c r="Z950" i="32"/>
  <c r="Y950" i="32"/>
  <c r="X950" i="32"/>
  <c r="V950" i="32"/>
  <c r="Z949" i="32"/>
  <c r="Y949" i="32"/>
  <c r="X949" i="32"/>
  <c r="V949" i="32"/>
  <c r="Z948" i="32"/>
  <c r="Y948" i="32"/>
  <c r="X948" i="32"/>
  <c r="V948" i="32"/>
  <c r="Z947" i="32"/>
  <c r="Y947" i="32"/>
  <c r="X947" i="32"/>
  <c r="V947" i="32"/>
  <c r="Z946" i="32"/>
  <c r="Y946" i="32"/>
  <c r="X946" i="32"/>
  <c r="V946" i="32"/>
  <c r="Z945" i="32"/>
  <c r="Y945" i="32"/>
  <c r="X945" i="32"/>
  <c r="V945" i="32"/>
  <c r="Z944" i="32"/>
  <c r="Y944" i="32"/>
  <c r="X944" i="32"/>
  <c r="V944" i="32"/>
  <c r="Z943" i="32"/>
  <c r="Y943" i="32"/>
  <c r="X943" i="32"/>
  <c r="V943" i="32"/>
  <c r="Z942" i="32"/>
  <c r="Y942" i="32"/>
  <c r="X942" i="32"/>
  <c r="V942" i="32"/>
  <c r="Z941" i="32"/>
  <c r="Y941" i="32"/>
  <c r="X941" i="32"/>
  <c r="V941" i="32"/>
  <c r="Z940" i="32"/>
  <c r="Y940" i="32"/>
  <c r="X940" i="32"/>
  <c r="V940" i="32"/>
  <c r="Z939" i="32"/>
  <c r="Y939" i="32"/>
  <c r="X939" i="32"/>
  <c r="V939" i="32"/>
  <c r="Z938" i="32"/>
  <c r="Y938" i="32"/>
  <c r="X938" i="32"/>
  <c r="V938" i="32"/>
  <c r="Z937" i="32"/>
  <c r="Y937" i="32"/>
  <c r="X937" i="32"/>
  <c r="V937" i="32"/>
  <c r="Z936" i="32"/>
  <c r="Y936" i="32"/>
  <c r="X936" i="32"/>
  <c r="V936" i="32"/>
  <c r="Z935" i="32"/>
  <c r="Y935" i="32"/>
  <c r="X935" i="32"/>
  <c r="V935" i="32"/>
  <c r="Z934" i="32"/>
  <c r="Y934" i="32"/>
  <c r="X934" i="32"/>
  <c r="V934" i="32"/>
  <c r="Z933" i="32"/>
  <c r="Y933" i="32"/>
  <c r="X933" i="32"/>
  <c r="V933" i="32"/>
  <c r="Z932" i="32"/>
  <c r="Y932" i="32"/>
  <c r="X932" i="32"/>
  <c r="V932" i="32"/>
  <c r="Z931" i="32"/>
  <c r="Y931" i="32"/>
  <c r="X931" i="32"/>
  <c r="V931" i="32"/>
  <c r="Z930" i="32"/>
  <c r="Y930" i="32"/>
  <c r="X930" i="32"/>
  <c r="V930" i="32"/>
  <c r="Z929" i="32"/>
  <c r="Y929" i="32"/>
  <c r="X929" i="32"/>
  <c r="V929" i="32"/>
  <c r="Z928" i="32"/>
  <c r="Y928" i="32"/>
  <c r="X928" i="32"/>
  <c r="V928" i="32"/>
  <c r="Z927" i="32"/>
  <c r="Y927" i="32"/>
  <c r="X927" i="32"/>
  <c r="V927" i="32"/>
  <c r="Z926" i="32"/>
  <c r="Y926" i="32"/>
  <c r="X926" i="32"/>
  <c r="V926" i="32"/>
  <c r="Z925" i="32"/>
  <c r="Y925" i="32"/>
  <c r="X925" i="32"/>
  <c r="V925" i="32"/>
  <c r="Z924" i="32"/>
  <c r="Y924" i="32"/>
  <c r="X924" i="32"/>
  <c r="V924" i="32"/>
  <c r="Z923" i="32"/>
  <c r="Y923" i="32"/>
  <c r="X923" i="32"/>
  <c r="V923" i="32"/>
  <c r="Z922" i="32"/>
  <c r="Y922" i="32"/>
  <c r="X922" i="32"/>
  <c r="V922" i="32"/>
  <c r="Z921" i="32"/>
  <c r="Y921" i="32"/>
  <c r="X921" i="32"/>
  <c r="V921" i="32"/>
  <c r="Z920" i="32"/>
  <c r="Y920" i="32"/>
  <c r="X920" i="32"/>
  <c r="V920" i="32"/>
  <c r="Z919" i="32"/>
  <c r="Y919" i="32"/>
  <c r="X919" i="32"/>
  <c r="V919" i="32"/>
  <c r="Z918" i="32"/>
  <c r="Y918" i="32"/>
  <c r="X918" i="32"/>
  <c r="V918" i="32"/>
  <c r="Z917" i="32"/>
  <c r="Y917" i="32"/>
  <c r="X917" i="32"/>
  <c r="V917" i="32"/>
  <c r="Z916" i="32"/>
  <c r="Y916" i="32"/>
  <c r="X916" i="32"/>
  <c r="V916" i="32"/>
  <c r="Z915" i="32"/>
  <c r="Y915" i="32"/>
  <c r="X915" i="32"/>
  <c r="V915" i="32"/>
  <c r="Z914" i="32"/>
  <c r="Y914" i="32"/>
  <c r="X914" i="32"/>
  <c r="V914" i="32"/>
  <c r="Z913" i="32"/>
  <c r="Y913" i="32"/>
  <c r="X913" i="32"/>
  <c r="V913" i="32"/>
  <c r="Z912" i="32"/>
  <c r="Y912" i="32"/>
  <c r="X912" i="32"/>
  <c r="V912" i="32"/>
  <c r="Z911" i="32"/>
  <c r="Y911" i="32"/>
  <c r="X911" i="32"/>
  <c r="V911" i="32"/>
  <c r="Z910" i="32"/>
  <c r="Y910" i="32"/>
  <c r="X910" i="32"/>
  <c r="V910" i="32"/>
  <c r="Z909" i="32"/>
  <c r="Y909" i="32"/>
  <c r="X909" i="32"/>
  <c r="V909" i="32"/>
  <c r="Z908" i="32"/>
  <c r="Y908" i="32"/>
  <c r="X908" i="32"/>
  <c r="V908" i="32"/>
  <c r="Z907" i="32"/>
  <c r="Y907" i="32"/>
  <c r="X907" i="32"/>
  <c r="V907" i="32"/>
  <c r="Z906" i="32"/>
  <c r="Y906" i="32"/>
  <c r="X906" i="32"/>
  <c r="V906" i="32"/>
  <c r="Z905" i="32"/>
  <c r="Y905" i="32"/>
  <c r="X905" i="32"/>
  <c r="V905" i="32"/>
  <c r="Z904" i="32"/>
  <c r="Y904" i="32"/>
  <c r="X904" i="32"/>
  <c r="V904" i="32"/>
  <c r="Z903" i="32"/>
  <c r="Y903" i="32"/>
  <c r="X903" i="32"/>
  <c r="V903" i="32"/>
  <c r="Z902" i="32"/>
  <c r="Y902" i="32"/>
  <c r="X902" i="32"/>
  <c r="V902" i="32"/>
  <c r="Z901" i="32"/>
  <c r="Y901" i="32"/>
  <c r="X901" i="32"/>
  <c r="V901" i="32"/>
  <c r="Z900" i="32"/>
  <c r="Y900" i="32"/>
  <c r="X900" i="32"/>
  <c r="V900" i="32"/>
  <c r="Z899" i="32"/>
  <c r="Y899" i="32"/>
  <c r="X899" i="32"/>
  <c r="V899" i="32"/>
  <c r="Z898" i="32"/>
  <c r="Y898" i="32"/>
  <c r="X898" i="32"/>
  <c r="V898" i="32"/>
  <c r="Z897" i="32"/>
  <c r="Y897" i="32"/>
  <c r="X897" i="32"/>
  <c r="V897" i="32"/>
  <c r="Z896" i="32"/>
  <c r="Y896" i="32"/>
  <c r="X896" i="32"/>
  <c r="V896" i="32"/>
  <c r="Z895" i="32"/>
  <c r="Y895" i="32"/>
  <c r="X895" i="32"/>
  <c r="V895" i="32"/>
  <c r="Z894" i="32"/>
  <c r="Y894" i="32"/>
  <c r="X894" i="32"/>
  <c r="V894" i="32"/>
  <c r="Z893" i="32"/>
  <c r="Y893" i="32"/>
  <c r="X893" i="32"/>
  <c r="V893" i="32"/>
  <c r="Z892" i="32"/>
  <c r="Y892" i="32"/>
  <c r="X892" i="32"/>
  <c r="V892" i="32"/>
  <c r="Z891" i="32"/>
  <c r="Y891" i="32"/>
  <c r="X891" i="32"/>
  <c r="V891" i="32"/>
  <c r="Z890" i="32"/>
  <c r="Y890" i="32"/>
  <c r="X890" i="32"/>
  <c r="V890" i="32"/>
  <c r="Z889" i="32"/>
  <c r="Y889" i="32"/>
  <c r="X889" i="32"/>
  <c r="V889" i="32"/>
  <c r="Z888" i="32"/>
  <c r="Y888" i="32"/>
  <c r="X888" i="32"/>
  <c r="V888" i="32"/>
  <c r="Z887" i="32"/>
  <c r="Y887" i="32"/>
  <c r="X887" i="32"/>
  <c r="V887" i="32"/>
  <c r="Z886" i="32"/>
  <c r="Y886" i="32"/>
  <c r="X886" i="32"/>
  <c r="V886" i="32"/>
  <c r="Z885" i="32"/>
  <c r="Y885" i="32"/>
  <c r="X885" i="32"/>
  <c r="V885" i="32"/>
  <c r="Z884" i="32"/>
  <c r="Y884" i="32"/>
  <c r="X884" i="32"/>
  <c r="V884" i="32"/>
  <c r="Z883" i="32"/>
  <c r="Y883" i="32"/>
  <c r="X883" i="32"/>
  <c r="V883" i="32"/>
  <c r="Z882" i="32"/>
  <c r="Y882" i="32"/>
  <c r="X882" i="32"/>
  <c r="V882" i="32"/>
  <c r="Z881" i="32"/>
  <c r="Y881" i="32"/>
  <c r="X881" i="32"/>
  <c r="V881" i="32"/>
  <c r="Z880" i="32"/>
  <c r="Y880" i="32"/>
  <c r="X880" i="32"/>
  <c r="V880" i="32"/>
  <c r="Z879" i="32"/>
  <c r="Y879" i="32"/>
  <c r="X879" i="32"/>
  <c r="V879" i="32"/>
  <c r="Z878" i="32"/>
  <c r="Y878" i="32"/>
  <c r="X878" i="32"/>
  <c r="V878" i="32"/>
  <c r="Z877" i="32"/>
  <c r="Y877" i="32"/>
  <c r="X877" i="32"/>
  <c r="V877" i="32"/>
  <c r="Z876" i="32"/>
  <c r="Y876" i="32"/>
  <c r="X876" i="32"/>
  <c r="V876" i="32"/>
  <c r="Z875" i="32"/>
  <c r="Y875" i="32"/>
  <c r="X875" i="32"/>
  <c r="V875" i="32"/>
  <c r="Z874" i="32"/>
  <c r="Y874" i="32"/>
  <c r="X874" i="32"/>
  <c r="V874" i="32"/>
  <c r="Z873" i="32"/>
  <c r="Y873" i="32"/>
  <c r="X873" i="32"/>
  <c r="V873" i="32"/>
  <c r="Z872" i="32"/>
  <c r="Y872" i="32"/>
  <c r="X872" i="32"/>
  <c r="V872" i="32"/>
  <c r="Z871" i="32"/>
  <c r="Y871" i="32"/>
  <c r="X871" i="32"/>
  <c r="V871" i="32"/>
  <c r="Z870" i="32"/>
  <c r="Y870" i="32"/>
  <c r="X870" i="32"/>
  <c r="V870" i="32"/>
  <c r="Z869" i="32"/>
  <c r="Y869" i="32"/>
  <c r="X869" i="32"/>
  <c r="V869" i="32"/>
  <c r="Z868" i="32"/>
  <c r="Y868" i="32"/>
  <c r="X868" i="32"/>
  <c r="V868" i="32"/>
  <c r="Z867" i="32"/>
  <c r="Y867" i="32"/>
  <c r="X867" i="32"/>
  <c r="V867" i="32"/>
  <c r="Z866" i="32"/>
  <c r="Y866" i="32"/>
  <c r="X866" i="32"/>
  <c r="V866" i="32"/>
  <c r="Z865" i="32"/>
  <c r="Y865" i="32"/>
  <c r="X865" i="32"/>
  <c r="V865" i="32"/>
  <c r="Z864" i="32"/>
  <c r="Y864" i="32"/>
  <c r="X864" i="32"/>
  <c r="V864" i="32"/>
  <c r="Z863" i="32"/>
  <c r="Y863" i="32"/>
  <c r="X863" i="32"/>
  <c r="V863" i="32"/>
  <c r="Z862" i="32"/>
  <c r="Y862" i="32"/>
  <c r="X862" i="32"/>
  <c r="V862" i="32"/>
  <c r="Z861" i="32"/>
  <c r="Y861" i="32"/>
  <c r="X861" i="32"/>
  <c r="V861" i="32"/>
  <c r="Z860" i="32"/>
  <c r="Y860" i="32"/>
  <c r="X860" i="32"/>
  <c r="V860" i="32"/>
  <c r="Z859" i="32"/>
  <c r="Y859" i="32"/>
  <c r="X859" i="32"/>
  <c r="V859" i="32"/>
  <c r="Z858" i="32"/>
  <c r="Y858" i="32"/>
  <c r="X858" i="32"/>
  <c r="V858" i="32"/>
  <c r="Z857" i="32"/>
  <c r="Y857" i="32"/>
  <c r="X857" i="32"/>
  <c r="V857" i="32"/>
  <c r="Z856" i="32"/>
  <c r="Y856" i="32"/>
  <c r="X856" i="32"/>
  <c r="V856" i="32"/>
  <c r="Z855" i="32"/>
  <c r="Y855" i="32"/>
  <c r="X855" i="32"/>
  <c r="V855" i="32"/>
  <c r="Z854" i="32"/>
  <c r="Y854" i="32"/>
  <c r="X854" i="32"/>
  <c r="V854" i="32"/>
  <c r="Z853" i="32"/>
  <c r="Y853" i="32"/>
  <c r="X853" i="32"/>
  <c r="V853" i="32"/>
  <c r="Z852" i="32"/>
  <c r="Y852" i="32"/>
  <c r="X852" i="32"/>
  <c r="V852" i="32"/>
  <c r="Z851" i="32"/>
  <c r="Y851" i="32"/>
  <c r="X851" i="32"/>
  <c r="V851" i="32"/>
  <c r="Z850" i="32"/>
  <c r="Y850" i="32"/>
  <c r="X850" i="32"/>
  <c r="V850" i="32"/>
  <c r="Z849" i="32"/>
  <c r="Y849" i="32"/>
  <c r="X849" i="32"/>
  <c r="V849" i="32"/>
  <c r="Z848" i="32"/>
  <c r="Y848" i="32"/>
  <c r="X848" i="32"/>
  <c r="V848" i="32"/>
  <c r="Z847" i="32"/>
  <c r="Y847" i="32"/>
  <c r="X847" i="32"/>
  <c r="V847" i="32"/>
  <c r="Z846" i="32"/>
  <c r="Y846" i="32"/>
  <c r="X846" i="32"/>
  <c r="V846" i="32"/>
  <c r="Z845" i="32"/>
  <c r="Y845" i="32"/>
  <c r="X845" i="32"/>
  <c r="V845" i="32"/>
  <c r="Z844" i="32"/>
  <c r="Y844" i="32"/>
  <c r="X844" i="32"/>
  <c r="V844" i="32"/>
  <c r="Z843" i="32"/>
  <c r="Y843" i="32"/>
  <c r="X843" i="32"/>
  <c r="V843" i="32"/>
  <c r="Z842" i="32"/>
  <c r="Y842" i="32"/>
  <c r="X842" i="32"/>
  <c r="V842" i="32"/>
  <c r="Z841" i="32"/>
  <c r="Y841" i="32"/>
  <c r="X841" i="32"/>
  <c r="V841" i="32"/>
  <c r="Z840" i="32"/>
  <c r="Y840" i="32"/>
  <c r="X840" i="32"/>
  <c r="V840" i="32"/>
  <c r="Z839" i="32"/>
  <c r="Y839" i="32"/>
  <c r="X839" i="32"/>
  <c r="V839" i="32"/>
  <c r="Z838" i="32"/>
  <c r="Y838" i="32"/>
  <c r="X838" i="32"/>
  <c r="V838" i="32"/>
  <c r="Z837" i="32"/>
  <c r="Y837" i="32"/>
  <c r="X837" i="32"/>
  <c r="V837" i="32"/>
  <c r="Z836" i="32"/>
  <c r="Y836" i="32"/>
  <c r="X836" i="32"/>
  <c r="V836" i="32"/>
  <c r="Z835" i="32"/>
  <c r="Y835" i="32"/>
  <c r="X835" i="32"/>
  <c r="V835" i="32"/>
  <c r="Z834" i="32"/>
  <c r="Y834" i="32"/>
  <c r="X834" i="32"/>
  <c r="V834" i="32"/>
  <c r="Z833" i="32"/>
  <c r="Y833" i="32"/>
  <c r="X833" i="32"/>
  <c r="V833" i="32"/>
  <c r="Z832" i="32"/>
  <c r="Y832" i="32"/>
  <c r="X832" i="32"/>
  <c r="V832" i="32"/>
  <c r="Z831" i="32"/>
  <c r="Y831" i="32"/>
  <c r="X831" i="32"/>
  <c r="V831" i="32"/>
  <c r="Z830" i="32"/>
  <c r="Y830" i="32"/>
  <c r="X830" i="32"/>
  <c r="V830" i="32"/>
  <c r="Z829" i="32"/>
  <c r="Y829" i="32"/>
  <c r="X829" i="32"/>
  <c r="V829" i="32"/>
  <c r="Z828" i="32"/>
  <c r="Y828" i="32"/>
  <c r="X828" i="32"/>
  <c r="V828" i="32"/>
  <c r="Z827" i="32"/>
  <c r="Y827" i="32"/>
  <c r="X827" i="32"/>
  <c r="V827" i="32"/>
  <c r="Z826" i="32"/>
  <c r="Y826" i="32"/>
  <c r="X826" i="32"/>
  <c r="V826" i="32"/>
  <c r="Z825" i="32"/>
  <c r="Y825" i="32"/>
  <c r="X825" i="32"/>
  <c r="V825" i="32"/>
  <c r="Z824" i="32"/>
  <c r="Y824" i="32"/>
  <c r="X824" i="32"/>
  <c r="V824" i="32"/>
  <c r="Z823" i="32"/>
  <c r="Y823" i="32"/>
  <c r="X823" i="32"/>
  <c r="V823" i="32"/>
  <c r="Z822" i="32"/>
  <c r="Y822" i="32"/>
  <c r="X822" i="32"/>
  <c r="V822" i="32"/>
  <c r="Z821" i="32"/>
  <c r="Y821" i="32"/>
  <c r="X821" i="32"/>
  <c r="V821" i="32"/>
  <c r="Z820" i="32"/>
  <c r="Y820" i="32"/>
  <c r="X820" i="32"/>
  <c r="V820" i="32"/>
  <c r="Z819" i="32"/>
  <c r="Y819" i="32"/>
  <c r="X819" i="32"/>
  <c r="V819" i="32"/>
  <c r="Z818" i="32"/>
  <c r="Y818" i="32"/>
  <c r="X818" i="32"/>
  <c r="V818" i="32"/>
  <c r="Z817" i="32"/>
  <c r="Y817" i="32"/>
  <c r="X817" i="32"/>
  <c r="V817" i="32"/>
  <c r="Z816" i="32"/>
  <c r="Y816" i="32"/>
  <c r="X816" i="32"/>
  <c r="V816" i="32"/>
  <c r="Z815" i="32"/>
  <c r="Y815" i="32"/>
  <c r="X815" i="32"/>
  <c r="V815" i="32"/>
  <c r="Z814" i="32"/>
  <c r="Y814" i="32"/>
  <c r="X814" i="32"/>
  <c r="V814" i="32"/>
  <c r="Z813" i="32"/>
  <c r="Y813" i="32"/>
  <c r="X813" i="32"/>
  <c r="V813" i="32"/>
  <c r="Z812" i="32"/>
  <c r="Y812" i="32"/>
  <c r="X812" i="32"/>
  <c r="V812" i="32"/>
  <c r="Z811" i="32"/>
  <c r="Y811" i="32"/>
  <c r="X811" i="32"/>
  <c r="V811" i="32"/>
  <c r="Z810" i="32"/>
  <c r="Y810" i="32"/>
  <c r="X810" i="32"/>
  <c r="V810" i="32"/>
  <c r="Z809" i="32"/>
  <c r="Y809" i="32"/>
  <c r="X809" i="32"/>
  <c r="V809" i="32"/>
  <c r="Z808" i="32"/>
  <c r="Y808" i="32"/>
  <c r="X808" i="32"/>
  <c r="V808" i="32"/>
  <c r="Z807" i="32"/>
  <c r="Y807" i="32"/>
  <c r="X807" i="32"/>
  <c r="V807" i="32"/>
  <c r="Z806" i="32"/>
  <c r="Y806" i="32"/>
  <c r="X806" i="32"/>
  <c r="V806" i="32"/>
  <c r="Z805" i="32"/>
  <c r="Y805" i="32"/>
  <c r="X805" i="32"/>
  <c r="V805" i="32"/>
  <c r="Z804" i="32"/>
  <c r="Y804" i="32"/>
  <c r="X804" i="32"/>
  <c r="V804" i="32"/>
  <c r="Z803" i="32"/>
  <c r="Y803" i="32"/>
  <c r="X803" i="32"/>
  <c r="V803" i="32"/>
  <c r="Z802" i="32"/>
  <c r="Y802" i="32"/>
  <c r="X802" i="32"/>
  <c r="V802" i="32"/>
  <c r="Z801" i="32"/>
  <c r="Y801" i="32"/>
  <c r="X801" i="32"/>
  <c r="V801" i="32"/>
  <c r="Z800" i="32"/>
  <c r="Y800" i="32"/>
  <c r="X800" i="32"/>
  <c r="V800" i="32"/>
  <c r="Z799" i="32"/>
  <c r="Y799" i="32"/>
  <c r="X799" i="32"/>
  <c r="V799" i="32"/>
  <c r="Z798" i="32"/>
  <c r="Y798" i="32"/>
  <c r="X798" i="32"/>
  <c r="V798" i="32"/>
  <c r="Z797" i="32"/>
  <c r="Y797" i="32"/>
  <c r="X797" i="32"/>
  <c r="V797" i="32"/>
  <c r="Z796" i="32"/>
  <c r="Y796" i="32"/>
  <c r="X796" i="32"/>
  <c r="V796" i="32"/>
  <c r="Z795" i="32"/>
  <c r="Y795" i="32"/>
  <c r="X795" i="32"/>
  <c r="V795" i="32"/>
  <c r="Z794" i="32"/>
  <c r="Y794" i="32"/>
  <c r="X794" i="32"/>
  <c r="V794" i="32"/>
  <c r="Z793" i="32"/>
  <c r="Y793" i="32"/>
  <c r="X793" i="32"/>
  <c r="V793" i="32"/>
  <c r="Z792" i="32"/>
  <c r="Y792" i="32"/>
  <c r="X792" i="32"/>
  <c r="V792" i="32"/>
  <c r="Z791" i="32"/>
  <c r="Y791" i="32"/>
  <c r="X791" i="32"/>
  <c r="V791" i="32"/>
  <c r="Z790" i="32"/>
  <c r="Y790" i="32"/>
  <c r="X790" i="32"/>
  <c r="V790" i="32"/>
  <c r="Z789" i="32"/>
  <c r="Y789" i="32"/>
  <c r="X789" i="32"/>
  <c r="V789" i="32"/>
  <c r="Z788" i="32"/>
  <c r="Y788" i="32"/>
  <c r="X788" i="32"/>
  <c r="V788" i="32"/>
  <c r="Z787" i="32"/>
  <c r="Y787" i="32"/>
  <c r="X787" i="32"/>
  <c r="V787" i="32"/>
  <c r="Z786" i="32"/>
  <c r="Y786" i="32"/>
  <c r="X786" i="32"/>
  <c r="V786" i="32"/>
  <c r="Z785" i="32"/>
  <c r="Y785" i="32"/>
  <c r="X785" i="32"/>
  <c r="V785" i="32"/>
  <c r="Z784" i="32"/>
  <c r="Y784" i="32"/>
  <c r="X784" i="32"/>
  <c r="V784" i="32"/>
  <c r="Z783" i="32"/>
  <c r="Y783" i="32"/>
  <c r="X783" i="32"/>
  <c r="V783" i="32"/>
  <c r="Z782" i="32"/>
  <c r="Y782" i="32"/>
  <c r="X782" i="32"/>
  <c r="V782" i="32"/>
  <c r="Z781" i="32"/>
  <c r="Y781" i="32"/>
  <c r="X781" i="32"/>
  <c r="V781" i="32"/>
  <c r="Z780" i="32"/>
  <c r="Y780" i="32"/>
  <c r="X780" i="32"/>
  <c r="V780" i="32"/>
  <c r="Z779" i="32"/>
  <c r="Y779" i="32"/>
  <c r="X779" i="32"/>
  <c r="V779" i="32"/>
  <c r="Z778" i="32"/>
  <c r="Y778" i="32"/>
  <c r="X778" i="32"/>
  <c r="V778" i="32"/>
  <c r="Z777" i="32"/>
  <c r="Y777" i="32"/>
  <c r="X777" i="32"/>
  <c r="V777" i="32"/>
  <c r="Z776" i="32"/>
  <c r="Y776" i="32"/>
  <c r="X776" i="32"/>
  <c r="V776" i="32"/>
  <c r="Z775" i="32"/>
  <c r="Y775" i="32"/>
  <c r="X775" i="32"/>
  <c r="V775" i="32"/>
  <c r="Z774" i="32"/>
  <c r="Y774" i="32"/>
  <c r="X774" i="32"/>
  <c r="V774" i="32"/>
  <c r="Z773" i="32"/>
  <c r="Y773" i="32"/>
  <c r="X773" i="32"/>
  <c r="V773" i="32"/>
  <c r="Z772" i="32"/>
  <c r="Y772" i="32"/>
  <c r="X772" i="32"/>
  <c r="V772" i="32"/>
  <c r="Z771" i="32"/>
  <c r="Y771" i="32"/>
  <c r="X771" i="32"/>
  <c r="V771" i="32"/>
  <c r="Z770" i="32"/>
  <c r="Y770" i="32"/>
  <c r="X770" i="32"/>
  <c r="V770" i="32"/>
  <c r="Z769" i="32"/>
  <c r="Y769" i="32"/>
  <c r="X769" i="32"/>
  <c r="V769" i="32"/>
  <c r="Z768" i="32"/>
  <c r="Y768" i="32"/>
  <c r="X768" i="32"/>
  <c r="V768" i="32"/>
  <c r="Z767" i="32"/>
  <c r="Y767" i="32"/>
  <c r="X767" i="32"/>
  <c r="V767" i="32"/>
  <c r="Z766" i="32"/>
  <c r="Y766" i="32"/>
  <c r="X766" i="32"/>
  <c r="V766" i="32"/>
  <c r="Z765" i="32"/>
  <c r="Y765" i="32"/>
  <c r="X765" i="32"/>
  <c r="V765" i="32"/>
  <c r="Z764" i="32"/>
  <c r="Y764" i="32"/>
  <c r="X764" i="32"/>
  <c r="V764" i="32"/>
  <c r="Z763" i="32"/>
  <c r="Y763" i="32"/>
  <c r="X763" i="32"/>
  <c r="V763" i="32"/>
  <c r="Z762" i="32"/>
  <c r="Y762" i="32"/>
  <c r="X762" i="32"/>
  <c r="V762" i="32"/>
  <c r="Z761" i="32"/>
  <c r="Y761" i="32"/>
  <c r="X761" i="32"/>
  <c r="V761" i="32"/>
  <c r="Z760" i="32"/>
  <c r="Y760" i="32"/>
  <c r="X760" i="32"/>
  <c r="V760" i="32"/>
  <c r="Z759" i="32"/>
  <c r="Y759" i="32"/>
  <c r="X759" i="32"/>
  <c r="V759" i="32"/>
  <c r="Z758" i="32"/>
  <c r="Y758" i="32"/>
  <c r="X758" i="32"/>
  <c r="V758" i="32"/>
  <c r="Z757" i="32"/>
  <c r="Y757" i="32"/>
  <c r="X757" i="32"/>
  <c r="V757" i="32"/>
  <c r="Z756" i="32"/>
  <c r="Y756" i="32"/>
  <c r="X756" i="32"/>
  <c r="V756" i="32"/>
  <c r="Z755" i="32"/>
  <c r="Y755" i="32"/>
  <c r="X755" i="32"/>
  <c r="V755" i="32"/>
  <c r="Z754" i="32"/>
  <c r="Y754" i="32"/>
  <c r="X754" i="32"/>
  <c r="V754" i="32"/>
  <c r="Z753" i="32"/>
  <c r="Y753" i="32"/>
  <c r="X753" i="32"/>
  <c r="V753" i="32"/>
  <c r="Z752" i="32"/>
  <c r="Y752" i="32"/>
  <c r="X752" i="32"/>
  <c r="V752" i="32"/>
  <c r="Z751" i="32"/>
  <c r="Y751" i="32"/>
  <c r="X751" i="32"/>
  <c r="V751" i="32"/>
  <c r="Z750" i="32"/>
  <c r="Y750" i="32"/>
  <c r="X750" i="32"/>
  <c r="V750" i="32"/>
  <c r="Z749" i="32"/>
  <c r="Y749" i="32"/>
  <c r="X749" i="32"/>
  <c r="V749" i="32"/>
  <c r="Z748" i="32"/>
  <c r="Y748" i="32"/>
  <c r="X748" i="32"/>
  <c r="V748" i="32"/>
  <c r="Z747" i="32"/>
  <c r="Y747" i="32"/>
  <c r="X747" i="32"/>
  <c r="V747" i="32"/>
  <c r="Z746" i="32"/>
  <c r="Y746" i="32"/>
  <c r="X746" i="32"/>
  <c r="V746" i="32"/>
  <c r="Z745" i="32"/>
  <c r="Y745" i="32"/>
  <c r="X745" i="32"/>
  <c r="V745" i="32"/>
  <c r="Z744" i="32"/>
  <c r="Y744" i="32"/>
  <c r="X744" i="32"/>
  <c r="V744" i="32"/>
  <c r="Z743" i="32"/>
  <c r="Y743" i="32"/>
  <c r="X743" i="32"/>
  <c r="V743" i="32"/>
  <c r="Z742" i="32"/>
  <c r="Y742" i="32"/>
  <c r="X742" i="32"/>
  <c r="V742" i="32"/>
  <c r="Z741" i="32"/>
  <c r="Y741" i="32"/>
  <c r="X741" i="32"/>
  <c r="V741" i="32"/>
  <c r="Z740" i="32"/>
  <c r="Y740" i="32"/>
  <c r="X740" i="32"/>
  <c r="V740" i="32"/>
  <c r="Z739" i="32"/>
  <c r="Y739" i="32"/>
  <c r="X739" i="32"/>
  <c r="V739" i="32"/>
  <c r="Z738" i="32"/>
  <c r="Y738" i="32"/>
  <c r="X738" i="32"/>
  <c r="V738" i="32"/>
  <c r="Z737" i="32"/>
  <c r="Y737" i="32"/>
  <c r="X737" i="32"/>
  <c r="V737" i="32"/>
  <c r="Z736" i="32"/>
  <c r="Y736" i="32"/>
  <c r="X736" i="32"/>
  <c r="V736" i="32"/>
  <c r="Z735" i="32"/>
  <c r="Y735" i="32"/>
  <c r="X735" i="32"/>
  <c r="V735" i="32"/>
  <c r="Z734" i="32"/>
  <c r="Y734" i="32"/>
  <c r="X734" i="32"/>
  <c r="V734" i="32"/>
  <c r="Z733" i="32"/>
  <c r="Y733" i="32"/>
  <c r="X733" i="32"/>
  <c r="V733" i="32"/>
  <c r="Z732" i="32"/>
  <c r="Y732" i="32"/>
  <c r="X732" i="32"/>
  <c r="V732" i="32"/>
  <c r="Z731" i="32"/>
  <c r="Y731" i="32"/>
  <c r="X731" i="32"/>
  <c r="V731" i="32"/>
  <c r="Z730" i="32"/>
  <c r="Y730" i="32"/>
  <c r="X730" i="32"/>
  <c r="V730" i="32"/>
  <c r="Z729" i="32"/>
  <c r="Y729" i="32"/>
  <c r="X729" i="32"/>
  <c r="V729" i="32"/>
  <c r="Z728" i="32"/>
  <c r="Y728" i="32"/>
  <c r="X728" i="32"/>
  <c r="V728" i="32"/>
  <c r="Z727" i="32"/>
  <c r="Y727" i="32"/>
  <c r="X727" i="32"/>
  <c r="V727" i="32"/>
  <c r="Z726" i="32"/>
  <c r="Y726" i="32"/>
  <c r="X726" i="32"/>
  <c r="V726" i="32"/>
  <c r="Z725" i="32"/>
  <c r="Y725" i="32"/>
  <c r="X725" i="32"/>
  <c r="V725" i="32"/>
  <c r="Z724" i="32"/>
  <c r="Y724" i="32"/>
  <c r="X724" i="32"/>
  <c r="V724" i="32"/>
  <c r="Z723" i="32"/>
  <c r="Y723" i="32"/>
  <c r="X723" i="32"/>
  <c r="V723" i="32"/>
  <c r="Z722" i="32"/>
  <c r="Y722" i="32"/>
  <c r="X722" i="32"/>
  <c r="V722" i="32"/>
  <c r="Z721" i="32"/>
  <c r="Y721" i="32"/>
  <c r="X721" i="32"/>
  <c r="V721" i="32"/>
  <c r="Z720" i="32"/>
  <c r="Y720" i="32"/>
  <c r="X720" i="32"/>
  <c r="V720" i="32"/>
  <c r="Z719" i="32"/>
  <c r="Y719" i="32"/>
  <c r="X719" i="32"/>
  <c r="V719" i="32"/>
  <c r="Z718" i="32"/>
  <c r="Y718" i="32"/>
  <c r="X718" i="32"/>
  <c r="V718" i="32"/>
  <c r="Z717" i="32"/>
  <c r="Y717" i="32"/>
  <c r="X717" i="32"/>
  <c r="V717" i="32"/>
  <c r="Z716" i="32"/>
  <c r="Y716" i="32"/>
  <c r="X716" i="32"/>
  <c r="V716" i="32"/>
  <c r="Z715" i="32"/>
  <c r="Y715" i="32"/>
  <c r="X715" i="32"/>
  <c r="V715" i="32"/>
  <c r="Z714" i="32"/>
  <c r="Y714" i="32"/>
  <c r="X714" i="32"/>
  <c r="V714" i="32"/>
  <c r="Z713" i="32"/>
  <c r="Y713" i="32"/>
  <c r="X713" i="32"/>
  <c r="V713" i="32"/>
  <c r="Z712" i="32"/>
  <c r="Y712" i="32"/>
  <c r="X712" i="32"/>
  <c r="V712" i="32"/>
  <c r="Z711" i="32"/>
  <c r="Y711" i="32"/>
  <c r="X711" i="32"/>
  <c r="V711" i="32"/>
  <c r="Z710" i="32"/>
  <c r="Y710" i="32"/>
  <c r="X710" i="32"/>
  <c r="V710" i="32"/>
  <c r="Z709" i="32"/>
  <c r="Y709" i="32"/>
  <c r="X709" i="32"/>
  <c r="V709" i="32"/>
  <c r="Z708" i="32"/>
  <c r="Y708" i="32"/>
  <c r="X708" i="32"/>
  <c r="V708" i="32"/>
  <c r="Z707" i="32"/>
  <c r="Y707" i="32"/>
  <c r="X707" i="32"/>
  <c r="V707" i="32"/>
  <c r="Z706" i="32"/>
  <c r="Y706" i="32"/>
  <c r="X706" i="32"/>
  <c r="V706" i="32"/>
  <c r="Z705" i="32"/>
  <c r="Y705" i="32"/>
  <c r="X705" i="32"/>
  <c r="V705" i="32"/>
  <c r="Z704" i="32"/>
  <c r="Y704" i="32"/>
  <c r="X704" i="32"/>
  <c r="V704" i="32"/>
  <c r="Z703" i="32"/>
  <c r="Y703" i="32"/>
  <c r="X703" i="32"/>
  <c r="V703" i="32"/>
  <c r="Z702" i="32"/>
  <c r="Y702" i="32"/>
  <c r="X702" i="32"/>
  <c r="V702" i="32"/>
  <c r="Z701" i="32"/>
  <c r="Y701" i="32"/>
  <c r="X701" i="32"/>
  <c r="V701" i="32"/>
  <c r="Z700" i="32"/>
  <c r="Y700" i="32"/>
  <c r="X700" i="32"/>
  <c r="V700" i="32"/>
  <c r="Z699" i="32"/>
  <c r="Y699" i="32"/>
  <c r="X699" i="32"/>
  <c r="V699" i="32"/>
  <c r="Z698" i="32"/>
  <c r="Y698" i="32"/>
  <c r="X698" i="32"/>
  <c r="V698" i="32"/>
  <c r="Z697" i="32"/>
  <c r="Y697" i="32"/>
  <c r="X697" i="32"/>
  <c r="V697" i="32"/>
  <c r="Z696" i="32"/>
  <c r="Y696" i="32"/>
  <c r="X696" i="32"/>
  <c r="V696" i="32"/>
  <c r="Z695" i="32"/>
  <c r="Y695" i="32"/>
  <c r="X695" i="32"/>
  <c r="V695" i="32"/>
  <c r="Z694" i="32"/>
  <c r="Y694" i="32"/>
  <c r="X694" i="32"/>
  <c r="V694" i="32"/>
  <c r="Z693" i="32"/>
  <c r="Y693" i="32"/>
  <c r="X693" i="32"/>
  <c r="V693" i="32"/>
  <c r="Z692" i="32"/>
  <c r="Y692" i="32"/>
  <c r="X692" i="32"/>
  <c r="V692" i="32"/>
  <c r="Z691" i="32"/>
  <c r="Y691" i="32"/>
  <c r="X691" i="32"/>
  <c r="V691" i="32"/>
  <c r="Z690" i="32"/>
  <c r="Y690" i="32"/>
  <c r="X690" i="32"/>
  <c r="V690" i="32"/>
  <c r="Z689" i="32"/>
  <c r="Y689" i="32"/>
  <c r="X689" i="32"/>
  <c r="V689" i="32"/>
  <c r="Z688" i="32"/>
  <c r="Y688" i="32"/>
  <c r="X688" i="32"/>
  <c r="V688" i="32"/>
  <c r="Z687" i="32"/>
  <c r="Y687" i="32"/>
  <c r="X687" i="32"/>
  <c r="V687" i="32"/>
  <c r="Z686" i="32"/>
  <c r="Y686" i="32"/>
  <c r="X686" i="32"/>
  <c r="V686" i="32"/>
  <c r="Z685" i="32"/>
  <c r="Y685" i="32"/>
  <c r="X685" i="32"/>
  <c r="V685" i="32"/>
  <c r="Z684" i="32"/>
  <c r="Y684" i="32"/>
  <c r="X684" i="32"/>
  <c r="V684" i="32"/>
  <c r="Z683" i="32"/>
  <c r="Y683" i="32"/>
  <c r="X683" i="32"/>
  <c r="V683" i="32"/>
  <c r="Z682" i="32"/>
  <c r="Y682" i="32"/>
  <c r="X682" i="32"/>
  <c r="V682" i="32"/>
  <c r="Z681" i="32"/>
  <c r="Y681" i="32"/>
  <c r="X681" i="32"/>
  <c r="V681" i="32"/>
  <c r="Z680" i="32"/>
  <c r="Y680" i="32"/>
  <c r="X680" i="32"/>
  <c r="V680" i="32"/>
  <c r="Z679" i="32"/>
  <c r="Y679" i="32"/>
  <c r="X679" i="32"/>
  <c r="V679" i="32"/>
  <c r="Z678" i="32"/>
  <c r="Y678" i="32"/>
  <c r="X678" i="32"/>
  <c r="V678" i="32"/>
  <c r="Z677" i="32"/>
  <c r="Y677" i="32"/>
  <c r="X677" i="32"/>
  <c r="V677" i="32"/>
  <c r="Z676" i="32"/>
  <c r="Y676" i="32"/>
  <c r="X676" i="32"/>
  <c r="V676" i="32"/>
  <c r="Z675" i="32"/>
  <c r="Y675" i="32"/>
  <c r="X675" i="32"/>
  <c r="V675" i="32"/>
  <c r="Z674" i="32"/>
  <c r="Y674" i="32"/>
  <c r="X674" i="32"/>
  <c r="V674" i="32"/>
  <c r="Z673" i="32"/>
  <c r="Y673" i="32"/>
  <c r="X673" i="32"/>
  <c r="V673" i="32"/>
  <c r="Z672" i="32"/>
  <c r="Y672" i="32"/>
  <c r="X672" i="32"/>
  <c r="V672" i="32"/>
  <c r="Z671" i="32"/>
  <c r="Y671" i="32"/>
  <c r="X671" i="32"/>
  <c r="V671" i="32"/>
  <c r="Z670" i="32"/>
  <c r="Y670" i="32"/>
  <c r="X670" i="32"/>
  <c r="V670" i="32"/>
  <c r="Z669" i="32"/>
  <c r="Y669" i="32"/>
  <c r="X669" i="32"/>
  <c r="V669" i="32"/>
  <c r="Z668" i="32"/>
  <c r="Y668" i="32"/>
  <c r="X668" i="32"/>
  <c r="V668" i="32"/>
  <c r="Z667" i="32"/>
  <c r="Y667" i="32"/>
  <c r="X667" i="32"/>
  <c r="V667" i="32"/>
  <c r="Z666" i="32"/>
  <c r="Y666" i="32"/>
  <c r="X666" i="32"/>
  <c r="V666" i="32"/>
  <c r="Z665" i="32"/>
  <c r="Y665" i="32"/>
  <c r="X665" i="32"/>
  <c r="V665" i="32"/>
  <c r="Z664" i="32"/>
  <c r="Y664" i="32"/>
  <c r="X664" i="32"/>
  <c r="V664" i="32"/>
  <c r="Z663" i="32"/>
  <c r="Y663" i="32"/>
  <c r="X663" i="32"/>
  <c r="V663" i="32"/>
  <c r="Z662" i="32"/>
  <c r="Y662" i="32"/>
  <c r="X662" i="32"/>
  <c r="V662" i="32"/>
  <c r="Z661" i="32"/>
  <c r="Y661" i="32"/>
  <c r="X661" i="32"/>
  <c r="V661" i="32"/>
  <c r="Z660" i="32"/>
  <c r="Y660" i="32"/>
  <c r="X660" i="32"/>
  <c r="V660" i="32"/>
  <c r="Z659" i="32"/>
  <c r="Y659" i="32"/>
  <c r="X659" i="32"/>
  <c r="V659" i="32"/>
  <c r="Z658" i="32"/>
  <c r="Y658" i="32"/>
  <c r="X658" i="32"/>
  <c r="V658" i="32"/>
  <c r="Z657" i="32"/>
  <c r="Y657" i="32"/>
  <c r="X657" i="32"/>
  <c r="V657" i="32"/>
  <c r="Z656" i="32"/>
  <c r="Y656" i="32"/>
  <c r="X656" i="32"/>
  <c r="V656" i="32"/>
  <c r="Z655" i="32"/>
  <c r="Y655" i="32"/>
  <c r="X655" i="32"/>
  <c r="V655" i="32"/>
  <c r="Z654" i="32"/>
  <c r="Y654" i="32"/>
  <c r="X654" i="32"/>
  <c r="V654" i="32"/>
  <c r="Z653" i="32"/>
  <c r="Y653" i="32"/>
  <c r="X653" i="32"/>
  <c r="V653" i="32"/>
  <c r="Z652" i="32"/>
  <c r="Y652" i="32"/>
  <c r="X652" i="32"/>
  <c r="V652" i="32"/>
  <c r="Z651" i="32"/>
  <c r="Y651" i="32"/>
  <c r="X651" i="32"/>
  <c r="V651" i="32"/>
  <c r="Z650" i="32"/>
  <c r="Y650" i="32"/>
  <c r="X650" i="32"/>
  <c r="V650" i="32"/>
  <c r="Z649" i="32"/>
  <c r="Y649" i="32"/>
  <c r="X649" i="32"/>
  <c r="V649" i="32"/>
  <c r="Z648" i="32"/>
  <c r="Y648" i="32"/>
  <c r="X648" i="32"/>
  <c r="V648" i="32"/>
  <c r="Z647" i="32"/>
  <c r="Y647" i="32"/>
  <c r="X647" i="32"/>
  <c r="V647" i="32"/>
  <c r="Z646" i="32"/>
  <c r="Y646" i="32"/>
  <c r="X646" i="32"/>
  <c r="V646" i="32"/>
  <c r="Z645" i="32"/>
  <c r="Y645" i="32"/>
  <c r="X645" i="32"/>
  <c r="V645" i="32"/>
  <c r="Z644" i="32"/>
  <c r="Y644" i="32"/>
  <c r="X644" i="32"/>
  <c r="V644" i="32"/>
  <c r="Z643" i="32"/>
  <c r="Y643" i="32"/>
  <c r="X643" i="32"/>
  <c r="V643" i="32"/>
  <c r="Z642" i="32"/>
  <c r="Y642" i="32"/>
  <c r="X642" i="32"/>
  <c r="V642" i="32"/>
  <c r="Z641" i="32"/>
  <c r="Y641" i="32"/>
  <c r="X641" i="32"/>
  <c r="V641" i="32"/>
  <c r="Z640" i="32"/>
  <c r="Y640" i="32"/>
  <c r="X640" i="32"/>
  <c r="V640" i="32"/>
  <c r="Z639" i="32"/>
  <c r="Y639" i="32"/>
  <c r="X639" i="32"/>
  <c r="V639" i="32"/>
  <c r="Z638" i="32"/>
  <c r="Y638" i="32"/>
  <c r="X638" i="32"/>
  <c r="V638" i="32"/>
  <c r="Z637" i="32"/>
  <c r="Y637" i="32"/>
  <c r="X637" i="32"/>
  <c r="V637" i="32"/>
  <c r="Z636" i="32"/>
  <c r="Y636" i="32"/>
  <c r="X636" i="32"/>
  <c r="V636" i="32"/>
  <c r="Z635" i="32"/>
  <c r="Y635" i="32"/>
  <c r="X635" i="32"/>
  <c r="V635" i="32"/>
  <c r="Z634" i="32"/>
  <c r="Y634" i="32"/>
  <c r="X634" i="32"/>
  <c r="V634" i="32"/>
  <c r="Z633" i="32"/>
  <c r="Y633" i="32"/>
  <c r="X633" i="32"/>
  <c r="V633" i="32"/>
  <c r="Z632" i="32"/>
  <c r="Y632" i="32"/>
  <c r="X632" i="32"/>
  <c r="V632" i="32"/>
  <c r="Z631" i="32"/>
  <c r="Y631" i="32"/>
  <c r="X631" i="32"/>
  <c r="V631" i="32"/>
  <c r="Z630" i="32"/>
  <c r="Y630" i="32"/>
  <c r="X630" i="32"/>
  <c r="V630" i="32"/>
  <c r="Z629" i="32"/>
  <c r="Y629" i="32"/>
  <c r="X629" i="32"/>
  <c r="V629" i="32"/>
  <c r="Z628" i="32"/>
  <c r="Y628" i="32"/>
  <c r="X628" i="32"/>
  <c r="V628" i="32"/>
  <c r="Z627" i="32"/>
  <c r="Y627" i="32"/>
  <c r="X627" i="32"/>
  <c r="V627" i="32"/>
  <c r="Z626" i="32"/>
  <c r="Y626" i="32"/>
  <c r="X626" i="32"/>
  <c r="V626" i="32"/>
  <c r="Z625" i="32"/>
  <c r="Y625" i="32"/>
  <c r="X625" i="32"/>
  <c r="V625" i="32"/>
  <c r="Z624" i="32"/>
  <c r="Y624" i="32"/>
  <c r="X624" i="32"/>
  <c r="V624" i="32"/>
  <c r="Z623" i="32"/>
  <c r="Y623" i="32"/>
  <c r="X623" i="32"/>
  <c r="V623" i="32"/>
  <c r="Z622" i="32"/>
  <c r="Y622" i="32"/>
  <c r="X622" i="32"/>
  <c r="V622" i="32"/>
  <c r="Z621" i="32"/>
  <c r="Y621" i="32"/>
  <c r="X621" i="32"/>
  <c r="V621" i="32"/>
  <c r="Z620" i="32"/>
  <c r="Y620" i="32"/>
  <c r="X620" i="32"/>
  <c r="V620" i="32"/>
  <c r="Z619" i="32"/>
  <c r="Y619" i="32"/>
  <c r="X619" i="32"/>
  <c r="V619" i="32"/>
  <c r="Z618" i="32"/>
  <c r="Y618" i="32"/>
  <c r="X618" i="32"/>
  <c r="V618" i="32"/>
  <c r="Z617" i="32"/>
  <c r="Y617" i="32"/>
  <c r="X617" i="32"/>
  <c r="V617" i="32"/>
  <c r="Z616" i="32"/>
  <c r="Y616" i="32"/>
  <c r="X616" i="32"/>
  <c r="V616" i="32"/>
  <c r="Z615" i="32"/>
  <c r="Y615" i="32"/>
  <c r="X615" i="32"/>
  <c r="V615" i="32"/>
  <c r="Z614" i="32"/>
  <c r="Y614" i="32"/>
  <c r="X614" i="32"/>
  <c r="V614" i="32"/>
  <c r="Z613" i="32"/>
  <c r="Y613" i="32"/>
  <c r="X613" i="32"/>
  <c r="V613" i="32"/>
  <c r="Z612" i="32"/>
  <c r="Y612" i="32"/>
  <c r="X612" i="32"/>
  <c r="V612" i="32"/>
  <c r="Z611" i="32"/>
  <c r="Y611" i="32"/>
  <c r="X611" i="32"/>
  <c r="V611" i="32"/>
  <c r="Z610" i="32"/>
  <c r="Y610" i="32"/>
  <c r="X610" i="32"/>
  <c r="V610" i="32"/>
  <c r="Z609" i="32"/>
  <c r="Y609" i="32"/>
  <c r="X609" i="32"/>
  <c r="V609" i="32"/>
  <c r="Z608" i="32"/>
  <c r="Y608" i="32"/>
  <c r="X608" i="32"/>
  <c r="V608" i="32"/>
  <c r="Z607" i="32"/>
  <c r="Y607" i="32"/>
  <c r="X607" i="32"/>
  <c r="V607" i="32"/>
  <c r="Z606" i="32"/>
  <c r="Y606" i="32"/>
  <c r="X606" i="32"/>
  <c r="V606" i="32"/>
  <c r="Z605" i="32"/>
  <c r="Y605" i="32"/>
  <c r="X605" i="32"/>
  <c r="V605" i="32"/>
  <c r="Z604" i="32"/>
  <c r="Y604" i="32"/>
  <c r="X604" i="32"/>
  <c r="V604" i="32"/>
  <c r="Z603" i="32"/>
  <c r="Y603" i="32"/>
  <c r="X603" i="32"/>
  <c r="V603" i="32"/>
  <c r="Z602" i="32"/>
  <c r="Y602" i="32"/>
  <c r="X602" i="32"/>
  <c r="V602" i="32"/>
  <c r="Z601" i="32"/>
  <c r="Y601" i="32"/>
  <c r="X601" i="32"/>
  <c r="V601" i="32"/>
  <c r="Z600" i="32"/>
  <c r="Y600" i="32"/>
  <c r="X600" i="32"/>
  <c r="V600" i="32"/>
  <c r="Z599" i="32"/>
  <c r="Y599" i="32"/>
  <c r="X599" i="32"/>
  <c r="V599" i="32"/>
  <c r="Z598" i="32"/>
  <c r="Y598" i="32"/>
  <c r="X598" i="32"/>
  <c r="V598" i="32"/>
  <c r="Z597" i="32"/>
  <c r="Y597" i="32"/>
  <c r="X597" i="32"/>
  <c r="V597" i="32"/>
  <c r="Z596" i="32"/>
  <c r="Y596" i="32"/>
  <c r="X596" i="32"/>
  <c r="V596" i="32"/>
  <c r="Z595" i="32"/>
  <c r="Y595" i="32"/>
  <c r="X595" i="32"/>
  <c r="V595" i="32"/>
  <c r="Z594" i="32"/>
  <c r="Y594" i="32"/>
  <c r="X594" i="32"/>
  <c r="V594" i="32"/>
  <c r="Z593" i="32"/>
  <c r="Y593" i="32"/>
  <c r="X593" i="32"/>
  <c r="V593" i="32"/>
  <c r="Z592" i="32"/>
  <c r="Y592" i="32"/>
  <c r="X592" i="32"/>
  <c r="V592" i="32"/>
  <c r="Z591" i="32"/>
  <c r="Y591" i="32"/>
  <c r="X591" i="32"/>
  <c r="V591" i="32"/>
  <c r="Z590" i="32"/>
  <c r="Y590" i="32"/>
  <c r="X590" i="32"/>
  <c r="V590" i="32"/>
  <c r="Z589" i="32"/>
  <c r="Y589" i="32"/>
  <c r="X589" i="32"/>
  <c r="V589" i="32"/>
  <c r="Z588" i="32"/>
  <c r="Y588" i="32"/>
  <c r="X588" i="32"/>
  <c r="V588" i="32"/>
  <c r="Z587" i="32"/>
  <c r="Y587" i="32"/>
  <c r="X587" i="32"/>
  <c r="V587" i="32"/>
  <c r="Z586" i="32"/>
  <c r="Y586" i="32"/>
  <c r="X586" i="32"/>
  <c r="V586" i="32"/>
  <c r="Z585" i="32"/>
  <c r="Y585" i="32"/>
  <c r="X585" i="32"/>
  <c r="V585" i="32"/>
  <c r="Z584" i="32"/>
  <c r="Y584" i="32"/>
  <c r="X584" i="32"/>
  <c r="V584" i="32"/>
  <c r="Z583" i="32"/>
  <c r="Y583" i="32"/>
  <c r="X583" i="32"/>
  <c r="V583" i="32"/>
  <c r="Z582" i="32"/>
  <c r="Y582" i="32"/>
  <c r="X582" i="32"/>
  <c r="V582" i="32"/>
  <c r="Z581" i="32"/>
  <c r="Y581" i="32"/>
  <c r="X581" i="32"/>
  <c r="V581" i="32"/>
  <c r="Z580" i="32"/>
  <c r="Y580" i="32"/>
  <c r="X580" i="32"/>
  <c r="V580" i="32"/>
  <c r="Z579" i="32"/>
  <c r="Y579" i="32"/>
  <c r="X579" i="32"/>
  <c r="V579" i="32"/>
  <c r="Z578" i="32"/>
  <c r="Y578" i="32"/>
  <c r="X578" i="32"/>
  <c r="V578" i="32"/>
  <c r="Z577" i="32"/>
  <c r="Y577" i="32"/>
  <c r="X577" i="32"/>
  <c r="V577" i="32"/>
  <c r="Z576" i="32"/>
  <c r="Y576" i="32"/>
  <c r="X576" i="32"/>
  <c r="V576" i="32"/>
  <c r="Z575" i="32"/>
  <c r="Y575" i="32"/>
  <c r="X575" i="32"/>
  <c r="V575" i="32"/>
  <c r="Z574" i="32"/>
  <c r="Y574" i="32"/>
  <c r="X574" i="32"/>
  <c r="V574" i="32"/>
  <c r="Z573" i="32"/>
  <c r="Y573" i="32"/>
  <c r="X573" i="32"/>
  <c r="V573" i="32"/>
  <c r="Z572" i="32"/>
  <c r="Y572" i="32"/>
  <c r="X572" i="32"/>
  <c r="V572" i="32"/>
  <c r="Z571" i="32"/>
  <c r="Y571" i="32"/>
  <c r="X571" i="32"/>
  <c r="V571" i="32"/>
  <c r="Z570" i="32"/>
  <c r="Y570" i="32"/>
  <c r="X570" i="32"/>
  <c r="V570" i="32"/>
  <c r="Z569" i="32"/>
  <c r="Y569" i="32"/>
  <c r="X569" i="32"/>
  <c r="V569" i="32"/>
  <c r="Z568" i="32"/>
  <c r="Y568" i="32"/>
  <c r="X568" i="32"/>
  <c r="V568" i="32"/>
  <c r="Z567" i="32"/>
  <c r="Y567" i="32"/>
  <c r="X567" i="32"/>
  <c r="V567" i="32"/>
  <c r="Z566" i="32"/>
  <c r="Y566" i="32"/>
  <c r="X566" i="32"/>
  <c r="V566" i="32"/>
  <c r="Z565" i="32"/>
  <c r="Y565" i="32"/>
  <c r="X565" i="32"/>
  <c r="V565" i="32"/>
  <c r="Z564" i="32"/>
  <c r="Y564" i="32"/>
  <c r="X564" i="32"/>
  <c r="V564" i="32"/>
  <c r="Z563" i="32"/>
  <c r="Y563" i="32"/>
  <c r="X563" i="32"/>
  <c r="V563" i="32"/>
  <c r="Z562" i="32"/>
  <c r="Y562" i="32"/>
  <c r="X562" i="32"/>
  <c r="V562" i="32"/>
  <c r="Z561" i="32"/>
  <c r="Y561" i="32"/>
  <c r="X561" i="32"/>
  <c r="V561" i="32"/>
  <c r="Z560" i="32"/>
  <c r="Y560" i="32"/>
  <c r="X560" i="32"/>
  <c r="V560" i="32"/>
  <c r="Z559" i="32"/>
  <c r="Y559" i="32"/>
  <c r="X559" i="32"/>
  <c r="V559" i="32"/>
  <c r="Z558" i="32"/>
  <c r="Y558" i="32"/>
  <c r="X558" i="32"/>
  <c r="V558" i="32"/>
  <c r="Z557" i="32"/>
  <c r="Y557" i="32"/>
  <c r="X557" i="32"/>
  <c r="V557" i="32"/>
  <c r="Z556" i="32"/>
  <c r="Y556" i="32"/>
  <c r="X556" i="32"/>
  <c r="V556" i="32"/>
  <c r="Z555" i="32"/>
  <c r="Y555" i="32"/>
  <c r="X555" i="32"/>
  <c r="V555" i="32"/>
  <c r="Z554" i="32"/>
  <c r="Y554" i="32"/>
  <c r="X554" i="32"/>
  <c r="V554" i="32"/>
  <c r="Z553" i="32"/>
  <c r="Y553" i="32"/>
  <c r="X553" i="32"/>
  <c r="V553" i="32"/>
  <c r="Z552" i="32"/>
  <c r="Y552" i="32"/>
  <c r="X552" i="32"/>
  <c r="V552" i="32"/>
  <c r="Z551" i="32"/>
  <c r="Y551" i="32"/>
  <c r="X551" i="32"/>
  <c r="V551" i="32"/>
  <c r="Z550" i="32"/>
  <c r="Y550" i="32"/>
  <c r="X550" i="32"/>
  <c r="V550" i="32"/>
  <c r="Z549" i="32"/>
  <c r="Y549" i="32"/>
  <c r="X549" i="32"/>
  <c r="V549" i="32"/>
  <c r="Z548" i="32"/>
  <c r="Y548" i="32"/>
  <c r="X548" i="32"/>
  <c r="V548" i="32"/>
  <c r="Z547" i="32"/>
  <c r="Y547" i="32"/>
  <c r="X547" i="32"/>
  <c r="V547" i="32"/>
  <c r="Z546" i="32"/>
  <c r="Y546" i="32"/>
  <c r="X546" i="32"/>
  <c r="V546" i="32"/>
  <c r="Z545" i="32"/>
  <c r="Y545" i="32"/>
  <c r="X545" i="32"/>
  <c r="V545" i="32"/>
  <c r="Z544" i="32"/>
  <c r="Y544" i="32"/>
  <c r="X544" i="32"/>
  <c r="V544" i="32"/>
  <c r="Z543" i="32"/>
  <c r="Y543" i="32"/>
  <c r="X543" i="32"/>
  <c r="V543" i="32"/>
  <c r="Z542" i="32"/>
  <c r="Y542" i="32"/>
  <c r="X542" i="32"/>
  <c r="V542" i="32"/>
  <c r="Z541" i="32"/>
  <c r="Y541" i="32"/>
  <c r="X541" i="32"/>
  <c r="V541" i="32"/>
  <c r="Z540" i="32"/>
  <c r="Y540" i="32"/>
  <c r="X540" i="32"/>
  <c r="V540" i="32"/>
  <c r="Z539" i="32"/>
  <c r="Y539" i="32"/>
  <c r="X539" i="32"/>
  <c r="V539" i="32"/>
  <c r="Z538" i="32"/>
  <c r="Y538" i="32"/>
  <c r="X538" i="32"/>
  <c r="V538" i="32"/>
  <c r="Z537" i="32"/>
  <c r="Y537" i="32"/>
  <c r="X537" i="32"/>
  <c r="V537" i="32"/>
  <c r="Z536" i="32"/>
  <c r="Y536" i="32"/>
  <c r="X536" i="32"/>
  <c r="V536" i="32"/>
  <c r="Z535" i="32"/>
  <c r="Y535" i="32"/>
  <c r="X535" i="32"/>
  <c r="V535" i="32"/>
  <c r="Z534" i="32"/>
  <c r="Y534" i="32"/>
  <c r="X534" i="32"/>
  <c r="V534" i="32"/>
  <c r="Z533" i="32"/>
  <c r="Y533" i="32"/>
  <c r="X533" i="32"/>
  <c r="V533" i="32"/>
  <c r="Z532" i="32"/>
  <c r="Y532" i="32"/>
  <c r="X532" i="32"/>
  <c r="V532" i="32"/>
  <c r="Z531" i="32"/>
  <c r="Y531" i="32"/>
  <c r="X531" i="32"/>
  <c r="V531" i="32"/>
  <c r="Z530" i="32"/>
  <c r="Y530" i="32"/>
  <c r="X530" i="32"/>
  <c r="V530" i="32"/>
  <c r="Z529" i="32"/>
  <c r="Y529" i="32"/>
  <c r="X529" i="32"/>
  <c r="V529" i="32"/>
  <c r="Z528" i="32"/>
  <c r="Y528" i="32"/>
  <c r="X528" i="32"/>
  <c r="V528" i="32"/>
  <c r="Z527" i="32"/>
  <c r="Y527" i="32"/>
  <c r="X527" i="32"/>
  <c r="V527" i="32"/>
  <c r="Z526" i="32"/>
  <c r="Y526" i="32"/>
  <c r="X526" i="32"/>
  <c r="V526" i="32"/>
  <c r="Z525" i="32"/>
  <c r="Y525" i="32"/>
  <c r="X525" i="32"/>
  <c r="V525" i="32"/>
  <c r="Z524" i="32"/>
  <c r="Y524" i="32"/>
  <c r="X524" i="32"/>
  <c r="V524" i="32"/>
  <c r="Z523" i="32"/>
  <c r="Y523" i="32"/>
  <c r="X523" i="32"/>
  <c r="V523" i="32"/>
  <c r="Z522" i="32"/>
  <c r="Y522" i="32"/>
  <c r="X522" i="32"/>
  <c r="V522" i="32"/>
  <c r="Z521" i="32"/>
  <c r="Y521" i="32"/>
  <c r="X521" i="32"/>
  <c r="V521" i="32"/>
  <c r="Z520" i="32"/>
  <c r="Y520" i="32"/>
  <c r="X520" i="32"/>
  <c r="V520" i="32"/>
  <c r="Z519" i="32"/>
  <c r="Y519" i="32"/>
  <c r="X519" i="32"/>
  <c r="V519" i="32"/>
  <c r="Z518" i="32"/>
  <c r="Y518" i="32"/>
  <c r="X518" i="32"/>
  <c r="V518" i="32"/>
  <c r="Z517" i="32"/>
  <c r="Y517" i="32"/>
  <c r="X517" i="32"/>
  <c r="V517" i="32"/>
  <c r="Z516" i="32"/>
  <c r="Y516" i="32"/>
  <c r="X516" i="32"/>
  <c r="V516" i="32"/>
  <c r="Z515" i="32"/>
  <c r="Y515" i="32"/>
  <c r="X515" i="32"/>
  <c r="V515" i="32"/>
  <c r="Z514" i="32"/>
  <c r="Y514" i="32"/>
  <c r="X514" i="32"/>
  <c r="V514" i="32"/>
  <c r="Z513" i="32"/>
  <c r="Y513" i="32"/>
  <c r="X513" i="32"/>
  <c r="V513" i="32"/>
  <c r="Z512" i="32"/>
  <c r="Y512" i="32"/>
  <c r="X512" i="32"/>
  <c r="V512" i="32"/>
  <c r="Z511" i="32"/>
  <c r="Y511" i="32"/>
  <c r="X511" i="32"/>
  <c r="V511" i="32"/>
  <c r="Z510" i="32"/>
  <c r="Y510" i="32"/>
  <c r="X510" i="32"/>
  <c r="V510" i="32"/>
  <c r="Z509" i="32"/>
  <c r="Y509" i="32"/>
  <c r="X509" i="32"/>
  <c r="V509" i="32"/>
  <c r="Z508" i="32"/>
  <c r="Y508" i="32"/>
  <c r="X508" i="32"/>
  <c r="V508" i="32"/>
  <c r="Z507" i="32"/>
  <c r="Y507" i="32"/>
  <c r="X507" i="32"/>
  <c r="V507" i="32"/>
  <c r="Z506" i="32"/>
  <c r="Y506" i="32"/>
  <c r="X506" i="32"/>
  <c r="V506" i="32"/>
  <c r="Z505" i="32"/>
  <c r="Y505" i="32"/>
  <c r="X505" i="32"/>
  <c r="V505" i="32"/>
  <c r="Z504" i="32"/>
  <c r="Y504" i="32"/>
  <c r="X504" i="32"/>
  <c r="V504" i="32"/>
  <c r="Z503" i="32"/>
  <c r="Y503" i="32"/>
  <c r="X503" i="32"/>
  <c r="V503" i="32"/>
  <c r="Z502" i="32"/>
  <c r="Y502" i="32"/>
  <c r="X502" i="32"/>
  <c r="V502" i="32"/>
  <c r="Z501" i="32"/>
  <c r="Y501" i="32"/>
  <c r="X501" i="32"/>
  <c r="V501" i="32"/>
  <c r="Z500" i="32"/>
  <c r="Y500" i="32"/>
  <c r="X500" i="32"/>
  <c r="V500" i="32"/>
  <c r="Z499" i="32"/>
  <c r="Y499" i="32"/>
  <c r="X499" i="32"/>
  <c r="V499" i="32"/>
  <c r="Z498" i="32"/>
  <c r="Y498" i="32"/>
  <c r="X498" i="32"/>
  <c r="V498" i="32"/>
  <c r="Z497" i="32"/>
  <c r="Y497" i="32"/>
  <c r="X497" i="32"/>
  <c r="V497" i="32"/>
  <c r="Z496" i="32"/>
  <c r="Y496" i="32"/>
  <c r="X496" i="32"/>
  <c r="V496" i="32"/>
  <c r="Z495" i="32"/>
  <c r="Y495" i="32"/>
  <c r="X495" i="32"/>
  <c r="V495" i="32"/>
  <c r="Z494" i="32"/>
  <c r="Y494" i="32"/>
  <c r="X494" i="32"/>
  <c r="V494" i="32"/>
  <c r="Z493" i="32"/>
  <c r="Y493" i="32"/>
  <c r="X493" i="32"/>
  <c r="V493" i="32"/>
  <c r="Z492" i="32"/>
  <c r="Y492" i="32"/>
  <c r="X492" i="32"/>
  <c r="V492" i="32"/>
  <c r="Z491" i="32"/>
  <c r="Y491" i="32"/>
  <c r="X491" i="32"/>
  <c r="V491" i="32"/>
  <c r="Z490" i="32"/>
  <c r="Y490" i="32"/>
  <c r="X490" i="32"/>
  <c r="V490" i="32"/>
  <c r="Z489" i="32"/>
  <c r="Y489" i="32"/>
  <c r="X489" i="32"/>
  <c r="V489" i="32"/>
  <c r="Z488" i="32"/>
  <c r="Y488" i="32"/>
  <c r="X488" i="32"/>
  <c r="V488" i="32"/>
  <c r="Z487" i="32"/>
  <c r="Y487" i="32"/>
  <c r="X487" i="32"/>
  <c r="V487" i="32"/>
  <c r="Z486" i="32"/>
  <c r="Y486" i="32"/>
  <c r="X486" i="32"/>
  <c r="V486" i="32"/>
  <c r="Z485" i="32"/>
  <c r="Y485" i="32"/>
  <c r="X485" i="32"/>
  <c r="V485" i="32"/>
  <c r="Z484" i="32"/>
  <c r="Y484" i="32"/>
  <c r="X484" i="32"/>
  <c r="V484" i="32"/>
  <c r="Z483" i="32"/>
  <c r="Y483" i="32"/>
  <c r="X483" i="32"/>
  <c r="V483" i="32"/>
  <c r="Z482" i="32"/>
  <c r="Y482" i="32"/>
  <c r="X482" i="32"/>
  <c r="V482" i="32"/>
  <c r="Z481" i="32"/>
  <c r="Y481" i="32"/>
  <c r="X481" i="32"/>
  <c r="V481" i="32"/>
  <c r="Z480" i="32"/>
  <c r="Y480" i="32"/>
  <c r="X480" i="32"/>
  <c r="V480" i="32"/>
  <c r="Z479" i="32"/>
  <c r="Y479" i="32"/>
  <c r="X479" i="32"/>
  <c r="V479" i="32"/>
  <c r="Z478" i="32"/>
  <c r="Y478" i="32"/>
  <c r="X478" i="32"/>
  <c r="V478" i="32"/>
  <c r="Z477" i="32"/>
  <c r="Y477" i="32"/>
  <c r="X477" i="32"/>
  <c r="V477" i="32"/>
  <c r="Z476" i="32"/>
  <c r="Y476" i="32"/>
  <c r="X476" i="32"/>
  <c r="V476" i="32"/>
  <c r="Z475" i="32"/>
  <c r="Y475" i="32"/>
  <c r="X475" i="32"/>
  <c r="V475" i="32"/>
  <c r="Z474" i="32"/>
  <c r="Y474" i="32"/>
  <c r="X474" i="32"/>
  <c r="V474" i="32"/>
  <c r="Z473" i="32"/>
  <c r="Y473" i="32"/>
  <c r="X473" i="32"/>
  <c r="V473" i="32"/>
  <c r="Z472" i="32"/>
  <c r="Y472" i="32"/>
  <c r="X472" i="32"/>
  <c r="V472" i="32"/>
  <c r="Z471" i="32"/>
  <c r="Y471" i="32"/>
  <c r="X471" i="32"/>
  <c r="V471" i="32"/>
  <c r="Z470" i="32"/>
  <c r="Y470" i="32"/>
  <c r="X470" i="32"/>
  <c r="V470" i="32"/>
  <c r="Z469" i="32"/>
  <c r="Y469" i="32"/>
  <c r="X469" i="32"/>
  <c r="V469" i="32"/>
  <c r="Z468" i="32"/>
  <c r="Y468" i="32"/>
  <c r="X468" i="32"/>
  <c r="V468" i="32"/>
  <c r="Z467" i="32"/>
  <c r="Y467" i="32"/>
  <c r="X467" i="32"/>
  <c r="V467" i="32"/>
  <c r="Z466" i="32"/>
  <c r="Y466" i="32"/>
  <c r="X466" i="32"/>
  <c r="V466" i="32"/>
  <c r="Z465" i="32"/>
  <c r="Y465" i="32"/>
  <c r="X465" i="32"/>
  <c r="V465" i="32"/>
  <c r="Z464" i="32"/>
  <c r="Y464" i="32"/>
  <c r="X464" i="32"/>
  <c r="V464" i="32"/>
  <c r="Z463" i="32"/>
  <c r="Y463" i="32"/>
  <c r="X463" i="32"/>
  <c r="V463" i="32"/>
  <c r="Z462" i="32"/>
  <c r="Y462" i="32"/>
  <c r="X462" i="32"/>
  <c r="V462" i="32"/>
  <c r="Z461" i="32"/>
  <c r="Y461" i="32"/>
  <c r="X461" i="32"/>
  <c r="V461" i="32"/>
  <c r="Z460" i="32"/>
  <c r="Y460" i="32"/>
  <c r="X460" i="32"/>
  <c r="V460" i="32"/>
  <c r="Z459" i="32"/>
  <c r="Y459" i="32"/>
  <c r="X459" i="32"/>
  <c r="V459" i="32"/>
  <c r="Z458" i="32"/>
  <c r="Y458" i="32"/>
  <c r="X458" i="32"/>
  <c r="V458" i="32"/>
  <c r="Z457" i="32"/>
  <c r="Y457" i="32"/>
  <c r="X457" i="32"/>
  <c r="V457" i="32"/>
  <c r="Z456" i="32"/>
  <c r="Y456" i="32"/>
  <c r="X456" i="32"/>
  <c r="V456" i="32"/>
  <c r="Z455" i="32"/>
  <c r="Y455" i="32"/>
  <c r="X455" i="32"/>
  <c r="V455" i="32"/>
  <c r="Z454" i="32"/>
  <c r="Y454" i="32"/>
  <c r="X454" i="32"/>
  <c r="V454" i="32"/>
  <c r="Z453" i="32"/>
  <c r="Y453" i="32"/>
  <c r="X453" i="32"/>
  <c r="V453" i="32"/>
  <c r="Z452" i="32"/>
  <c r="Y452" i="32"/>
  <c r="X452" i="32"/>
  <c r="V452" i="32"/>
  <c r="Z451" i="32"/>
  <c r="Y451" i="32"/>
  <c r="X451" i="32"/>
  <c r="V451" i="32"/>
  <c r="Z450" i="32"/>
  <c r="Y450" i="32"/>
  <c r="X450" i="32"/>
  <c r="V450" i="32"/>
  <c r="Z449" i="32"/>
  <c r="Y449" i="32"/>
  <c r="X449" i="32"/>
  <c r="V449" i="32"/>
  <c r="Z448" i="32"/>
  <c r="Y448" i="32"/>
  <c r="X448" i="32"/>
  <c r="V448" i="32"/>
  <c r="Z447" i="32"/>
  <c r="Y447" i="32"/>
  <c r="X447" i="32"/>
  <c r="V447" i="32"/>
  <c r="Z446" i="32"/>
  <c r="Y446" i="32"/>
  <c r="X446" i="32"/>
  <c r="V446" i="32"/>
  <c r="Z445" i="32"/>
  <c r="Y445" i="32"/>
  <c r="X445" i="32"/>
  <c r="V445" i="32"/>
  <c r="Z444" i="32"/>
  <c r="Y444" i="32"/>
  <c r="X444" i="32"/>
  <c r="V444" i="32"/>
  <c r="Z443" i="32"/>
  <c r="Y443" i="32"/>
  <c r="X443" i="32"/>
  <c r="V443" i="32"/>
  <c r="Z442" i="32"/>
  <c r="Y442" i="32"/>
  <c r="X442" i="32"/>
  <c r="V442" i="32"/>
  <c r="Z441" i="32"/>
  <c r="Y441" i="32"/>
  <c r="X441" i="32"/>
  <c r="V441" i="32"/>
  <c r="Z440" i="32"/>
  <c r="Y440" i="32"/>
  <c r="X440" i="32"/>
  <c r="V440" i="32"/>
  <c r="Z439" i="32"/>
  <c r="Y439" i="32"/>
  <c r="X439" i="32"/>
  <c r="V439" i="32"/>
  <c r="Z438" i="32"/>
  <c r="Y438" i="32"/>
  <c r="X438" i="32"/>
  <c r="V438" i="32"/>
  <c r="Z437" i="32"/>
  <c r="Y437" i="32"/>
  <c r="X437" i="32"/>
  <c r="V437" i="32"/>
  <c r="Z436" i="32"/>
  <c r="Y436" i="32"/>
  <c r="X436" i="32"/>
  <c r="V436" i="32"/>
  <c r="Z435" i="32"/>
  <c r="Y435" i="32"/>
  <c r="X435" i="32"/>
  <c r="V435" i="32"/>
  <c r="Z434" i="32"/>
  <c r="Y434" i="32"/>
  <c r="X434" i="32"/>
  <c r="V434" i="32"/>
  <c r="Z433" i="32"/>
  <c r="Y433" i="32"/>
  <c r="X433" i="32"/>
  <c r="V433" i="32"/>
  <c r="Z432" i="32"/>
  <c r="Y432" i="32"/>
  <c r="X432" i="32"/>
  <c r="V432" i="32"/>
  <c r="Z431" i="32"/>
  <c r="Y431" i="32"/>
  <c r="X431" i="32"/>
  <c r="V431" i="32"/>
  <c r="Z430" i="32"/>
  <c r="Y430" i="32"/>
  <c r="X430" i="32"/>
  <c r="V430" i="32"/>
  <c r="Z429" i="32"/>
  <c r="Y429" i="32"/>
  <c r="X429" i="32"/>
  <c r="V429" i="32"/>
  <c r="Z428" i="32"/>
  <c r="Y428" i="32"/>
  <c r="X428" i="32"/>
  <c r="V428" i="32"/>
  <c r="Z427" i="32"/>
  <c r="Y427" i="32"/>
  <c r="X427" i="32"/>
  <c r="V427" i="32"/>
  <c r="Z426" i="32"/>
  <c r="Y426" i="32"/>
  <c r="X426" i="32"/>
  <c r="V426" i="32"/>
  <c r="Z425" i="32"/>
  <c r="Y425" i="32"/>
  <c r="X425" i="32"/>
  <c r="V425" i="32"/>
  <c r="Z424" i="32"/>
  <c r="Y424" i="32"/>
  <c r="X424" i="32"/>
  <c r="V424" i="32"/>
  <c r="Z423" i="32"/>
  <c r="Y423" i="32"/>
  <c r="X423" i="32"/>
  <c r="V423" i="32"/>
  <c r="Z422" i="32"/>
  <c r="Y422" i="32"/>
  <c r="X422" i="32"/>
  <c r="V422" i="32"/>
  <c r="Z421" i="32"/>
  <c r="Y421" i="32"/>
  <c r="X421" i="32"/>
  <c r="V421" i="32"/>
  <c r="Z420" i="32"/>
  <c r="Y420" i="32"/>
  <c r="X420" i="32"/>
  <c r="V420" i="32"/>
  <c r="Z419" i="32"/>
  <c r="Y419" i="32"/>
  <c r="X419" i="32"/>
  <c r="V419" i="32"/>
  <c r="Z418" i="32"/>
  <c r="Y418" i="32"/>
  <c r="X418" i="32"/>
  <c r="V418" i="32"/>
  <c r="Z417" i="32"/>
  <c r="Y417" i="32"/>
  <c r="X417" i="32"/>
  <c r="V417" i="32"/>
  <c r="Z416" i="32"/>
  <c r="Y416" i="32"/>
  <c r="X416" i="32"/>
  <c r="V416" i="32"/>
  <c r="Z415" i="32"/>
  <c r="Y415" i="32"/>
  <c r="X415" i="32"/>
  <c r="V415" i="32"/>
  <c r="Z414" i="32"/>
  <c r="Y414" i="32"/>
  <c r="X414" i="32"/>
  <c r="V414" i="32"/>
  <c r="Z413" i="32"/>
  <c r="Y413" i="32"/>
  <c r="X413" i="32"/>
  <c r="V413" i="32"/>
  <c r="Z412" i="32"/>
  <c r="Y412" i="32"/>
  <c r="X412" i="32"/>
  <c r="V412" i="32"/>
  <c r="Z411" i="32"/>
  <c r="Y411" i="32"/>
  <c r="X411" i="32"/>
  <c r="V411" i="32"/>
  <c r="Z410" i="32"/>
  <c r="Y410" i="32"/>
  <c r="X410" i="32"/>
  <c r="V410" i="32"/>
  <c r="Z409" i="32"/>
  <c r="Y409" i="32"/>
  <c r="X409" i="32"/>
  <c r="V409" i="32"/>
  <c r="Z408" i="32"/>
  <c r="Y408" i="32"/>
  <c r="X408" i="32"/>
  <c r="V408" i="32"/>
  <c r="Z407" i="32"/>
  <c r="Y407" i="32"/>
  <c r="X407" i="32"/>
  <c r="V407" i="32"/>
  <c r="Z406" i="32"/>
  <c r="Y406" i="32"/>
  <c r="X406" i="32"/>
  <c r="V406" i="32"/>
  <c r="Z405" i="32"/>
  <c r="Y405" i="32"/>
  <c r="X405" i="32"/>
  <c r="V405" i="32"/>
  <c r="Z404" i="32"/>
  <c r="Y404" i="32"/>
  <c r="X404" i="32"/>
  <c r="V404" i="32"/>
  <c r="Z403" i="32"/>
  <c r="Y403" i="32"/>
  <c r="X403" i="32"/>
  <c r="V403" i="32"/>
  <c r="Z402" i="32"/>
  <c r="Y402" i="32"/>
  <c r="X402" i="32"/>
  <c r="V402" i="32"/>
  <c r="Z401" i="32"/>
  <c r="Y401" i="32"/>
  <c r="X401" i="32"/>
  <c r="V401" i="32"/>
  <c r="Z400" i="32"/>
  <c r="Y400" i="32"/>
  <c r="X400" i="32"/>
  <c r="V400" i="32"/>
  <c r="Z399" i="32"/>
  <c r="Y399" i="32"/>
  <c r="X399" i="32"/>
  <c r="V399" i="32"/>
  <c r="Z398" i="32"/>
  <c r="Y398" i="32"/>
  <c r="X398" i="32"/>
  <c r="V398" i="32"/>
  <c r="Z397" i="32"/>
  <c r="Y397" i="32"/>
  <c r="X397" i="32"/>
  <c r="V397" i="32"/>
  <c r="Z396" i="32"/>
  <c r="Y396" i="32"/>
  <c r="X396" i="32"/>
  <c r="V396" i="32"/>
  <c r="Z395" i="32"/>
  <c r="Y395" i="32"/>
  <c r="X395" i="32"/>
  <c r="V395" i="32"/>
  <c r="Z394" i="32"/>
  <c r="Y394" i="32"/>
  <c r="X394" i="32"/>
  <c r="V394" i="32"/>
  <c r="Z393" i="32"/>
  <c r="Y393" i="32"/>
  <c r="X393" i="32"/>
  <c r="V393" i="32"/>
  <c r="Z392" i="32"/>
  <c r="Y392" i="32"/>
  <c r="X392" i="32"/>
  <c r="V392" i="32"/>
  <c r="Z391" i="32"/>
  <c r="Y391" i="32"/>
  <c r="X391" i="32"/>
  <c r="V391" i="32"/>
  <c r="Z390" i="32"/>
  <c r="Y390" i="32"/>
  <c r="X390" i="32"/>
  <c r="V390" i="32"/>
  <c r="Z389" i="32"/>
  <c r="Y389" i="32"/>
  <c r="X389" i="32"/>
  <c r="V389" i="32"/>
  <c r="Z388" i="32"/>
  <c r="Y388" i="32"/>
  <c r="X388" i="32"/>
  <c r="V388" i="32"/>
  <c r="Z387" i="32"/>
  <c r="Y387" i="32"/>
  <c r="X387" i="32"/>
  <c r="V387" i="32"/>
  <c r="Z386" i="32"/>
  <c r="Y386" i="32"/>
  <c r="X386" i="32"/>
  <c r="V386" i="32"/>
  <c r="Z385" i="32"/>
  <c r="Y385" i="32"/>
  <c r="X385" i="32"/>
  <c r="V385" i="32"/>
  <c r="Z384" i="32"/>
  <c r="Y384" i="32"/>
  <c r="X384" i="32"/>
  <c r="V384" i="32"/>
  <c r="Z383" i="32"/>
  <c r="Y383" i="32"/>
  <c r="X383" i="32"/>
  <c r="V383" i="32"/>
  <c r="Z382" i="32"/>
  <c r="Y382" i="32"/>
  <c r="X382" i="32"/>
  <c r="V382" i="32"/>
  <c r="Z381" i="32"/>
  <c r="Y381" i="32"/>
  <c r="X381" i="32"/>
  <c r="V381" i="32"/>
  <c r="Z380" i="32"/>
  <c r="Y380" i="32"/>
  <c r="X380" i="32"/>
  <c r="V380" i="32"/>
  <c r="Z379" i="32"/>
  <c r="Y379" i="32"/>
  <c r="X379" i="32"/>
  <c r="V379" i="32"/>
  <c r="Z378" i="32"/>
  <c r="Y378" i="32"/>
  <c r="X378" i="32"/>
  <c r="V378" i="32"/>
  <c r="Z377" i="32"/>
  <c r="Y377" i="32"/>
  <c r="X377" i="32"/>
  <c r="V377" i="32"/>
  <c r="Z376" i="32"/>
  <c r="Y376" i="32"/>
  <c r="X376" i="32"/>
  <c r="V376" i="32"/>
  <c r="Z375" i="32"/>
  <c r="Y375" i="32"/>
  <c r="X375" i="32"/>
  <c r="V375" i="32"/>
  <c r="Z374" i="32"/>
  <c r="Y374" i="32"/>
  <c r="X374" i="32"/>
  <c r="V374" i="32"/>
  <c r="Z373" i="32"/>
  <c r="Y373" i="32"/>
  <c r="X373" i="32"/>
  <c r="V373" i="32"/>
  <c r="Z372" i="32"/>
  <c r="Y372" i="32"/>
  <c r="X372" i="32"/>
  <c r="V372" i="32"/>
  <c r="Z371" i="32"/>
  <c r="Y371" i="32"/>
  <c r="X371" i="32"/>
  <c r="V371" i="32"/>
  <c r="Z370" i="32"/>
  <c r="Y370" i="32"/>
  <c r="X370" i="32"/>
  <c r="V370" i="32"/>
  <c r="Z369" i="32"/>
  <c r="Y369" i="32"/>
  <c r="X369" i="32"/>
  <c r="V369" i="32"/>
  <c r="Z368" i="32"/>
  <c r="Y368" i="32"/>
  <c r="X368" i="32"/>
  <c r="V368" i="32"/>
  <c r="Z367" i="32"/>
  <c r="Y367" i="32"/>
  <c r="X367" i="32"/>
  <c r="V367" i="32"/>
  <c r="Z366" i="32"/>
  <c r="Y366" i="32"/>
  <c r="X366" i="32"/>
  <c r="V366" i="32"/>
  <c r="Z365" i="32"/>
  <c r="Y365" i="32"/>
  <c r="X365" i="32"/>
  <c r="V365" i="32"/>
  <c r="Z364" i="32"/>
  <c r="Y364" i="32"/>
  <c r="X364" i="32"/>
  <c r="V364" i="32"/>
  <c r="Z363" i="32"/>
  <c r="Y363" i="32"/>
  <c r="X363" i="32"/>
  <c r="V363" i="32"/>
  <c r="Z362" i="32"/>
  <c r="Y362" i="32"/>
  <c r="X362" i="32"/>
  <c r="V362" i="32"/>
  <c r="Z361" i="32"/>
  <c r="Y361" i="32"/>
  <c r="X361" i="32"/>
  <c r="V361" i="32"/>
  <c r="Z360" i="32"/>
  <c r="Y360" i="32"/>
  <c r="X360" i="32"/>
  <c r="V360" i="32"/>
  <c r="Z359" i="32"/>
  <c r="Y359" i="32"/>
  <c r="X359" i="32"/>
  <c r="V359" i="32"/>
  <c r="Z358" i="32"/>
  <c r="Y358" i="32"/>
  <c r="X358" i="32"/>
  <c r="V358" i="32"/>
  <c r="Z357" i="32"/>
  <c r="Y357" i="32"/>
  <c r="X357" i="32"/>
  <c r="V357" i="32"/>
  <c r="Z356" i="32"/>
  <c r="Y356" i="32"/>
  <c r="X356" i="32"/>
  <c r="V356" i="32"/>
  <c r="Z355" i="32"/>
  <c r="Y355" i="32"/>
  <c r="X355" i="32"/>
  <c r="V355" i="32"/>
  <c r="Z354" i="32"/>
  <c r="Y354" i="32"/>
  <c r="X354" i="32"/>
  <c r="V354" i="32"/>
  <c r="Z353" i="32"/>
  <c r="Y353" i="32"/>
  <c r="X353" i="32"/>
  <c r="V353" i="32"/>
  <c r="Z352" i="32"/>
  <c r="Y352" i="32"/>
  <c r="X352" i="32"/>
  <c r="V352" i="32"/>
  <c r="Z351" i="32"/>
  <c r="Y351" i="32"/>
  <c r="X351" i="32"/>
  <c r="V351" i="32"/>
  <c r="Z350" i="32"/>
  <c r="Y350" i="32"/>
  <c r="X350" i="32"/>
  <c r="V350" i="32"/>
  <c r="Z349" i="32"/>
  <c r="Y349" i="32"/>
  <c r="X349" i="32"/>
  <c r="V349" i="32"/>
  <c r="Z348" i="32"/>
  <c r="Y348" i="32"/>
  <c r="X348" i="32"/>
  <c r="V348" i="32"/>
  <c r="Z347" i="32"/>
  <c r="Y347" i="32"/>
  <c r="X347" i="32"/>
  <c r="V347" i="32"/>
  <c r="Z346" i="32"/>
  <c r="Y346" i="32"/>
  <c r="X346" i="32"/>
  <c r="V346" i="32"/>
  <c r="Z345" i="32"/>
  <c r="Y345" i="32"/>
  <c r="X345" i="32"/>
  <c r="V345" i="32"/>
  <c r="Z344" i="32"/>
  <c r="Y344" i="32"/>
  <c r="X344" i="32"/>
  <c r="V344" i="32"/>
  <c r="Z343" i="32"/>
  <c r="Y343" i="32"/>
  <c r="X343" i="32"/>
  <c r="V343" i="32"/>
  <c r="Z342" i="32"/>
  <c r="Y342" i="32"/>
  <c r="X342" i="32"/>
  <c r="V342" i="32"/>
  <c r="Z341" i="32"/>
  <c r="Y341" i="32"/>
  <c r="X341" i="32"/>
  <c r="V341" i="32"/>
  <c r="Z340" i="32"/>
  <c r="Y340" i="32"/>
  <c r="X340" i="32"/>
  <c r="V340" i="32"/>
  <c r="Z339" i="32"/>
  <c r="Y339" i="32"/>
  <c r="X339" i="32"/>
  <c r="V339" i="32"/>
  <c r="Z338" i="32"/>
  <c r="Y338" i="32"/>
  <c r="X338" i="32"/>
  <c r="V338" i="32"/>
  <c r="Z337" i="32"/>
  <c r="Y337" i="32"/>
  <c r="X337" i="32"/>
  <c r="V337" i="32"/>
  <c r="Z336" i="32"/>
  <c r="Y336" i="32"/>
  <c r="X336" i="32"/>
  <c r="V336" i="32"/>
  <c r="Z335" i="32"/>
  <c r="Y335" i="32"/>
  <c r="X335" i="32"/>
  <c r="V335" i="32"/>
  <c r="Z334" i="32"/>
  <c r="Y334" i="32"/>
  <c r="X334" i="32"/>
  <c r="V334" i="32"/>
  <c r="Z333" i="32"/>
  <c r="Y333" i="32"/>
  <c r="X333" i="32"/>
  <c r="V333" i="32"/>
  <c r="Z332" i="32"/>
  <c r="Y332" i="32"/>
  <c r="X332" i="32"/>
  <c r="V332" i="32"/>
  <c r="Z331" i="32"/>
  <c r="Y331" i="32"/>
  <c r="X331" i="32"/>
  <c r="V331" i="32"/>
  <c r="Z330" i="32"/>
  <c r="Y330" i="32"/>
  <c r="X330" i="32"/>
  <c r="V330" i="32"/>
  <c r="Z329" i="32"/>
  <c r="Y329" i="32"/>
  <c r="X329" i="32"/>
  <c r="V329" i="32"/>
  <c r="Z328" i="32"/>
  <c r="Y328" i="32"/>
  <c r="X328" i="32"/>
  <c r="V328" i="32"/>
  <c r="Z327" i="32"/>
  <c r="Y327" i="32"/>
  <c r="X327" i="32"/>
  <c r="V327" i="32"/>
  <c r="Z326" i="32"/>
  <c r="Y326" i="32"/>
  <c r="X326" i="32"/>
  <c r="V326" i="32"/>
  <c r="Z325" i="32"/>
  <c r="Y325" i="32"/>
  <c r="X325" i="32"/>
  <c r="V325" i="32"/>
  <c r="Z324" i="32"/>
  <c r="Y324" i="32"/>
  <c r="X324" i="32"/>
  <c r="V324" i="32"/>
  <c r="Z323" i="32"/>
  <c r="Y323" i="32"/>
  <c r="X323" i="32"/>
  <c r="V323" i="32"/>
  <c r="Z322" i="32"/>
  <c r="Y322" i="32"/>
  <c r="X322" i="32"/>
  <c r="V322" i="32"/>
  <c r="Z321" i="32"/>
  <c r="Y321" i="32"/>
  <c r="X321" i="32"/>
  <c r="V321" i="32"/>
  <c r="Z320" i="32"/>
  <c r="Y320" i="32"/>
  <c r="X320" i="32"/>
  <c r="V320" i="32"/>
  <c r="Z319" i="32"/>
  <c r="Y319" i="32"/>
  <c r="X319" i="32"/>
  <c r="V319" i="32"/>
  <c r="Z318" i="32"/>
  <c r="Y318" i="32"/>
  <c r="X318" i="32"/>
  <c r="V318" i="32"/>
  <c r="Z317" i="32"/>
  <c r="Y317" i="32"/>
  <c r="X317" i="32"/>
  <c r="V317" i="32"/>
  <c r="Z316" i="32"/>
  <c r="Y316" i="32"/>
  <c r="X316" i="32"/>
  <c r="V316" i="32"/>
  <c r="Z315" i="32"/>
  <c r="Y315" i="32"/>
  <c r="X315" i="32"/>
  <c r="V315" i="32"/>
  <c r="Z314" i="32"/>
  <c r="Y314" i="32"/>
  <c r="X314" i="32"/>
  <c r="V314" i="32"/>
  <c r="Z313" i="32"/>
  <c r="Y313" i="32"/>
  <c r="X313" i="32"/>
  <c r="V313" i="32"/>
  <c r="Z312" i="32"/>
  <c r="Y312" i="32"/>
  <c r="X312" i="32"/>
  <c r="V312" i="32"/>
  <c r="Z311" i="32"/>
  <c r="Y311" i="32"/>
  <c r="X311" i="32"/>
  <c r="V311" i="32"/>
  <c r="Z310" i="32"/>
  <c r="Y310" i="32"/>
  <c r="X310" i="32"/>
  <c r="V310" i="32"/>
  <c r="Z309" i="32"/>
  <c r="Y309" i="32"/>
  <c r="X309" i="32"/>
  <c r="V309" i="32"/>
  <c r="Z308" i="32"/>
  <c r="Y308" i="32"/>
  <c r="X308" i="32"/>
  <c r="V308" i="32"/>
  <c r="Z307" i="32"/>
  <c r="Y307" i="32"/>
  <c r="X307" i="32"/>
  <c r="V307" i="32"/>
  <c r="Z306" i="32"/>
  <c r="Y306" i="32"/>
  <c r="X306" i="32"/>
  <c r="V306" i="32"/>
  <c r="Z305" i="32"/>
  <c r="Y305" i="32"/>
  <c r="X305" i="32"/>
  <c r="V305" i="32"/>
  <c r="Z304" i="32"/>
  <c r="Y304" i="32"/>
  <c r="X304" i="32"/>
  <c r="V304" i="32"/>
  <c r="Z303" i="32"/>
  <c r="Y303" i="32"/>
  <c r="X303" i="32"/>
  <c r="V303" i="32"/>
  <c r="Z302" i="32"/>
  <c r="Y302" i="32"/>
  <c r="X302" i="32"/>
  <c r="V302" i="32"/>
  <c r="Z301" i="32"/>
  <c r="Y301" i="32"/>
  <c r="X301" i="32"/>
  <c r="V301" i="32"/>
  <c r="Z300" i="32"/>
  <c r="Y300" i="32"/>
  <c r="X300" i="32"/>
  <c r="V300" i="32"/>
  <c r="Z299" i="32"/>
  <c r="Y299" i="32"/>
  <c r="X299" i="32"/>
  <c r="V299" i="32"/>
  <c r="Z298" i="32"/>
  <c r="Y298" i="32"/>
  <c r="X298" i="32"/>
  <c r="V298" i="32"/>
  <c r="Z297" i="32"/>
  <c r="Y297" i="32"/>
  <c r="X297" i="32"/>
  <c r="V297" i="32"/>
  <c r="Z296" i="32"/>
  <c r="Y296" i="32"/>
  <c r="X296" i="32"/>
  <c r="V296" i="32"/>
  <c r="Z295" i="32"/>
  <c r="Y295" i="32"/>
  <c r="X295" i="32"/>
  <c r="V295" i="32"/>
  <c r="Z294" i="32"/>
  <c r="Y294" i="32"/>
  <c r="X294" i="32"/>
  <c r="V294" i="32"/>
  <c r="Z293" i="32"/>
  <c r="Y293" i="32"/>
  <c r="X293" i="32"/>
  <c r="V293" i="32"/>
  <c r="Z292" i="32"/>
  <c r="Y292" i="32"/>
  <c r="X292" i="32"/>
  <c r="V292" i="32"/>
  <c r="Z291" i="32"/>
  <c r="Y291" i="32"/>
  <c r="X291" i="32"/>
  <c r="V291" i="32"/>
  <c r="Z290" i="32"/>
  <c r="Y290" i="32"/>
  <c r="X290" i="32"/>
  <c r="V290" i="32"/>
  <c r="Z289" i="32"/>
  <c r="Y289" i="32"/>
  <c r="X289" i="32"/>
  <c r="V289" i="32"/>
  <c r="Z288" i="32"/>
  <c r="Y288" i="32"/>
  <c r="X288" i="32"/>
  <c r="V288" i="32"/>
  <c r="Z287" i="32"/>
  <c r="Y287" i="32"/>
  <c r="X287" i="32"/>
  <c r="V287" i="32"/>
  <c r="Z286" i="32"/>
  <c r="Y286" i="32"/>
  <c r="X286" i="32"/>
  <c r="V286" i="32"/>
  <c r="Z285" i="32"/>
  <c r="Y285" i="32"/>
  <c r="X285" i="32"/>
  <c r="V285" i="32"/>
  <c r="Z284" i="32"/>
  <c r="Y284" i="32"/>
  <c r="X284" i="32"/>
  <c r="V284" i="32"/>
  <c r="Z283" i="32"/>
  <c r="Y283" i="32"/>
  <c r="X283" i="32"/>
  <c r="V283" i="32"/>
  <c r="Z282" i="32"/>
  <c r="Y282" i="32"/>
  <c r="X282" i="32"/>
  <c r="V282" i="32"/>
  <c r="Z281" i="32"/>
  <c r="Y281" i="32"/>
  <c r="X281" i="32"/>
  <c r="V281" i="32"/>
  <c r="Z280" i="32"/>
  <c r="Y280" i="32"/>
  <c r="X280" i="32"/>
  <c r="V280" i="32"/>
  <c r="Z279" i="32"/>
  <c r="Y279" i="32"/>
  <c r="X279" i="32"/>
  <c r="V279" i="32"/>
  <c r="Z278" i="32"/>
  <c r="Y278" i="32"/>
  <c r="X278" i="32"/>
  <c r="V278" i="32"/>
  <c r="Z277" i="32"/>
  <c r="Y277" i="32"/>
  <c r="X277" i="32"/>
  <c r="V277" i="32"/>
  <c r="Z276" i="32"/>
  <c r="Y276" i="32"/>
  <c r="X276" i="32"/>
  <c r="V276" i="32"/>
  <c r="Z275" i="32"/>
  <c r="Y275" i="32"/>
  <c r="X275" i="32"/>
  <c r="V275" i="32"/>
  <c r="Z274" i="32"/>
  <c r="Y274" i="32"/>
  <c r="X274" i="32"/>
  <c r="V274" i="32"/>
  <c r="Z273" i="32"/>
  <c r="Y273" i="32"/>
  <c r="X273" i="32"/>
  <c r="V273" i="32"/>
  <c r="Z272" i="32"/>
  <c r="Y272" i="32"/>
  <c r="X272" i="32"/>
  <c r="V272" i="32"/>
  <c r="Z271" i="32"/>
  <c r="Y271" i="32"/>
  <c r="X271" i="32"/>
  <c r="V271" i="32"/>
  <c r="Z270" i="32"/>
  <c r="Y270" i="32"/>
  <c r="X270" i="32"/>
  <c r="V270" i="32"/>
  <c r="Z269" i="32"/>
  <c r="Y269" i="32"/>
  <c r="X269" i="32"/>
  <c r="V269" i="32"/>
  <c r="Z268" i="32"/>
  <c r="Y268" i="32"/>
  <c r="X268" i="32"/>
  <c r="V268" i="32"/>
  <c r="Z267" i="32"/>
  <c r="Y267" i="32"/>
  <c r="X267" i="32"/>
  <c r="V267" i="32"/>
  <c r="Z266" i="32"/>
  <c r="Y266" i="32"/>
  <c r="X266" i="32"/>
  <c r="V266" i="32"/>
  <c r="Z265" i="32"/>
  <c r="Y265" i="32"/>
  <c r="X265" i="32"/>
  <c r="V265" i="32"/>
  <c r="Z264" i="32"/>
  <c r="Y264" i="32"/>
  <c r="X264" i="32"/>
  <c r="V264" i="32"/>
  <c r="Z263" i="32"/>
  <c r="Y263" i="32"/>
  <c r="X263" i="32"/>
  <c r="V263" i="32"/>
  <c r="Z262" i="32"/>
  <c r="Y262" i="32"/>
  <c r="X262" i="32"/>
  <c r="V262" i="32"/>
  <c r="Z261" i="32"/>
  <c r="Y261" i="32"/>
  <c r="X261" i="32"/>
  <c r="V261" i="32"/>
  <c r="Z260" i="32"/>
  <c r="Y260" i="32"/>
  <c r="X260" i="32"/>
  <c r="V260" i="32"/>
  <c r="Z259" i="32"/>
  <c r="Y259" i="32"/>
  <c r="X259" i="32"/>
  <c r="V259" i="32"/>
  <c r="Z258" i="32"/>
  <c r="Y258" i="32"/>
  <c r="X258" i="32"/>
  <c r="V258" i="32"/>
  <c r="Z257" i="32"/>
  <c r="Y257" i="32"/>
  <c r="X257" i="32"/>
  <c r="V257" i="32"/>
  <c r="Z256" i="32"/>
  <c r="Y256" i="32"/>
  <c r="X256" i="32"/>
  <c r="V256" i="32"/>
  <c r="Z255" i="32"/>
  <c r="Y255" i="32"/>
  <c r="X255" i="32"/>
  <c r="V255" i="32"/>
  <c r="Z254" i="32"/>
  <c r="Y254" i="32"/>
  <c r="X254" i="32"/>
  <c r="V254" i="32"/>
  <c r="Z253" i="32"/>
  <c r="Y253" i="32"/>
  <c r="X253" i="32"/>
  <c r="V253" i="32"/>
  <c r="Z252" i="32"/>
  <c r="Y252" i="32"/>
  <c r="X252" i="32"/>
  <c r="V252" i="32"/>
  <c r="Z251" i="32"/>
  <c r="Y251" i="32"/>
  <c r="X251" i="32"/>
  <c r="V251" i="32"/>
  <c r="Z250" i="32"/>
  <c r="Y250" i="32"/>
  <c r="X250" i="32"/>
  <c r="V250" i="32"/>
  <c r="Z249" i="32"/>
  <c r="Y249" i="32"/>
  <c r="X249" i="32"/>
  <c r="V249" i="32"/>
  <c r="Z248" i="32"/>
  <c r="Y248" i="32"/>
  <c r="X248" i="32"/>
  <c r="V248" i="32"/>
  <c r="Z247" i="32"/>
  <c r="Y247" i="32"/>
  <c r="X247" i="32"/>
  <c r="V247" i="32"/>
  <c r="Z246" i="32"/>
  <c r="Y246" i="32"/>
  <c r="X246" i="32"/>
  <c r="V246" i="32"/>
  <c r="Z245" i="32"/>
  <c r="Y245" i="32"/>
  <c r="X245" i="32"/>
  <c r="V245" i="32"/>
  <c r="Z244" i="32"/>
  <c r="Y244" i="32"/>
  <c r="X244" i="32"/>
  <c r="V244" i="32"/>
  <c r="Z243" i="32"/>
  <c r="Y243" i="32"/>
  <c r="X243" i="32"/>
  <c r="V243" i="32"/>
  <c r="Z242" i="32"/>
  <c r="Y242" i="32"/>
  <c r="X242" i="32"/>
  <c r="V242" i="32"/>
  <c r="Z241" i="32"/>
  <c r="Y241" i="32"/>
  <c r="X241" i="32"/>
  <c r="V241" i="32"/>
  <c r="Z240" i="32"/>
  <c r="Y240" i="32"/>
  <c r="X240" i="32"/>
  <c r="V240" i="32"/>
  <c r="Z239" i="32"/>
  <c r="Y239" i="32"/>
  <c r="X239" i="32"/>
  <c r="V239" i="32"/>
  <c r="Z238" i="32"/>
  <c r="Y238" i="32"/>
  <c r="X238" i="32"/>
  <c r="V238" i="32"/>
  <c r="Z237" i="32"/>
  <c r="Y237" i="32"/>
  <c r="X237" i="32"/>
  <c r="V237" i="32"/>
  <c r="Z236" i="32"/>
  <c r="Y236" i="32"/>
  <c r="X236" i="32"/>
  <c r="V236" i="32"/>
  <c r="Z235" i="32"/>
  <c r="Y235" i="32"/>
  <c r="X235" i="32"/>
  <c r="V235" i="32"/>
  <c r="Z234" i="32"/>
  <c r="Y234" i="32"/>
  <c r="X234" i="32"/>
  <c r="V234" i="32"/>
  <c r="Z233" i="32"/>
  <c r="Y233" i="32"/>
  <c r="X233" i="32"/>
  <c r="V233" i="32"/>
  <c r="Z232" i="32"/>
  <c r="Y232" i="32"/>
  <c r="X232" i="32"/>
  <c r="V232" i="32"/>
  <c r="Z231" i="32"/>
  <c r="Y231" i="32"/>
  <c r="X231" i="32"/>
  <c r="V231" i="32"/>
  <c r="Z230" i="32"/>
  <c r="Y230" i="32"/>
  <c r="X230" i="32"/>
  <c r="V230" i="32"/>
  <c r="Z229" i="32"/>
  <c r="Y229" i="32"/>
  <c r="X229" i="32"/>
  <c r="V229" i="32"/>
  <c r="Z228" i="32"/>
  <c r="Y228" i="32"/>
  <c r="X228" i="32"/>
  <c r="V228" i="32"/>
  <c r="Z227" i="32"/>
  <c r="Y227" i="32"/>
  <c r="X227" i="32"/>
  <c r="V227" i="32"/>
  <c r="Z226" i="32"/>
  <c r="Y226" i="32"/>
  <c r="X226" i="32"/>
  <c r="V226" i="32"/>
  <c r="Z225" i="32"/>
  <c r="Y225" i="32"/>
  <c r="X225" i="32"/>
  <c r="V225" i="32"/>
  <c r="Z224" i="32"/>
  <c r="Y224" i="32"/>
  <c r="X224" i="32"/>
  <c r="V224" i="32"/>
  <c r="Z223" i="32"/>
  <c r="Y223" i="32"/>
  <c r="X223" i="32"/>
  <c r="V223" i="32"/>
  <c r="Z222" i="32"/>
  <c r="Y222" i="32"/>
  <c r="X222" i="32"/>
  <c r="V222" i="32"/>
  <c r="Z221" i="32"/>
  <c r="Y221" i="32"/>
  <c r="X221" i="32"/>
  <c r="V221" i="32"/>
  <c r="Z220" i="32"/>
  <c r="Y220" i="32"/>
  <c r="X220" i="32"/>
  <c r="V220" i="32"/>
  <c r="Z219" i="32"/>
  <c r="Y219" i="32"/>
  <c r="X219" i="32"/>
  <c r="V219" i="32"/>
  <c r="Z218" i="32"/>
  <c r="Y218" i="32"/>
  <c r="X218" i="32"/>
  <c r="V218" i="32"/>
  <c r="Z217" i="32"/>
  <c r="Y217" i="32"/>
  <c r="X217" i="32"/>
  <c r="V217" i="32"/>
  <c r="Z216" i="32"/>
  <c r="Y216" i="32"/>
  <c r="X216" i="32"/>
  <c r="V216" i="32"/>
  <c r="Z215" i="32"/>
  <c r="Y215" i="32"/>
  <c r="X215" i="32"/>
  <c r="V215" i="32"/>
  <c r="Z214" i="32"/>
  <c r="Y214" i="32"/>
  <c r="X214" i="32"/>
  <c r="V214" i="32"/>
  <c r="Z213" i="32"/>
  <c r="Y213" i="32"/>
  <c r="X213" i="32"/>
  <c r="V213" i="32"/>
  <c r="Z212" i="32"/>
  <c r="Y212" i="32"/>
  <c r="X212" i="32"/>
  <c r="V212" i="32"/>
  <c r="Z211" i="32"/>
  <c r="Y211" i="32"/>
  <c r="X211" i="32"/>
  <c r="V211" i="32"/>
  <c r="Z210" i="32"/>
  <c r="Y210" i="32"/>
  <c r="X210" i="32"/>
  <c r="V210" i="32"/>
  <c r="Z209" i="32"/>
  <c r="Y209" i="32"/>
  <c r="X209" i="32"/>
  <c r="V209" i="32"/>
  <c r="Z208" i="32"/>
  <c r="Y208" i="32"/>
  <c r="X208" i="32"/>
  <c r="V208" i="32"/>
  <c r="Z207" i="32"/>
  <c r="Y207" i="32"/>
  <c r="X207" i="32"/>
  <c r="V207" i="32"/>
  <c r="Z206" i="32"/>
  <c r="Y206" i="32"/>
  <c r="X206" i="32"/>
  <c r="V206" i="32"/>
  <c r="Z205" i="32"/>
  <c r="Y205" i="32"/>
  <c r="X205" i="32"/>
  <c r="V205" i="32"/>
  <c r="Z204" i="32"/>
  <c r="Y204" i="32"/>
  <c r="X204" i="32"/>
  <c r="V204" i="32"/>
  <c r="Z203" i="32"/>
  <c r="Y203" i="32"/>
  <c r="X203" i="32"/>
  <c r="V203" i="32"/>
  <c r="Z202" i="32"/>
  <c r="Y202" i="32"/>
  <c r="X202" i="32"/>
  <c r="V202" i="32"/>
  <c r="Z201" i="32"/>
  <c r="Y201" i="32"/>
  <c r="X201" i="32"/>
  <c r="V201" i="32"/>
  <c r="Z200" i="32"/>
  <c r="Y200" i="32"/>
  <c r="X200" i="32"/>
  <c r="V200" i="32"/>
  <c r="Z199" i="32"/>
  <c r="Y199" i="32"/>
  <c r="X199" i="32"/>
  <c r="V199" i="32"/>
  <c r="Z198" i="32"/>
  <c r="Y198" i="32"/>
  <c r="X198" i="32"/>
  <c r="V198" i="32"/>
  <c r="Z197" i="32"/>
  <c r="Y197" i="32"/>
  <c r="X197" i="32"/>
  <c r="V197" i="32"/>
  <c r="Z196" i="32"/>
  <c r="Y196" i="32"/>
  <c r="X196" i="32"/>
  <c r="V196" i="32"/>
  <c r="Z195" i="32"/>
  <c r="Y195" i="32"/>
  <c r="X195" i="32"/>
  <c r="V195" i="32"/>
  <c r="Z194" i="32"/>
  <c r="Y194" i="32"/>
  <c r="X194" i="32"/>
  <c r="V194" i="32"/>
  <c r="Z193" i="32"/>
  <c r="Y193" i="32"/>
  <c r="X193" i="32"/>
  <c r="V193" i="32"/>
  <c r="Z192" i="32"/>
  <c r="Y192" i="32"/>
  <c r="X192" i="32"/>
  <c r="V192" i="32"/>
  <c r="Z191" i="32"/>
  <c r="Y191" i="32"/>
  <c r="X191" i="32"/>
  <c r="V191" i="32"/>
  <c r="Z190" i="32"/>
  <c r="Y190" i="32"/>
  <c r="X190" i="32"/>
  <c r="V190" i="32"/>
  <c r="Z189" i="32"/>
  <c r="Y189" i="32"/>
  <c r="X189" i="32"/>
  <c r="V189" i="32"/>
  <c r="Z188" i="32"/>
  <c r="Y188" i="32"/>
  <c r="X188" i="32"/>
  <c r="V188" i="32"/>
  <c r="Z187" i="32"/>
  <c r="Y187" i="32"/>
  <c r="X187" i="32"/>
  <c r="V187" i="32"/>
  <c r="Z186" i="32"/>
  <c r="Y186" i="32"/>
  <c r="X186" i="32"/>
  <c r="V186" i="32"/>
  <c r="Z185" i="32"/>
  <c r="Y185" i="32"/>
  <c r="X185" i="32"/>
  <c r="V185" i="32"/>
  <c r="Z184" i="32"/>
  <c r="Y184" i="32"/>
  <c r="X184" i="32"/>
  <c r="V184" i="32"/>
  <c r="Z183" i="32"/>
  <c r="Y183" i="32"/>
  <c r="X183" i="32"/>
  <c r="V183" i="32"/>
  <c r="Z182" i="32"/>
  <c r="Y182" i="32"/>
  <c r="X182" i="32"/>
  <c r="V182" i="32"/>
  <c r="Z181" i="32"/>
  <c r="Y181" i="32"/>
  <c r="X181" i="32"/>
  <c r="V181" i="32"/>
  <c r="Z180" i="32"/>
  <c r="Y180" i="32"/>
  <c r="X180" i="32"/>
  <c r="V180" i="32"/>
  <c r="Z179" i="32"/>
  <c r="Y179" i="32"/>
  <c r="X179" i="32"/>
  <c r="V179" i="32"/>
  <c r="Z178" i="32"/>
  <c r="Y178" i="32"/>
  <c r="X178" i="32"/>
  <c r="V178" i="32"/>
  <c r="Z177" i="32"/>
  <c r="Y177" i="32"/>
  <c r="X177" i="32"/>
  <c r="V177" i="32"/>
  <c r="Z176" i="32"/>
  <c r="Y176" i="32"/>
  <c r="X176" i="32"/>
  <c r="V176" i="32"/>
  <c r="Z175" i="32"/>
  <c r="Y175" i="32"/>
  <c r="X175" i="32"/>
  <c r="V175" i="32"/>
  <c r="Z174" i="32"/>
  <c r="Y174" i="32"/>
  <c r="X174" i="32"/>
  <c r="V174" i="32"/>
  <c r="Z173" i="32"/>
  <c r="Y173" i="32"/>
  <c r="X173" i="32"/>
  <c r="V173" i="32"/>
  <c r="Z172" i="32"/>
  <c r="Y172" i="32"/>
  <c r="X172" i="32"/>
  <c r="V172" i="32"/>
  <c r="Z171" i="32"/>
  <c r="Y171" i="32"/>
  <c r="X171" i="32"/>
  <c r="V171" i="32"/>
  <c r="Z170" i="32"/>
  <c r="Y170" i="32"/>
  <c r="X170" i="32"/>
  <c r="V170" i="32"/>
  <c r="Z169" i="32"/>
  <c r="Y169" i="32"/>
  <c r="X169" i="32"/>
  <c r="V169" i="32"/>
  <c r="Z168" i="32"/>
  <c r="Y168" i="32"/>
  <c r="X168" i="32"/>
  <c r="V168" i="32"/>
  <c r="Z167" i="32"/>
  <c r="Y167" i="32"/>
  <c r="X167" i="32"/>
  <c r="V167" i="32"/>
  <c r="Z166" i="32"/>
  <c r="Y166" i="32"/>
  <c r="X166" i="32"/>
  <c r="V166" i="32"/>
  <c r="Z165" i="32"/>
  <c r="Y165" i="32"/>
  <c r="X165" i="32"/>
  <c r="V165" i="32"/>
  <c r="Z164" i="32"/>
  <c r="Y164" i="32"/>
  <c r="X164" i="32"/>
  <c r="V164" i="32"/>
  <c r="Z163" i="32"/>
  <c r="Y163" i="32"/>
  <c r="X163" i="32"/>
  <c r="V163" i="32"/>
  <c r="Z162" i="32"/>
  <c r="Y162" i="32"/>
  <c r="X162" i="32"/>
  <c r="V162" i="32"/>
  <c r="Z161" i="32"/>
  <c r="Y161" i="32"/>
  <c r="X161" i="32"/>
  <c r="V161" i="32"/>
  <c r="Z160" i="32"/>
  <c r="Y160" i="32"/>
  <c r="X160" i="32"/>
  <c r="V160" i="32"/>
  <c r="Z159" i="32"/>
  <c r="Y159" i="32"/>
  <c r="X159" i="32"/>
  <c r="V159" i="32"/>
  <c r="Z158" i="32"/>
  <c r="Y158" i="32"/>
  <c r="X158" i="32"/>
  <c r="V158" i="32"/>
  <c r="Z157" i="32"/>
  <c r="Y157" i="32"/>
  <c r="X157" i="32"/>
  <c r="V157" i="32"/>
  <c r="Z156" i="32"/>
  <c r="Y156" i="32"/>
  <c r="X156" i="32"/>
  <c r="V156" i="32"/>
  <c r="Z155" i="32"/>
  <c r="Y155" i="32"/>
  <c r="X155" i="32"/>
  <c r="V155" i="32"/>
  <c r="Z154" i="32"/>
  <c r="Y154" i="32"/>
  <c r="X154" i="32"/>
  <c r="V154" i="32"/>
  <c r="Z153" i="32"/>
  <c r="Y153" i="32"/>
  <c r="X153" i="32"/>
  <c r="V153" i="32"/>
  <c r="Z152" i="32"/>
  <c r="Y152" i="32"/>
  <c r="X152" i="32"/>
  <c r="V152" i="32"/>
  <c r="Z151" i="32"/>
  <c r="Y151" i="32"/>
  <c r="X151" i="32"/>
  <c r="V151" i="32"/>
  <c r="Z150" i="32"/>
  <c r="Y150" i="32"/>
  <c r="X150" i="32"/>
  <c r="V150" i="32"/>
  <c r="Z149" i="32"/>
  <c r="Y149" i="32"/>
  <c r="X149" i="32"/>
  <c r="V149" i="32"/>
  <c r="Z148" i="32"/>
  <c r="Y148" i="32"/>
  <c r="X148" i="32"/>
  <c r="V148" i="32"/>
  <c r="Z147" i="32"/>
  <c r="Y147" i="32"/>
  <c r="X147" i="32"/>
  <c r="V147" i="32"/>
  <c r="Z146" i="32"/>
  <c r="Y146" i="32"/>
  <c r="X146" i="32"/>
  <c r="V146" i="32"/>
  <c r="Z145" i="32"/>
  <c r="Y145" i="32"/>
  <c r="X145" i="32"/>
  <c r="V145" i="32"/>
  <c r="Z144" i="32"/>
  <c r="Y144" i="32"/>
  <c r="X144" i="32"/>
  <c r="V144" i="32"/>
  <c r="Z143" i="32"/>
  <c r="Y143" i="32"/>
  <c r="X143" i="32"/>
  <c r="V143" i="32"/>
  <c r="Z142" i="32"/>
  <c r="Y142" i="32"/>
  <c r="X142" i="32"/>
  <c r="V142" i="32"/>
  <c r="Z141" i="32"/>
  <c r="Y141" i="32"/>
  <c r="X141" i="32"/>
  <c r="V141" i="32"/>
  <c r="Z140" i="32"/>
  <c r="Y140" i="32"/>
  <c r="X140" i="32"/>
  <c r="V140" i="32"/>
  <c r="Z139" i="32"/>
  <c r="Y139" i="32"/>
  <c r="X139" i="32"/>
  <c r="V139" i="32"/>
  <c r="Z138" i="32"/>
  <c r="Y138" i="32"/>
  <c r="X138" i="32"/>
  <c r="V138" i="32"/>
  <c r="Z137" i="32"/>
  <c r="Y137" i="32"/>
  <c r="X137" i="32"/>
  <c r="V137" i="32"/>
  <c r="Z136" i="32"/>
  <c r="Y136" i="32"/>
  <c r="X136" i="32"/>
  <c r="V136" i="32"/>
  <c r="Z135" i="32"/>
  <c r="Y135" i="32"/>
  <c r="X135" i="32"/>
  <c r="V135" i="32"/>
  <c r="Z134" i="32"/>
  <c r="Y134" i="32"/>
  <c r="X134" i="32"/>
  <c r="V134" i="32"/>
  <c r="Z133" i="32"/>
  <c r="Y133" i="32"/>
  <c r="X133" i="32"/>
  <c r="V133" i="32"/>
  <c r="Z132" i="32"/>
  <c r="Y132" i="32"/>
  <c r="X132" i="32"/>
  <c r="V132" i="32"/>
  <c r="Z131" i="32"/>
  <c r="Y131" i="32"/>
  <c r="X131" i="32"/>
  <c r="V131" i="32"/>
  <c r="Z130" i="32"/>
  <c r="Y130" i="32"/>
  <c r="X130" i="32"/>
  <c r="V130" i="32"/>
  <c r="Z129" i="32"/>
  <c r="Y129" i="32"/>
  <c r="X129" i="32"/>
  <c r="V129" i="32"/>
  <c r="Z128" i="32"/>
  <c r="Y128" i="32"/>
  <c r="X128" i="32"/>
  <c r="V128" i="32"/>
  <c r="Z127" i="32"/>
  <c r="Y127" i="32"/>
  <c r="X127" i="32"/>
  <c r="V127" i="32"/>
  <c r="Z126" i="32"/>
  <c r="Y126" i="32"/>
  <c r="X126" i="32"/>
  <c r="V126" i="32"/>
  <c r="Z125" i="32"/>
  <c r="Y125" i="32"/>
  <c r="X125" i="32"/>
  <c r="V125" i="32"/>
  <c r="Z124" i="32"/>
  <c r="Y124" i="32"/>
  <c r="X124" i="32"/>
  <c r="V124" i="32"/>
  <c r="Z123" i="32"/>
  <c r="Y123" i="32"/>
  <c r="X123" i="32"/>
  <c r="V123" i="32"/>
  <c r="Z122" i="32"/>
  <c r="Y122" i="32"/>
  <c r="X122" i="32"/>
  <c r="V122" i="32"/>
  <c r="Z121" i="32"/>
  <c r="Y121" i="32"/>
  <c r="X121" i="32"/>
  <c r="V121" i="32"/>
  <c r="Z120" i="32"/>
  <c r="Y120" i="32"/>
  <c r="X120" i="32"/>
  <c r="V120" i="32"/>
  <c r="Z119" i="32"/>
  <c r="Y119" i="32"/>
  <c r="X119" i="32"/>
  <c r="V119" i="32"/>
  <c r="Z118" i="32"/>
  <c r="Y118" i="32"/>
  <c r="X118" i="32"/>
  <c r="V118" i="32"/>
  <c r="Z117" i="32"/>
  <c r="Y117" i="32"/>
  <c r="X117" i="32"/>
  <c r="V117" i="32"/>
  <c r="Z116" i="32"/>
  <c r="Y116" i="32"/>
  <c r="X116" i="32"/>
  <c r="V116" i="32"/>
  <c r="Z115" i="32"/>
  <c r="Y115" i="32"/>
  <c r="X115" i="32"/>
  <c r="V115" i="32"/>
  <c r="Z114" i="32"/>
  <c r="Y114" i="32"/>
  <c r="X114" i="32"/>
  <c r="V114" i="32"/>
  <c r="Z113" i="32"/>
  <c r="Y113" i="32"/>
  <c r="X113" i="32"/>
  <c r="V113" i="32"/>
  <c r="Z112" i="32"/>
  <c r="Y112" i="32"/>
  <c r="X112" i="32"/>
  <c r="V112" i="32"/>
  <c r="Z111" i="32"/>
  <c r="Y111" i="32"/>
  <c r="X111" i="32"/>
  <c r="V111" i="32"/>
  <c r="Z110" i="32"/>
  <c r="Y110" i="32"/>
  <c r="X110" i="32"/>
  <c r="V110" i="32"/>
  <c r="Z109" i="32"/>
  <c r="Y109" i="32"/>
  <c r="X109" i="32"/>
  <c r="V109" i="32"/>
  <c r="Z108" i="32"/>
  <c r="Y108" i="32"/>
  <c r="X108" i="32"/>
  <c r="V108" i="32"/>
  <c r="Z107" i="32"/>
  <c r="Y107" i="32"/>
  <c r="X107" i="32"/>
  <c r="V107" i="32"/>
  <c r="Z106" i="32"/>
  <c r="Y106" i="32"/>
  <c r="X106" i="32"/>
  <c r="V106" i="32"/>
  <c r="Z105" i="32"/>
  <c r="Y105" i="32"/>
  <c r="X105" i="32"/>
  <c r="V105" i="32"/>
  <c r="Z104" i="32"/>
  <c r="Y104" i="32"/>
  <c r="X104" i="32"/>
  <c r="V104" i="32"/>
  <c r="Z103" i="32"/>
  <c r="Y103" i="32"/>
  <c r="X103" i="32"/>
  <c r="V103" i="32"/>
  <c r="Z102" i="32"/>
  <c r="Y102" i="32"/>
  <c r="X102" i="32"/>
  <c r="V102" i="32"/>
  <c r="Z101" i="32"/>
  <c r="Y101" i="32"/>
  <c r="X101" i="32"/>
  <c r="V101" i="32"/>
  <c r="Z100" i="32"/>
  <c r="Y100" i="32"/>
  <c r="X100" i="32"/>
  <c r="V100" i="32"/>
  <c r="Z99" i="32"/>
  <c r="Y99" i="32"/>
  <c r="X99" i="32"/>
  <c r="V99" i="32"/>
  <c r="Z98" i="32"/>
  <c r="Y98" i="32"/>
  <c r="X98" i="32"/>
  <c r="V98" i="32"/>
  <c r="Z97" i="32"/>
  <c r="Y97" i="32"/>
  <c r="X97" i="32"/>
  <c r="V97" i="32"/>
  <c r="Z96" i="32"/>
  <c r="Y96" i="32"/>
  <c r="X96" i="32"/>
  <c r="V96" i="32"/>
  <c r="Z95" i="32"/>
  <c r="Y95" i="32"/>
  <c r="X95" i="32"/>
  <c r="V95" i="32"/>
  <c r="Z94" i="32"/>
  <c r="Y94" i="32"/>
  <c r="X94" i="32"/>
  <c r="V94" i="32"/>
  <c r="Z93" i="32"/>
  <c r="Y93" i="32"/>
  <c r="X93" i="32"/>
  <c r="V93" i="32"/>
  <c r="Z92" i="32"/>
  <c r="Y92" i="32"/>
  <c r="X92" i="32"/>
  <c r="V92" i="32"/>
  <c r="Z91" i="32"/>
  <c r="Y91" i="32"/>
  <c r="X91" i="32"/>
  <c r="V91" i="32"/>
  <c r="Z90" i="32"/>
  <c r="Y90" i="32"/>
  <c r="X90" i="32"/>
  <c r="V90" i="32"/>
  <c r="Z89" i="32"/>
  <c r="Y89" i="32"/>
  <c r="X89" i="32"/>
  <c r="V89" i="32"/>
  <c r="Z88" i="32"/>
  <c r="Y88" i="32"/>
  <c r="X88" i="32"/>
  <c r="V88" i="32"/>
  <c r="Z87" i="32"/>
  <c r="Y87" i="32"/>
  <c r="X87" i="32"/>
  <c r="V87" i="32"/>
  <c r="Z86" i="32"/>
  <c r="Y86" i="32"/>
  <c r="X86" i="32"/>
  <c r="V86" i="32"/>
  <c r="Z85" i="32"/>
  <c r="Y85" i="32"/>
  <c r="X85" i="32"/>
  <c r="V85" i="32"/>
  <c r="Z84" i="32"/>
  <c r="Y84" i="32"/>
  <c r="X84" i="32"/>
  <c r="V84" i="32"/>
  <c r="Z83" i="32"/>
  <c r="Y83" i="32"/>
  <c r="X83" i="32"/>
  <c r="V83" i="32"/>
  <c r="Z82" i="32"/>
  <c r="Y82" i="32"/>
  <c r="X82" i="32"/>
  <c r="V82" i="32"/>
  <c r="Z81" i="32"/>
  <c r="Y81" i="32"/>
  <c r="X81" i="32"/>
  <c r="V81" i="32"/>
  <c r="Z80" i="32"/>
  <c r="Y80" i="32"/>
  <c r="X80" i="32"/>
  <c r="V80" i="32"/>
  <c r="Z79" i="32"/>
  <c r="Y79" i="32"/>
  <c r="X79" i="32"/>
  <c r="V79" i="32"/>
  <c r="Z78" i="32"/>
  <c r="Y78" i="32"/>
  <c r="X78" i="32"/>
  <c r="V78" i="32"/>
  <c r="Z77" i="32"/>
  <c r="Y77" i="32"/>
  <c r="X77" i="32"/>
  <c r="V77" i="32"/>
  <c r="Z76" i="32"/>
  <c r="Y76" i="32"/>
  <c r="X76" i="32"/>
  <c r="V76" i="32"/>
  <c r="Z75" i="32"/>
  <c r="Y75" i="32"/>
  <c r="X75" i="32"/>
  <c r="V75" i="32"/>
  <c r="Z74" i="32"/>
  <c r="Y74" i="32"/>
  <c r="X74" i="32"/>
  <c r="V74" i="32"/>
  <c r="Z73" i="32"/>
  <c r="Y73" i="32"/>
  <c r="X73" i="32"/>
  <c r="V73" i="32"/>
  <c r="Z72" i="32"/>
  <c r="Y72" i="32"/>
  <c r="X72" i="32"/>
  <c r="V72" i="32"/>
  <c r="Z71" i="32"/>
  <c r="Y71" i="32"/>
  <c r="X71" i="32"/>
  <c r="V71" i="32"/>
  <c r="Z70" i="32"/>
  <c r="Y70" i="32"/>
  <c r="X70" i="32"/>
  <c r="V70" i="32"/>
  <c r="Z69" i="32"/>
  <c r="Y69" i="32"/>
  <c r="X69" i="32"/>
  <c r="V69" i="32"/>
  <c r="Z68" i="32"/>
  <c r="Y68" i="32"/>
  <c r="X68" i="32"/>
  <c r="V68" i="32"/>
  <c r="Z67" i="32"/>
  <c r="Y67" i="32"/>
  <c r="X67" i="32"/>
  <c r="V67" i="32"/>
  <c r="Z66" i="32"/>
  <c r="Y66" i="32"/>
  <c r="X66" i="32"/>
  <c r="V66" i="32"/>
  <c r="Z65" i="32"/>
  <c r="Y65" i="32"/>
  <c r="X65" i="32"/>
  <c r="V65" i="32"/>
  <c r="Z64" i="32"/>
  <c r="Y64" i="32"/>
  <c r="X64" i="32"/>
  <c r="V64" i="32"/>
  <c r="Z63" i="32"/>
  <c r="Y63" i="32"/>
  <c r="X63" i="32"/>
  <c r="V63" i="32"/>
  <c r="Z62" i="32"/>
  <c r="Y62" i="32"/>
  <c r="X62" i="32"/>
  <c r="V62" i="32"/>
  <c r="Z61" i="32"/>
  <c r="Y61" i="32"/>
  <c r="X61" i="32"/>
  <c r="V61" i="32"/>
  <c r="Z60" i="32"/>
  <c r="Y60" i="32"/>
  <c r="X60" i="32"/>
  <c r="V60" i="32"/>
  <c r="Z59" i="32"/>
  <c r="Y59" i="32"/>
  <c r="X59" i="32"/>
  <c r="V59" i="32"/>
  <c r="Z58" i="32"/>
  <c r="Y58" i="32"/>
  <c r="X58" i="32"/>
  <c r="V58" i="32"/>
  <c r="Z57" i="32"/>
  <c r="Y57" i="32"/>
  <c r="X57" i="32"/>
  <c r="V57" i="32"/>
  <c r="Z56" i="32"/>
  <c r="Y56" i="32"/>
  <c r="X56" i="32"/>
  <c r="V56" i="32"/>
  <c r="Z55" i="32"/>
  <c r="Y55" i="32"/>
  <c r="X55" i="32"/>
  <c r="V55" i="32"/>
  <c r="Z54" i="32"/>
  <c r="Y54" i="32"/>
  <c r="X54" i="32"/>
  <c r="V54" i="32"/>
  <c r="Z53" i="32"/>
  <c r="Y53" i="32"/>
  <c r="X53" i="32"/>
  <c r="V53" i="32"/>
  <c r="Z52" i="32"/>
  <c r="Y52" i="32"/>
  <c r="X52" i="32"/>
  <c r="V52" i="32"/>
  <c r="Z51" i="32"/>
  <c r="Y51" i="32"/>
  <c r="X51" i="32"/>
  <c r="V51" i="32"/>
  <c r="Z50" i="32"/>
  <c r="Y50" i="32"/>
  <c r="X50" i="32"/>
  <c r="V50" i="32"/>
  <c r="Z49" i="32"/>
  <c r="Y49" i="32"/>
  <c r="X49" i="32"/>
  <c r="V49" i="32"/>
  <c r="Z48" i="32"/>
  <c r="Y48" i="32"/>
  <c r="X48" i="32"/>
  <c r="V48" i="32"/>
  <c r="Z47" i="32"/>
  <c r="Y47" i="32"/>
  <c r="X47" i="32"/>
  <c r="V47" i="32"/>
  <c r="Z46" i="32"/>
  <c r="Y46" i="32"/>
  <c r="X46" i="32"/>
  <c r="V46" i="32"/>
  <c r="Z45" i="32"/>
  <c r="Y45" i="32"/>
  <c r="X45" i="32"/>
  <c r="V45" i="32"/>
  <c r="Z44" i="32"/>
  <c r="Y44" i="32"/>
  <c r="X44" i="32"/>
  <c r="V44" i="32"/>
  <c r="Z43" i="32"/>
  <c r="Y43" i="32"/>
  <c r="X43" i="32"/>
  <c r="V43" i="32"/>
  <c r="Z42" i="32"/>
  <c r="Y42" i="32"/>
  <c r="X42" i="32"/>
  <c r="V42" i="32"/>
  <c r="Z41" i="32"/>
  <c r="Y41" i="32"/>
  <c r="X41" i="32"/>
  <c r="V41" i="32"/>
  <c r="Z40" i="32"/>
  <c r="Y40" i="32"/>
  <c r="X40" i="32"/>
  <c r="V40" i="32"/>
  <c r="Z39" i="32"/>
  <c r="Y39" i="32"/>
  <c r="X39" i="32"/>
  <c r="V39" i="32"/>
  <c r="Z38" i="32"/>
  <c r="Y38" i="32"/>
  <c r="X38" i="32"/>
  <c r="V38" i="32"/>
  <c r="Z37" i="32"/>
  <c r="Y37" i="32"/>
  <c r="X37" i="32"/>
  <c r="V37" i="32"/>
  <c r="Z36" i="32"/>
  <c r="Y36" i="32"/>
  <c r="X36" i="32"/>
  <c r="V36" i="32"/>
  <c r="Z35" i="32"/>
  <c r="Y35" i="32"/>
  <c r="X35" i="32"/>
  <c r="V35" i="32"/>
  <c r="Z34" i="32"/>
  <c r="Y34" i="32"/>
  <c r="X34" i="32"/>
  <c r="V34" i="32"/>
  <c r="AH33" i="32"/>
  <c r="AJ33" i="32" s="1"/>
  <c r="N33" i="39" s="1"/>
  <c r="Z33" i="32"/>
  <c r="Y33" i="32"/>
  <c r="X33" i="32"/>
  <c r="V33" i="32"/>
  <c r="AH32" i="32"/>
  <c r="AK32" i="32" s="1"/>
  <c r="Z32" i="32"/>
  <c r="Y32" i="32"/>
  <c r="X32" i="32"/>
  <c r="V32" i="32"/>
  <c r="AH31" i="32"/>
  <c r="AJ31" i="32" s="1"/>
  <c r="N31" i="39" s="1"/>
  <c r="Z31" i="32"/>
  <c r="Y31" i="32"/>
  <c r="X31" i="32"/>
  <c r="V31" i="32"/>
  <c r="AH30" i="32"/>
  <c r="AL30" i="32" s="1"/>
  <c r="Z30" i="32"/>
  <c r="Y30" i="32"/>
  <c r="X30" i="32"/>
  <c r="V30" i="32"/>
  <c r="AH29" i="32"/>
  <c r="Z29" i="32"/>
  <c r="Y29" i="32"/>
  <c r="X29" i="32"/>
  <c r="V29" i="32"/>
  <c r="AH28" i="32"/>
  <c r="AK28" i="32" s="1"/>
  <c r="Z28" i="32"/>
  <c r="Y28" i="32"/>
  <c r="X28" i="32"/>
  <c r="V28" i="32"/>
  <c r="AH27" i="32"/>
  <c r="AJ27" i="32" s="1"/>
  <c r="N27" i="39" s="1"/>
  <c r="Z27" i="32"/>
  <c r="Y27" i="32"/>
  <c r="X27" i="32"/>
  <c r="V27" i="32"/>
  <c r="AH26" i="32"/>
  <c r="AL26" i="32" s="1"/>
  <c r="Z26" i="32"/>
  <c r="Y26" i="32"/>
  <c r="X26" i="32"/>
  <c r="V26" i="32"/>
  <c r="Q26" i="32"/>
  <c r="AH25" i="32"/>
  <c r="AJ25" i="32" s="1"/>
  <c r="N25" i="39" s="1"/>
  <c r="Z25" i="32"/>
  <c r="Y25" i="32"/>
  <c r="X25" i="32"/>
  <c r="V25" i="32"/>
  <c r="AH24" i="32"/>
  <c r="AL24" i="32" s="1"/>
  <c r="Z24" i="32"/>
  <c r="Y24" i="32"/>
  <c r="X24" i="32"/>
  <c r="V24" i="32"/>
  <c r="Q24" i="32"/>
  <c r="AH23" i="32"/>
  <c r="AL23" i="32" s="1"/>
  <c r="Z23" i="32"/>
  <c r="Y23" i="32"/>
  <c r="X23" i="32"/>
  <c r="V23" i="32"/>
  <c r="AH22" i="32"/>
  <c r="AK22" i="32" s="1"/>
  <c r="Z22" i="32"/>
  <c r="Y22" i="32"/>
  <c r="X22" i="32"/>
  <c r="V22" i="32"/>
  <c r="AH21" i="32"/>
  <c r="AK21" i="32" s="1"/>
  <c r="Z21" i="32"/>
  <c r="Y21" i="32"/>
  <c r="X21" i="32"/>
  <c r="V21" i="32"/>
  <c r="AH20" i="32"/>
  <c r="Z20" i="32"/>
  <c r="Y20" i="32"/>
  <c r="X20" i="32"/>
  <c r="V20" i="32"/>
  <c r="Q20" i="32"/>
  <c r="AH19" i="32"/>
  <c r="AJ19" i="32" s="1"/>
  <c r="N19" i="39" s="1"/>
  <c r="Z19" i="32"/>
  <c r="Y19" i="32"/>
  <c r="X19" i="32"/>
  <c r="V19" i="32"/>
  <c r="AH18" i="32"/>
  <c r="AL18" i="32" s="1"/>
  <c r="Z18" i="32"/>
  <c r="Y18" i="32"/>
  <c r="X18" i="32"/>
  <c r="V18" i="32"/>
  <c r="AH17" i="32"/>
  <c r="Z17" i="32"/>
  <c r="Y17" i="32"/>
  <c r="X17" i="32"/>
  <c r="V17" i="32"/>
  <c r="AH16" i="32"/>
  <c r="AL16" i="32" s="1"/>
  <c r="Z16" i="32"/>
  <c r="Y16" i="32"/>
  <c r="X16" i="32"/>
  <c r="V16" i="32"/>
  <c r="AH15" i="32"/>
  <c r="Z15" i="32"/>
  <c r="Y15" i="32"/>
  <c r="X15" i="32"/>
  <c r="V15" i="32"/>
  <c r="Q18" i="32"/>
  <c r="AH14" i="32"/>
  <c r="AK14" i="32" s="1"/>
  <c r="Z14" i="32"/>
  <c r="Y14" i="32"/>
  <c r="X14" i="32"/>
  <c r="V14" i="32"/>
  <c r="Q16" i="32"/>
  <c r="Z1003" i="31"/>
  <c r="Y1003" i="31"/>
  <c r="X1003" i="31"/>
  <c r="V1003" i="31"/>
  <c r="Z1002" i="31"/>
  <c r="Y1002" i="31"/>
  <c r="X1002" i="31"/>
  <c r="V1002" i="31"/>
  <c r="Z1001" i="31"/>
  <c r="Y1001" i="31"/>
  <c r="X1001" i="31"/>
  <c r="V1001" i="31"/>
  <c r="Z1000" i="31"/>
  <c r="Y1000" i="31"/>
  <c r="X1000" i="31"/>
  <c r="V1000" i="31"/>
  <c r="Z999" i="31"/>
  <c r="Y999" i="31"/>
  <c r="X999" i="31"/>
  <c r="V999" i="31"/>
  <c r="Z998" i="31"/>
  <c r="Y998" i="31"/>
  <c r="X998" i="31"/>
  <c r="V998" i="31"/>
  <c r="Z997" i="31"/>
  <c r="Y997" i="31"/>
  <c r="X997" i="31"/>
  <c r="V997" i="31"/>
  <c r="Z996" i="31"/>
  <c r="Y996" i="31"/>
  <c r="X996" i="31"/>
  <c r="V996" i="31"/>
  <c r="Z995" i="31"/>
  <c r="Y995" i="31"/>
  <c r="X995" i="31"/>
  <c r="V995" i="31"/>
  <c r="Z994" i="31"/>
  <c r="Y994" i="31"/>
  <c r="X994" i="31"/>
  <c r="V994" i="31"/>
  <c r="Z993" i="31"/>
  <c r="Y993" i="31"/>
  <c r="X993" i="31"/>
  <c r="V993" i="31"/>
  <c r="Z992" i="31"/>
  <c r="Y992" i="31"/>
  <c r="X992" i="31"/>
  <c r="V992" i="31"/>
  <c r="Z991" i="31"/>
  <c r="Y991" i="31"/>
  <c r="X991" i="31"/>
  <c r="V991" i="31"/>
  <c r="Z990" i="31"/>
  <c r="Y990" i="31"/>
  <c r="X990" i="31"/>
  <c r="V990" i="31"/>
  <c r="Z989" i="31"/>
  <c r="Y989" i="31"/>
  <c r="X989" i="31"/>
  <c r="V989" i="31"/>
  <c r="Z988" i="31"/>
  <c r="Y988" i="31"/>
  <c r="X988" i="31"/>
  <c r="V988" i="31"/>
  <c r="Z987" i="31"/>
  <c r="Y987" i="31"/>
  <c r="X987" i="31"/>
  <c r="V987" i="31"/>
  <c r="Z986" i="31"/>
  <c r="Y986" i="31"/>
  <c r="X986" i="31"/>
  <c r="V986" i="31"/>
  <c r="Z985" i="31"/>
  <c r="Y985" i="31"/>
  <c r="X985" i="31"/>
  <c r="V985" i="31"/>
  <c r="Z984" i="31"/>
  <c r="Y984" i="31"/>
  <c r="X984" i="31"/>
  <c r="V984" i="31"/>
  <c r="Z983" i="31"/>
  <c r="Y983" i="31"/>
  <c r="X983" i="31"/>
  <c r="V983" i="31"/>
  <c r="Z982" i="31"/>
  <c r="Y982" i="31"/>
  <c r="X982" i="31"/>
  <c r="V982" i="31"/>
  <c r="Z981" i="31"/>
  <c r="Y981" i="31"/>
  <c r="X981" i="31"/>
  <c r="V981" i="31"/>
  <c r="Z980" i="31"/>
  <c r="Y980" i="31"/>
  <c r="X980" i="31"/>
  <c r="V980" i="31"/>
  <c r="Z979" i="31"/>
  <c r="Y979" i="31"/>
  <c r="X979" i="31"/>
  <c r="V979" i="31"/>
  <c r="Z978" i="31"/>
  <c r="Y978" i="31"/>
  <c r="X978" i="31"/>
  <c r="V978" i="31"/>
  <c r="Z977" i="31"/>
  <c r="Y977" i="31"/>
  <c r="X977" i="31"/>
  <c r="V977" i="31"/>
  <c r="Z976" i="31"/>
  <c r="Y976" i="31"/>
  <c r="X976" i="31"/>
  <c r="V976" i="31"/>
  <c r="Z975" i="31"/>
  <c r="Y975" i="31"/>
  <c r="X975" i="31"/>
  <c r="V975" i="31"/>
  <c r="Z974" i="31"/>
  <c r="Y974" i="31"/>
  <c r="X974" i="31"/>
  <c r="V974" i="31"/>
  <c r="Z973" i="31"/>
  <c r="Y973" i="31"/>
  <c r="X973" i="31"/>
  <c r="V973" i="31"/>
  <c r="Z972" i="31"/>
  <c r="Y972" i="31"/>
  <c r="X972" i="31"/>
  <c r="V972" i="31"/>
  <c r="Z971" i="31"/>
  <c r="Y971" i="31"/>
  <c r="X971" i="31"/>
  <c r="V971" i="31"/>
  <c r="Z970" i="31"/>
  <c r="Y970" i="31"/>
  <c r="X970" i="31"/>
  <c r="V970" i="31"/>
  <c r="Z969" i="31"/>
  <c r="Y969" i="31"/>
  <c r="X969" i="31"/>
  <c r="V969" i="31"/>
  <c r="Z968" i="31"/>
  <c r="Y968" i="31"/>
  <c r="X968" i="31"/>
  <c r="V968" i="31"/>
  <c r="Z967" i="31"/>
  <c r="Y967" i="31"/>
  <c r="X967" i="31"/>
  <c r="V967" i="31"/>
  <c r="Z966" i="31"/>
  <c r="Y966" i="31"/>
  <c r="X966" i="31"/>
  <c r="V966" i="31"/>
  <c r="Z965" i="31"/>
  <c r="Y965" i="31"/>
  <c r="X965" i="31"/>
  <c r="V965" i="31"/>
  <c r="Z964" i="31"/>
  <c r="Y964" i="31"/>
  <c r="X964" i="31"/>
  <c r="V964" i="31"/>
  <c r="Z963" i="31"/>
  <c r="Y963" i="31"/>
  <c r="X963" i="31"/>
  <c r="V963" i="31"/>
  <c r="Z962" i="31"/>
  <c r="Y962" i="31"/>
  <c r="X962" i="31"/>
  <c r="V962" i="31"/>
  <c r="Z961" i="31"/>
  <c r="Y961" i="31"/>
  <c r="X961" i="31"/>
  <c r="V961" i="31"/>
  <c r="Z960" i="31"/>
  <c r="Y960" i="31"/>
  <c r="X960" i="31"/>
  <c r="V960" i="31"/>
  <c r="Z959" i="31"/>
  <c r="Y959" i="31"/>
  <c r="X959" i="31"/>
  <c r="V959" i="31"/>
  <c r="Z958" i="31"/>
  <c r="Y958" i="31"/>
  <c r="X958" i="31"/>
  <c r="V958" i="31"/>
  <c r="Z957" i="31"/>
  <c r="Y957" i="31"/>
  <c r="X957" i="31"/>
  <c r="V957" i="31"/>
  <c r="Z956" i="31"/>
  <c r="Y956" i="31"/>
  <c r="X956" i="31"/>
  <c r="V956" i="31"/>
  <c r="Z955" i="31"/>
  <c r="Y955" i="31"/>
  <c r="X955" i="31"/>
  <c r="V955" i="31"/>
  <c r="Z954" i="31"/>
  <c r="Y954" i="31"/>
  <c r="X954" i="31"/>
  <c r="V954" i="31"/>
  <c r="Z953" i="31"/>
  <c r="Y953" i="31"/>
  <c r="X953" i="31"/>
  <c r="V953" i="31"/>
  <c r="Z952" i="31"/>
  <c r="Y952" i="31"/>
  <c r="X952" i="31"/>
  <c r="V952" i="31"/>
  <c r="Z951" i="31"/>
  <c r="Y951" i="31"/>
  <c r="X951" i="31"/>
  <c r="V951" i="31"/>
  <c r="Z950" i="31"/>
  <c r="Y950" i="31"/>
  <c r="X950" i="31"/>
  <c r="V950" i="31"/>
  <c r="Z949" i="31"/>
  <c r="Y949" i="31"/>
  <c r="X949" i="31"/>
  <c r="V949" i="31"/>
  <c r="Z948" i="31"/>
  <c r="Y948" i="31"/>
  <c r="X948" i="31"/>
  <c r="V948" i="31"/>
  <c r="Z947" i="31"/>
  <c r="Y947" i="31"/>
  <c r="X947" i="31"/>
  <c r="V947" i="31"/>
  <c r="Z946" i="31"/>
  <c r="Y946" i="31"/>
  <c r="X946" i="31"/>
  <c r="V946" i="31"/>
  <c r="Z945" i="31"/>
  <c r="Y945" i="31"/>
  <c r="X945" i="31"/>
  <c r="V945" i="31"/>
  <c r="Z944" i="31"/>
  <c r="Y944" i="31"/>
  <c r="X944" i="31"/>
  <c r="V944" i="31"/>
  <c r="Z943" i="31"/>
  <c r="Y943" i="31"/>
  <c r="X943" i="31"/>
  <c r="V943" i="31"/>
  <c r="Z942" i="31"/>
  <c r="Y942" i="31"/>
  <c r="X942" i="31"/>
  <c r="V942" i="31"/>
  <c r="Z941" i="31"/>
  <c r="Y941" i="31"/>
  <c r="X941" i="31"/>
  <c r="V941" i="31"/>
  <c r="Z940" i="31"/>
  <c r="Y940" i="31"/>
  <c r="X940" i="31"/>
  <c r="V940" i="31"/>
  <c r="Z939" i="31"/>
  <c r="Y939" i="31"/>
  <c r="X939" i="31"/>
  <c r="V939" i="31"/>
  <c r="Z938" i="31"/>
  <c r="Y938" i="31"/>
  <c r="X938" i="31"/>
  <c r="V938" i="31"/>
  <c r="Z937" i="31"/>
  <c r="Y937" i="31"/>
  <c r="X937" i="31"/>
  <c r="V937" i="31"/>
  <c r="Z936" i="31"/>
  <c r="Y936" i="31"/>
  <c r="X936" i="31"/>
  <c r="V936" i="31"/>
  <c r="Z935" i="31"/>
  <c r="Y935" i="31"/>
  <c r="X935" i="31"/>
  <c r="V935" i="31"/>
  <c r="Z934" i="31"/>
  <c r="Y934" i="31"/>
  <c r="X934" i="31"/>
  <c r="V934" i="31"/>
  <c r="Z933" i="31"/>
  <c r="Y933" i="31"/>
  <c r="X933" i="31"/>
  <c r="V933" i="31"/>
  <c r="Z932" i="31"/>
  <c r="Y932" i="31"/>
  <c r="X932" i="31"/>
  <c r="V932" i="31"/>
  <c r="Z931" i="31"/>
  <c r="Y931" i="31"/>
  <c r="X931" i="31"/>
  <c r="V931" i="31"/>
  <c r="Z930" i="31"/>
  <c r="Y930" i="31"/>
  <c r="X930" i="31"/>
  <c r="V930" i="31"/>
  <c r="Z929" i="31"/>
  <c r="Y929" i="31"/>
  <c r="X929" i="31"/>
  <c r="V929" i="31"/>
  <c r="Z928" i="31"/>
  <c r="Y928" i="31"/>
  <c r="X928" i="31"/>
  <c r="V928" i="31"/>
  <c r="Z927" i="31"/>
  <c r="Y927" i="31"/>
  <c r="X927" i="31"/>
  <c r="V927" i="31"/>
  <c r="Z926" i="31"/>
  <c r="Y926" i="31"/>
  <c r="X926" i="31"/>
  <c r="V926" i="31"/>
  <c r="Z925" i="31"/>
  <c r="Y925" i="31"/>
  <c r="X925" i="31"/>
  <c r="V925" i="31"/>
  <c r="Z924" i="31"/>
  <c r="Y924" i="31"/>
  <c r="X924" i="31"/>
  <c r="V924" i="31"/>
  <c r="Z923" i="31"/>
  <c r="Y923" i="31"/>
  <c r="X923" i="31"/>
  <c r="V923" i="31"/>
  <c r="Z922" i="31"/>
  <c r="Y922" i="31"/>
  <c r="X922" i="31"/>
  <c r="V922" i="31"/>
  <c r="Z921" i="31"/>
  <c r="Y921" i="31"/>
  <c r="X921" i="31"/>
  <c r="V921" i="31"/>
  <c r="Z920" i="31"/>
  <c r="Y920" i="31"/>
  <c r="X920" i="31"/>
  <c r="V920" i="31"/>
  <c r="Z919" i="31"/>
  <c r="Y919" i="31"/>
  <c r="X919" i="31"/>
  <c r="V919" i="31"/>
  <c r="Z918" i="31"/>
  <c r="Y918" i="31"/>
  <c r="X918" i="31"/>
  <c r="V918" i="31"/>
  <c r="Z917" i="31"/>
  <c r="Y917" i="31"/>
  <c r="X917" i="31"/>
  <c r="V917" i="31"/>
  <c r="Z916" i="31"/>
  <c r="Y916" i="31"/>
  <c r="X916" i="31"/>
  <c r="V916" i="31"/>
  <c r="Z915" i="31"/>
  <c r="Y915" i="31"/>
  <c r="X915" i="31"/>
  <c r="V915" i="31"/>
  <c r="Z914" i="31"/>
  <c r="Y914" i="31"/>
  <c r="X914" i="31"/>
  <c r="V914" i="31"/>
  <c r="Z913" i="31"/>
  <c r="Y913" i="31"/>
  <c r="X913" i="31"/>
  <c r="V913" i="31"/>
  <c r="Z912" i="31"/>
  <c r="Y912" i="31"/>
  <c r="X912" i="31"/>
  <c r="V912" i="31"/>
  <c r="Z911" i="31"/>
  <c r="Y911" i="31"/>
  <c r="X911" i="31"/>
  <c r="V911" i="31"/>
  <c r="Z910" i="31"/>
  <c r="Y910" i="31"/>
  <c r="X910" i="31"/>
  <c r="V910" i="31"/>
  <c r="Z909" i="31"/>
  <c r="Y909" i="31"/>
  <c r="X909" i="31"/>
  <c r="V909" i="31"/>
  <c r="Z908" i="31"/>
  <c r="Y908" i="31"/>
  <c r="X908" i="31"/>
  <c r="V908" i="31"/>
  <c r="Z907" i="31"/>
  <c r="Y907" i="31"/>
  <c r="X907" i="31"/>
  <c r="V907" i="31"/>
  <c r="Z906" i="31"/>
  <c r="Y906" i="31"/>
  <c r="X906" i="31"/>
  <c r="V906" i="31"/>
  <c r="Z905" i="31"/>
  <c r="Y905" i="31"/>
  <c r="X905" i="31"/>
  <c r="V905" i="31"/>
  <c r="Z904" i="31"/>
  <c r="Y904" i="31"/>
  <c r="X904" i="31"/>
  <c r="V904" i="31"/>
  <c r="Z903" i="31"/>
  <c r="Y903" i="31"/>
  <c r="X903" i="31"/>
  <c r="V903" i="31"/>
  <c r="Z902" i="31"/>
  <c r="Y902" i="31"/>
  <c r="X902" i="31"/>
  <c r="V902" i="31"/>
  <c r="Z901" i="31"/>
  <c r="Y901" i="31"/>
  <c r="X901" i="31"/>
  <c r="V901" i="31"/>
  <c r="Z900" i="31"/>
  <c r="Y900" i="31"/>
  <c r="X900" i="31"/>
  <c r="V900" i="31"/>
  <c r="Z899" i="31"/>
  <c r="Y899" i="31"/>
  <c r="X899" i="31"/>
  <c r="V899" i="31"/>
  <c r="Z898" i="31"/>
  <c r="Y898" i="31"/>
  <c r="X898" i="31"/>
  <c r="V898" i="31"/>
  <c r="Z897" i="31"/>
  <c r="Y897" i="31"/>
  <c r="X897" i="31"/>
  <c r="V897" i="31"/>
  <c r="Z896" i="31"/>
  <c r="Y896" i="31"/>
  <c r="X896" i="31"/>
  <c r="V896" i="31"/>
  <c r="Z895" i="31"/>
  <c r="Y895" i="31"/>
  <c r="X895" i="31"/>
  <c r="V895" i="31"/>
  <c r="Z894" i="31"/>
  <c r="Y894" i="31"/>
  <c r="X894" i="31"/>
  <c r="V894" i="31"/>
  <c r="Z893" i="31"/>
  <c r="Y893" i="31"/>
  <c r="X893" i="31"/>
  <c r="V893" i="31"/>
  <c r="Z892" i="31"/>
  <c r="Y892" i="31"/>
  <c r="X892" i="31"/>
  <c r="V892" i="31"/>
  <c r="Z891" i="31"/>
  <c r="Y891" i="31"/>
  <c r="X891" i="31"/>
  <c r="V891" i="31"/>
  <c r="Z890" i="31"/>
  <c r="Y890" i="31"/>
  <c r="X890" i="31"/>
  <c r="V890" i="31"/>
  <c r="Z889" i="31"/>
  <c r="Y889" i="31"/>
  <c r="X889" i="31"/>
  <c r="V889" i="31"/>
  <c r="Z888" i="31"/>
  <c r="Y888" i="31"/>
  <c r="X888" i="31"/>
  <c r="V888" i="31"/>
  <c r="Z887" i="31"/>
  <c r="Y887" i="31"/>
  <c r="X887" i="31"/>
  <c r="V887" i="31"/>
  <c r="Z886" i="31"/>
  <c r="Y886" i="31"/>
  <c r="X886" i="31"/>
  <c r="V886" i="31"/>
  <c r="Z885" i="31"/>
  <c r="Y885" i="31"/>
  <c r="X885" i="31"/>
  <c r="V885" i="31"/>
  <c r="Z884" i="31"/>
  <c r="Y884" i="31"/>
  <c r="X884" i="31"/>
  <c r="V884" i="31"/>
  <c r="Z883" i="31"/>
  <c r="Y883" i="31"/>
  <c r="X883" i="31"/>
  <c r="V883" i="31"/>
  <c r="Z882" i="31"/>
  <c r="Y882" i="31"/>
  <c r="X882" i="31"/>
  <c r="V882" i="31"/>
  <c r="Z881" i="31"/>
  <c r="Y881" i="31"/>
  <c r="X881" i="31"/>
  <c r="V881" i="31"/>
  <c r="Z880" i="31"/>
  <c r="Y880" i="31"/>
  <c r="X880" i="31"/>
  <c r="V880" i="31"/>
  <c r="Z879" i="31"/>
  <c r="Y879" i="31"/>
  <c r="X879" i="31"/>
  <c r="V879" i="31"/>
  <c r="Z878" i="31"/>
  <c r="Y878" i="31"/>
  <c r="X878" i="31"/>
  <c r="V878" i="31"/>
  <c r="Z877" i="31"/>
  <c r="Y877" i="31"/>
  <c r="X877" i="31"/>
  <c r="V877" i="31"/>
  <c r="Z876" i="31"/>
  <c r="Y876" i="31"/>
  <c r="X876" i="31"/>
  <c r="V876" i="31"/>
  <c r="Z875" i="31"/>
  <c r="Y875" i="31"/>
  <c r="X875" i="31"/>
  <c r="V875" i="31"/>
  <c r="Z874" i="31"/>
  <c r="Y874" i="31"/>
  <c r="X874" i="31"/>
  <c r="V874" i="31"/>
  <c r="Z873" i="31"/>
  <c r="Y873" i="31"/>
  <c r="X873" i="31"/>
  <c r="V873" i="31"/>
  <c r="Z872" i="31"/>
  <c r="Y872" i="31"/>
  <c r="X872" i="31"/>
  <c r="V872" i="31"/>
  <c r="Z871" i="31"/>
  <c r="Y871" i="31"/>
  <c r="X871" i="31"/>
  <c r="V871" i="31"/>
  <c r="Z870" i="31"/>
  <c r="Y870" i="31"/>
  <c r="X870" i="31"/>
  <c r="V870" i="31"/>
  <c r="Z869" i="31"/>
  <c r="Y869" i="31"/>
  <c r="X869" i="31"/>
  <c r="V869" i="31"/>
  <c r="Z868" i="31"/>
  <c r="Y868" i="31"/>
  <c r="X868" i="31"/>
  <c r="V868" i="31"/>
  <c r="Z867" i="31"/>
  <c r="Y867" i="31"/>
  <c r="X867" i="31"/>
  <c r="V867" i="31"/>
  <c r="Z866" i="31"/>
  <c r="Y866" i="31"/>
  <c r="X866" i="31"/>
  <c r="V866" i="31"/>
  <c r="Z865" i="31"/>
  <c r="Y865" i="31"/>
  <c r="X865" i="31"/>
  <c r="V865" i="31"/>
  <c r="Z864" i="31"/>
  <c r="Y864" i="31"/>
  <c r="X864" i="31"/>
  <c r="V864" i="31"/>
  <c r="Z863" i="31"/>
  <c r="Y863" i="31"/>
  <c r="X863" i="31"/>
  <c r="V863" i="31"/>
  <c r="Z862" i="31"/>
  <c r="Y862" i="31"/>
  <c r="X862" i="31"/>
  <c r="V862" i="31"/>
  <c r="Z861" i="31"/>
  <c r="Y861" i="31"/>
  <c r="X861" i="31"/>
  <c r="V861" i="31"/>
  <c r="Z860" i="31"/>
  <c r="Y860" i="31"/>
  <c r="X860" i="31"/>
  <c r="V860" i="31"/>
  <c r="Z859" i="31"/>
  <c r="Y859" i="31"/>
  <c r="X859" i="31"/>
  <c r="V859" i="31"/>
  <c r="Z858" i="31"/>
  <c r="Y858" i="31"/>
  <c r="X858" i="31"/>
  <c r="V858" i="31"/>
  <c r="Z857" i="31"/>
  <c r="Y857" i="31"/>
  <c r="X857" i="31"/>
  <c r="V857" i="31"/>
  <c r="Z856" i="31"/>
  <c r="Y856" i="31"/>
  <c r="X856" i="31"/>
  <c r="V856" i="31"/>
  <c r="Z855" i="31"/>
  <c r="Y855" i="31"/>
  <c r="X855" i="31"/>
  <c r="V855" i="31"/>
  <c r="Z854" i="31"/>
  <c r="Y854" i="31"/>
  <c r="X854" i="31"/>
  <c r="V854" i="31"/>
  <c r="Z853" i="31"/>
  <c r="Y853" i="31"/>
  <c r="X853" i="31"/>
  <c r="V853" i="31"/>
  <c r="Z852" i="31"/>
  <c r="Y852" i="31"/>
  <c r="X852" i="31"/>
  <c r="V852" i="31"/>
  <c r="Z851" i="31"/>
  <c r="Y851" i="31"/>
  <c r="X851" i="31"/>
  <c r="V851" i="31"/>
  <c r="Z850" i="31"/>
  <c r="Y850" i="31"/>
  <c r="X850" i="31"/>
  <c r="V850" i="31"/>
  <c r="Z849" i="31"/>
  <c r="Y849" i="31"/>
  <c r="X849" i="31"/>
  <c r="V849" i="31"/>
  <c r="Z848" i="31"/>
  <c r="Y848" i="31"/>
  <c r="X848" i="31"/>
  <c r="V848" i="31"/>
  <c r="Z847" i="31"/>
  <c r="Y847" i="31"/>
  <c r="X847" i="31"/>
  <c r="V847" i="31"/>
  <c r="Z846" i="31"/>
  <c r="Y846" i="31"/>
  <c r="X846" i="31"/>
  <c r="V846" i="31"/>
  <c r="Z845" i="31"/>
  <c r="Y845" i="31"/>
  <c r="X845" i="31"/>
  <c r="V845" i="31"/>
  <c r="Z844" i="31"/>
  <c r="Y844" i="31"/>
  <c r="X844" i="31"/>
  <c r="V844" i="31"/>
  <c r="Z843" i="31"/>
  <c r="Y843" i="31"/>
  <c r="X843" i="31"/>
  <c r="V843" i="31"/>
  <c r="Z842" i="31"/>
  <c r="Y842" i="31"/>
  <c r="X842" i="31"/>
  <c r="V842" i="31"/>
  <c r="Z841" i="31"/>
  <c r="Y841" i="31"/>
  <c r="X841" i="31"/>
  <c r="V841" i="31"/>
  <c r="Z840" i="31"/>
  <c r="Y840" i="31"/>
  <c r="X840" i="31"/>
  <c r="V840" i="31"/>
  <c r="Z839" i="31"/>
  <c r="Y839" i="31"/>
  <c r="X839" i="31"/>
  <c r="V839" i="31"/>
  <c r="Z838" i="31"/>
  <c r="Y838" i="31"/>
  <c r="X838" i="31"/>
  <c r="V838" i="31"/>
  <c r="Z837" i="31"/>
  <c r="Y837" i="31"/>
  <c r="X837" i="31"/>
  <c r="V837" i="31"/>
  <c r="Z836" i="31"/>
  <c r="Y836" i="31"/>
  <c r="X836" i="31"/>
  <c r="V836" i="31"/>
  <c r="Z835" i="31"/>
  <c r="Y835" i="31"/>
  <c r="X835" i="31"/>
  <c r="V835" i="31"/>
  <c r="Z834" i="31"/>
  <c r="Y834" i="31"/>
  <c r="X834" i="31"/>
  <c r="V834" i="31"/>
  <c r="Z833" i="31"/>
  <c r="Y833" i="31"/>
  <c r="X833" i="31"/>
  <c r="V833" i="31"/>
  <c r="Z832" i="31"/>
  <c r="Y832" i="31"/>
  <c r="X832" i="31"/>
  <c r="V832" i="31"/>
  <c r="Z831" i="31"/>
  <c r="Y831" i="31"/>
  <c r="X831" i="31"/>
  <c r="V831" i="31"/>
  <c r="Z830" i="31"/>
  <c r="Y830" i="31"/>
  <c r="X830" i="31"/>
  <c r="V830" i="31"/>
  <c r="Z829" i="31"/>
  <c r="Y829" i="31"/>
  <c r="X829" i="31"/>
  <c r="V829" i="31"/>
  <c r="Z828" i="31"/>
  <c r="Y828" i="31"/>
  <c r="X828" i="31"/>
  <c r="V828" i="31"/>
  <c r="Z827" i="31"/>
  <c r="Y827" i="31"/>
  <c r="X827" i="31"/>
  <c r="V827" i="31"/>
  <c r="Z826" i="31"/>
  <c r="Y826" i="31"/>
  <c r="X826" i="31"/>
  <c r="V826" i="31"/>
  <c r="Z825" i="31"/>
  <c r="Y825" i="31"/>
  <c r="X825" i="31"/>
  <c r="V825" i="31"/>
  <c r="Z824" i="31"/>
  <c r="Y824" i="31"/>
  <c r="X824" i="31"/>
  <c r="V824" i="31"/>
  <c r="Z823" i="31"/>
  <c r="Y823" i="31"/>
  <c r="X823" i="31"/>
  <c r="V823" i="31"/>
  <c r="Z822" i="31"/>
  <c r="Y822" i="31"/>
  <c r="X822" i="31"/>
  <c r="V822" i="31"/>
  <c r="Z821" i="31"/>
  <c r="Y821" i="31"/>
  <c r="X821" i="31"/>
  <c r="V821" i="31"/>
  <c r="Z820" i="31"/>
  <c r="Y820" i="31"/>
  <c r="X820" i="31"/>
  <c r="V820" i="31"/>
  <c r="Z819" i="31"/>
  <c r="Y819" i="31"/>
  <c r="X819" i="31"/>
  <c r="V819" i="31"/>
  <c r="Z818" i="31"/>
  <c r="Y818" i="31"/>
  <c r="X818" i="31"/>
  <c r="V818" i="31"/>
  <c r="Z817" i="31"/>
  <c r="Y817" i="31"/>
  <c r="X817" i="31"/>
  <c r="V817" i="31"/>
  <c r="Z816" i="31"/>
  <c r="Y816" i="31"/>
  <c r="X816" i="31"/>
  <c r="V816" i="31"/>
  <c r="Z815" i="31"/>
  <c r="Y815" i="31"/>
  <c r="X815" i="31"/>
  <c r="V815" i="31"/>
  <c r="Z814" i="31"/>
  <c r="Y814" i="31"/>
  <c r="X814" i="31"/>
  <c r="V814" i="31"/>
  <c r="Z813" i="31"/>
  <c r="Y813" i="31"/>
  <c r="X813" i="31"/>
  <c r="V813" i="31"/>
  <c r="Z812" i="31"/>
  <c r="Y812" i="31"/>
  <c r="X812" i="31"/>
  <c r="V812" i="31"/>
  <c r="Z811" i="31"/>
  <c r="Y811" i="31"/>
  <c r="X811" i="31"/>
  <c r="V811" i="31"/>
  <c r="Z810" i="31"/>
  <c r="Y810" i="31"/>
  <c r="X810" i="31"/>
  <c r="V810" i="31"/>
  <c r="Z809" i="31"/>
  <c r="Y809" i="31"/>
  <c r="X809" i="31"/>
  <c r="V809" i="31"/>
  <c r="Z808" i="31"/>
  <c r="Y808" i="31"/>
  <c r="X808" i="31"/>
  <c r="V808" i="31"/>
  <c r="Z807" i="31"/>
  <c r="Y807" i="31"/>
  <c r="X807" i="31"/>
  <c r="V807" i="31"/>
  <c r="Z806" i="31"/>
  <c r="Y806" i="31"/>
  <c r="X806" i="31"/>
  <c r="V806" i="31"/>
  <c r="Z805" i="31"/>
  <c r="Y805" i="31"/>
  <c r="X805" i="31"/>
  <c r="V805" i="31"/>
  <c r="Z804" i="31"/>
  <c r="Y804" i="31"/>
  <c r="X804" i="31"/>
  <c r="V804" i="31"/>
  <c r="Z803" i="31"/>
  <c r="Y803" i="31"/>
  <c r="X803" i="31"/>
  <c r="V803" i="31"/>
  <c r="Z802" i="31"/>
  <c r="Y802" i="31"/>
  <c r="X802" i="31"/>
  <c r="V802" i="31"/>
  <c r="Z801" i="31"/>
  <c r="Y801" i="31"/>
  <c r="X801" i="31"/>
  <c r="V801" i="31"/>
  <c r="Z800" i="31"/>
  <c r="Y800" i="31"/>
  <c r="X800" i="31"/>
  <c r="V800" i="31"/>
  <c r="Z799" i="31"/>
  <c r="Y799" i="31"/>
  <c r="X799" i="31"/>
  <c r="V799" i="31"/>
  <c r="Z798" i="31"/>
  <c r="Y798" i="31"/>
  <c r="X798" i="31"/>
  <c r="V798" i="31"/>
  <c r="Z797" i="31"/>
  <c r="Y797" i="31"/>
  <c r="X797" i="31"/>
  <c r="V797" i="31"/>
  <c r="Z796" i="31"/>
  <c r="Y796" i="31"/>
  <c r="X796" i="31"/>
  <c r="V796" i="31"/>
  <c r="Z795" i="31"/>
  <c r="Y795" i="31"/>
  <c r="X795" i="31"/>
  <c r="V795" i="31"/>
  <c r="Z794" i="31"/>
  <c r="Y794" i="31"/>
  <c r="X794" i="31"/>
  <c r="V794" i="31"/>
  <c r="Z793" i="31"/>
  <c r="Y793" i="31"/>
  <c r="X793" i="31"/>
  <c r="V793" i="31"/>
  <c r="Z792" i="31"/>
  <c r="Y792" i="31"/>
  <c r="X792" i="31"/>
  <c r="V792" i="31"/>
  <c r="Z791" i="31"/>
  <c r="Y791" i="31"/>
  <c r="X791" i="31"/>
  <c r="V791" i="31"/>
  <c r="Z790" i="31"/>
  <c r="Y790" i="31"/>
  <c r="X790" i="31"/>
  <c r="V790" i="31"/>
  <c r="Z789" i="31"/>
  <c r="Y789" i="31"/>
  <c r="X789" i="31"/>
  <c r="V789" i="31"/>
  <c r="Z788" i="31"/>
  <c r="Y788" i="31"/>
  <c r="X788" i="31"/>
  <c r="V788" i="31"/>
  <c r="Z787" i="31"/>
  <c r="Y787" i="31"/>
  <c r="X787" i="31"/>
  <c r="V787" i="31"/>
  <c r="Z786" i="31"/>
  <c r="Y786" i="31"/>
  <c r="X786" i="31"/>
  <c r="V786" i="31"/>
  <c r="Z785" i="31"/>
  <c r="Y785" i="31"/>
  <c r="X785" i="31"/>
  <c r="V785" i="31"/>
  <c r="Z784" i="31"/>
  <c r="Y784" i="31"/>
  <c r="X784" i="31"/>
  <c r="V784" i="31"/>
  <c r="Z783" i="31"/>
  <c r="Y783" i="31"/>
  <c r="X783" i="31"/>
  <c r="V783" i="31"/>
  <c r="Z782" i="31"/>
  <c r="Y782" i="31"/>
  <c r="X782" i="31"/>
  <c r="V782" i="31"/>
  <c r="Z781" i="31"/>
  <c r="Y781" i="31"/>
  <c r="X781" i="31"/>
  <c r="V781" i="31"/>
  <c r="Z780" i="31"/>
  <c r="Y780" i="31"/>
  <c r="X780" i="31"/>
  <c r="V780" i="31"/>
  <c r="Z779" i="31"/>
  <c r="Y779" i="31"/>
  <c r="X779" i="31"/>
  <c r="V779" i="31"/>
  <c r="Z778" i="31"/>
  <c r="Y778" i="31"/>
  <c r="X778" i="31"/>
  <c r="V778" i="31"/>
  <c r="Z777" i="31"/>
  <c r="Y777" i="31"/>
  <c r="X777" i="31"/>
  <c r="V777" i="31"/>
  <c r="Z776" i="31"/>
  <c r="Y776" i="31"/>
  <c r="X776" i="31"/>
  <c r="V776" i="31"/>
  <c r="Z775" i="31"/>
  <c r="Y775" i="31"/>
  <c r="X775" i="31"/>
  <c r="V775" i="31"/>
  <c r="Z774" i="31"/>
  <c r="Y774" i="31"/>
  <c r="X774" i="31"/>
  <c r="V774" i="31"/>
  <c r="Z773" i="31"/>
  <c r="Y773" i="31"/>
  <c r="X773" i="31"/>
  <c r="V773" i="31"/>
  <c r="Z772" i="31"/>
  <c r="Y772" i="31"/>
  <c r="X772" i="31"/>
  <c r="V772" i="31"/>
  <c r="Z771" i="31"/>
  <c r="Y771" i="31"/>
  <c r="X771" i="31"/>
  <c r="V771" i="31"/>
  <c r="Z770" i="31"/>
  <c r="Y770" i="31"/>
  <c r="X770" i="31"/>
  <c r="V770" i="31"/>
  <c r="Z769" i="31"/>
  <c r="Y769" i="31"/>
  <c r="X769" i="31"/>
  <c r="V769" i="31"/>
  <c r="Z768" i="31"/>
  <c r="Y768" i="31"/>
  <c r="X768" i="31"/>
  <c r="V768" i="31"/>
  <c r="Z767" i="31"/>
  <c r="Y767" i="31"/>
  <c r="X767" i="31"/>
  <c r="V767" i="31"/>
  <c r="Z766" i="31"/>
  <c r="Y766" i="31"/>
  <c r="X766" i="31"/>
  <c r="V766" i="31"/>
  <c r="Z765" i="31"/>
  <c r="Y765" i="31"/>
  <c r="X765" i="31"/>
  <c r="V765" i="31"/>
  <c r="Z764" i="31"/>
  <c r="Y764" i="31"/>
  <c r="X764" i="31"/>
  <c r="V764" i="31"/>
  <c r="Z763" i="31"/>
  <c r="Y763" i="31"/>
  <c r="X763" i="31"/>
  <c r="V763" i="31"/>
  <c r="Z762" i="31"/>
  <c r="Y762" i="31"/>
  <c r="X762" i="31"/>
  <c r="V762" i="31"/>
  <c r="Z761" i="31"/>
  <c r="Y761" i="31"/>
  <c r="X761" i="31"/>
  <c r="V761" i="31"/>
  <c r="Z760" i="31"/>
  <c r="Y760" i="31"/>
  <c r="X760" i="31"/>
  <c r="V760" i="31"/>
  <c r="Z759" i="31"/>
  <c r="Y759" i="31"/>
  <c r="X759" i="31"/>
  <c r="V759" i="31"/>
  <c r="Z758" i="31"/>
  <c r="Y758" i="31"/>
  <c r="X758" i="31"/>
  <c r="V758" i="31"/>
  <c r="Z757" i="31"/>
  <c r="Y757" i="31"/>
  <c r="X757" i="31"/>
  <c r="V757" i="31"/>
  <c r="Z756" i="31"/>
  <c r="Y756" i="31"/>
  <c r="X756" i="31"/>
  <c r="V756" i="31"/>
  <c r="Z755" i="31"/>
  <c r="Y755" i="31"/>
  <c r="X755" i="31"/>
  <c r="V755" i="31"/>
  <c r="Z754" i="31"/>
  <c r="Y754" i="31"/>
  <c r="X754" i="31"/>
  <c r="V754" i="31"/>
  <c r="Z753" i="31"/>
  <c r="Y753" i="31"/>
  <c r="X753" i="31"/>
  <c r="V753" i="31"/>
  <c r="Z752" i="31"/>
  <c r="Y752" i="31"/>
  <c r="X752" i="31"/>
  <c r="V752" i="31"/>
  <c r="Z751" i="31"/>
  <c r="Y751" i="31"/>
  <c r="X751" i="31"/>
  <c r="V751" i="31"/>
  <c r="Z750" i="31"/>
  <c r="Y750" i="31"/>
  <c r="X750" i="31"/>
  <c r="V750" i="31"/>
  <c r="Z749" i="31"/>
  <c r="Y749" i="31"/>
  <c r="X749" i="31"/>
  <c r="V749" i="31"/>
  <c r="Z748" i="31"/>
  <c r="Y748" i="31"/>
  <c r="X748" i="31"/>
  <c r="V748" i="31"/>
  <c r="Z747" i="31"/>
  <c r="Y747" i="31"/>
  <c r="X747" i="31"/>
  <c r="V747" i="31"/>
  <c r="Z746" i="31"/>
  <c r="Y746" i="31"/>
  <c r="X746" i="31"/>
  <c r="V746" i="31"/>
  <c r="Z745" i="31"/>
  <c r="Y745" i="31"/>
  <c r="X745" i="31"/>
  <c r="V745" i="31"/>
  <c r="Z744" i="31"/>
  <c r="Y744" i="31"/>
  <c r="X744" i="31"/>
  <c r="V744" i="31"/>
  <c r="Z743" i="31"/>
  <c r="Y743" i="31"/>
  <c r="X743" i="31"/>
  <c r="V743" i="31"/>
  <c r="Z742" i="31"/>
  <c r="Y742" i="31"/>
  <c r="X742" i="31"/>
  <c r="V742" i="31"/>
  <c r="Z741" i="31"/>
  <c r="Y741" i="31"/>
  <c r="X741" i="31"/>
  <c r="V741" i="31"/>
  <c r="Z740" i="31"/>
  <c r="Y740" i="31"/>
  <c r="X740" i="31"/>
  <c r="V740" i="31"/>
  <c r="Z739" i="31"/>
  <c r="Y739" i="31"/>
  <c r="X739" i="31"/>
  <c r="V739" i="31"/>
  <c r="Z738" i="31"/>
  <c r="Y738" i="31"/>
  <c r="X738" i="31"/>
  <c r="V738" i="31"/>
  <c r="Z737" i="31"/>
  <c r="Y737" i="31"/>
  <c r="X737" i="31"/>
  <c r="V737" i="31"/>
  <c r="Z736" i="31"/>
  <c r="Y736" i="31"/>
  <c r="X736" i="31"/>
  <c r="V736" i="31"/>
  <c r="Z735" i="31"/>
  <c r="Y735" i="31"/>
  <c r="X735" i="31"/>
  <c r="V735" i="31"/>
  <c r="Z734" i="31"/>
  <c r="Y734" i="31"/>
  <c r="X734" i="31"/>
  <c r="V734" i="31"/>
  <c r="Z733" i="31"/>
  <c r="Y733" i="31"/>
  <c r="X733" i="31"/>
  <c r="V733" i="31"/>
  <c r="Z732" i="31"/>
  <c r="Y732" i="31"/>
  <c r="X732" i="31"/>
  <c r="V732" i="31"/>
  <c r="Z731" i="31"/>
  <c r="Y731" i="31"/>
  <c r="X731" i="31"/>
  <c r="V731" i="31"/>
  <c r="Z730" i="31"/>
  <c r="Y730" i="31"/>
  <c r="X730" i="31"/>
  <c r="V730" i="31"/>
  <c r="Z729" i="31"/>
  <c r="Y729" i="31"/>
  <c r="X729" i="31"/>
  <c r="V729" i="31"/>
  <c r="Z728" i="31"/>
  <c r="Y728" i="31"/>
  <c r="X728" i="31"/>
  <c r="V728" i="31"/>
  <c r="Z727" i="31"/>
  <c r="Y727" i="31"/>
  <c r="X727" i="31"/>
  <c r="V727" i="31"/>
  <c r="Z726" i="31"/>
  <c r="Y726" i="31"/>
  <c r="X726" i="31"/>
  <c r="V726" i="31"/>
  <c r="Z725" i="31"/>
  <c r="Y725" i="31"/>
  <c r="X725" i="31"/>
  <c r="V725" i="31"/>
  <c r="Z724" i="31"/>
  <c r="Y724" i="31"/>
  <c r="X724" i="31"/>
  <c r="V724" i="31"/>
  <c r="Z723" i="31"/>
  <c r="Y723" i="31"/>
  <c r="X723" i="31"/>
  <c r="V723" i="31"/>
  <c r="Z722" i="31"/>
  <c r="Y722" i="31"/>
  <c r="X722" i="31"/>
  <c r="V722" i="31"/>
  <c r="Z721" i="31"/>
  <c r="Y721" i="31"/>
  <c r="X721" i="31"/>
  <c r="V721" i="31"/>
  <c r="Z720" i="31"/>
  <c r="Y720" i="31"/>
  <c r="X720" i="31"/>
  <c r="V720" i="31"/>
  <c r="Z719" i="31"/>
  <c r="Y719" i="31"/>
  <c r="X719" i="31"/>
  <c r="V719" i="31"/>
  <c r="Z718" i="31"/>
  <c r="Y718" i="31"/>
  <c r="X718" i="31"/>
  <c r="V718" i="31"/>
  <c r="Z717" i="31"/>
  <c r="Y717" i="31"/>
  <c r="X717" i="31"/>
  <c r="V717" i="31"/>
  <c r="Z716" i="31"/>
  <c r="Y716" i="31"/>
  <c r="X716" i="31"/>
  <c r="V716" i="31"/>
  <c r="Z715" i="31"/>
  <c r="Y715" i="31"/>
  <c r="X715" i="31"/>
  <c r="V715" i="31"/>
  <c r="Z714" i="31"/>
  <c r="Y714" i="31"/>
  <c r="X714" i="31"/>
  <c r="V714" i="31"/>
  <c r="Z713" i="31"/>
  <c r="Y713" i="31"/>
  <c r="X713" i="31"/>
  <c r="V713" i="31"/>
  <c r="Z712" i="31"/>
  <c r="Y712" i="31"/>
  <c r="X712" i="31"/>
  <c r="V712" i="31"/>
  <c r="Z711" i="31"/>
  <c r="Y711" i="31"/>
  <c r="X711" i="31"/>
  <c r="V711" i="31"/>
  <c r="Z710" i="31"/>
  <c r="Y710" i="31"/>
  <c r="X710" i="31"/>
  <c r="V710" i="31"/>
  <c r="Z709" i="31"/>
  <c r="Y709" i="31"/>
  <c r="X709" i="31"/>
  <c r="V709" i="31"/>
  <c r="Z708" i="31"/>
  <c r="Y708" i="31"/>
  <c r="X708" i="31"/>
  <c r="V708" i="31"/>
  <c r="Z707" i="31"/>
  <c r="Y707" i="31"/>
  <c r="X707" i="31"/>
  <c r="V707" i="31"/>
  <c r="Z706" i="31"/>
  <c r="Y706" i="31"/>
  <c r="X706" i="31"/>
  <c r="V706" i="31"/>
  <c r="Z705" i="31"/>
  <c r="Y705" i="31"/>
  <c r="X705" i="31"/>
  <c r="V705" i="31"/>
  <c r="Z704" i="31"/>
  <c r="Y704" i="31"/>
  <c r="X704" i="31"/>
  <c r="V704" i="31"/>
  <c r="Z703" i="31"/>
  <c r="Y703" i="31"/>
  <c r="X703" i="31"/>
  <c r="V703" i="31"/>
  <c r="Z702" i="31"/>
  <c r="Y702" i="31"/>
  <c r="X702" i="31"/>
  <c r="V702" i="31"/>
  <c r="Z701" i="31"/>
  <c r="Y701" i="31"/>
  <c r="X701" i="31"/>
  <c r="V701" i="31"/>
  <c r="Z700" i="31"/>
  <c r="Y700" i="31"/>
  <c r="X700" i="31"/>
  <c r="V700" i="31"/>
  <c r="Z699" i="31"/>
  <c r="Y699" i="31"/>
  <c r="X699" i="31"/>
  <c r="V699" i="31"/>
  <c r="Z698" i="31"/>
  <c r="Y698" i="31"/>
  <c r="X698" i="31"/>
  <c r="V698" i="31"/>
  <c r="Z697" i="31"/>
  <c r="Y697" i="31"/>
  <c r="X697" i="31"/>
  <c r="V697" i="31"/>
  <c r="Z696" i="31"/>
  <c r="Y696" i="31"/>
  <c r="X696" i="31"/>
  <c r="V696" i="31"/>
  <c r="Z695" i="31"/>
  <c r="Y695" i="31"/>
  <c r="X695" i="31"/>
  <c r="V695" i="31"/>
  <c r="Z694" i="31"/>
  <c r="Y694" i="31"/>
  <c r="X694" i="31"/>
  <c r="V694" i="31"/>
  <c r="Z693" i="31"/>
  <c r="Y693" i="31"/>
  <c r="X693" i="31"/>
  <c r="V693" i="31"/>
  <c r="Z692" i="31"/>
  <c r="Y692" i="31"/>
  <c r="X692" i="31"/>
  <c r="V692" i="31"/>
  <c r="Z691" i="31"/>
  <c r="Y691" i="31"/>
  <c r="X691" i="31"/>
  <c r="V691" i="31"/>
  <c r="Z690" i="31"/>
  <c r="Y690" i="31"/>
  <c r="X690" i="31"/>
  <c r="V690" i="31"/>
  <c r="Z689" i="31"/>
  <c r="Y689" i="31"/>
  <c r="X689" i="31"/>
  <c r="V689" i="31"/>
  <c r="Z688" i="31"/>
  <c r="Y688" i="31"/>
  <c r="X688" i="31"/>
  <c r="V688" i="31"/>
  <c r="Z687" i="31"/>
  <c r="Y687" i="31"/>
  <c r="X687" i="31"/>
  <c r="V687" i="31"/>
  <c r="Z686" i="31"/>
  <c r="Y686" i="31"/>
  <c r="X686" i="31"/>
  <c r="V686" i="31"/>
  <c r="Z685" i="31"/>
  <c r="Y685" i="31"/>
  <c r="X685" i="31"/>
  <c r="V685" i="31"/>
  <c r="Z684" i="31"/>
  <c r="Y684" i="31"/>
  <c r="X684" i="31"/>
  <c r="V684" i="31"/>
  <c r="Z683" i="31"/>
  <c r="Y683" i="31"/>
  <c r="X683" i="31"/>
  <c r="V683" i="31"/>
  <c r="Z682" i="31"/>
  <c r="Y682" i="31"/>
  <c r="X682" i="31"/>
  <c r="V682" i="31"/>
  <c r="Z681" i="31"/>
  <c r="Y681" i="31"/>
  <c r="X681" i="31"/>
  <c r="V681" i="31"/>
  <c r="Z680" i="31"/>
  <c r="Y680" i="31"/>
  <c r="X680" i="31"/>
  <c r="V680" i="31"/>
  <c r="Z679" i="31"/>
  <c r="Y679" i="31"/>
  <c r="X679" i="31"/>
  <c r="V679" i="31"/>
  <c r="Z678" i="31"/>
  <c r="Y678" i="31"/>
  <c r="X678" i="31"/>
  <c r="V678" i="31"/>
  <c r="Z677" i="31"/>
  <c r="Y677" i="31"/>
  <c r="X677" i="31"/>
  <c r="V677" i="31"/>
  <c r="Z676" i="31"/>
  <c r="Y676" i="31"/>
  <c r="X676" i="31"/>
  <c r="V676" i="31"/>
  <c r="Z675" i="31"/>
  <c r="Y675" i="31"/>
  <c r="X675" i="31"/>
  <c r="V675" i="31"/>
  <c r="Z674" i="31"/>
  <c r="Y674" i="31"/>
  <c r="X674" i="31"/>
  <c r="V674" i="31"/>
  <c r="Z673" i="31"/>
  <c r="Y673" i="31"/>
  <c r="X673" i="31"/>
  <c r="V673" i="31"/>
  <c r="Z672" i="31"/>
  <c r="Y672" i="31"/>
  <c r="X672" i="31"/>
  <c r="V672" i="31"/>
  <c r="Z671" i="31"/>
  <c r="Y671" i="31"/>
  <c r="X671" i="31"/>
  <c r="V671" i="31"/>
  <c r="Z670" i="31"/>
  <c r="Y670" i="31"/>
  <c r="X670" i="31"/>
  <c r="V670" i="31"/>
  <c r="Z669" i="31"/>
  <c r="Y669" i="31"/>
  <c r="X669" i="31"/>
  <c r="V669" i="31"/>
  <c r="Z668" i="31"/>
  <c r="Y668" i="31"/>
  <c r="X668" i="31"/>
  <c r="V668" i="31"/>
  <c r="Z667" i="31"/>
  <c r="Y667" i="31"/>
  <c r="X667" i="31"/>
  <c r="V667" i="31"/>
  <c r="Z666" i="31"/>
  <c r="Y666" i="31"/>
  <c r="X666" i="31"/>
  <c r="V666" i="31"/>
  <c r="Z665" i="31"/>
  <c r="Y665" i="31"/>
  <c r="X665" i="31"/>
  <c r="V665" i="31"/>
  <c r="Z664" i="31"/>
  <c r="Y664" i="31"/>
  <c r="X664" i="31"/>
  <c r="V664" i="31"/>
  <c r="Z663" i="31"/>
  <c r="Y663" i="31"/>
  <c r="X663" i="31"/>
  <c r="V663" i="31"/>
  <c r="Z662" i="31"/>
  <c r="Y662" i="31"/>
  <c r="X662" i="31"/>
  <c r="V662" i="31"/>
  <c r="Z661" i="31"/>
  <c r="Y661" i="31"/>
  <c r="X661" i="31"/>
  <c r="V661" i="31"/>
  <c r="Z660" i="31"/>
  <c r="Y660" i="31"/>
  <c r="X660" i="31"/>
  <c r="V660" i="31"/>
  <c r="Z659" i="31"/>
  <c r="Y659" i="31"/>
  <c r="X659" i="31"/>
  <c r="V659" i="31"/>
  <c r="Z658" i="31"/>
  <c r="Y658" i="31"/>
  <c r="X658" i="31"/>
  <c r="V658" i="31"/>
  <c r="Z657" i="31"/>
  <c r="Y657" i="31"/>
  <c r="X657" i="31"/>
  <c r="V657" i="31"/>
  <c r="Z656" i="31"/>
  <c r="Y656" i="31"/>
  <c r="X656" i="31"/>
  <c r="V656" i="31"/>
  <c r="Z655" i="31"/>
  <c r="Y655" i="31"/>
  <c r="X655" i="31"/>
  <c r="V655" i="31"/>
  <c r="Z654" i="31"/>
  <c r="Y654" i="31"/>
  <c r="X654" i="31"/>
  <c r="V654" i="31"/>
  <c r="Z653" i="31"/>
  <c r="Y653" i="31"/>
  <c r="X653" i="31"/>
  <c r="V653" i="31"/>
  <c r="Z652" i="31"/>
  <c r="Y652" i="31"/>
  <c r="X652" i="31"/>
  <c r="V652" i="31"/>
  <c r="Z651" i="31"/>
  <c r="Y651" i="31"/>
  <c r="X651" i="31"/>
  <c r="V651" i="31"/>
  <c r="Z650" i="31"/>
  <c r="Y650" i="31"/>
  <c r="X650" i="31"/>
  <c r="V650" i="31"/>
  <c r="Z649" i="31"/>
  <c r="Y649" i="31"/>
  <c r="X649" i="31"/>
  <c r="V649" i="31"/>
  <c r="Z648" i="31"/>
  <c r="Y648" i="31"/>
  <c r="X648" i="31"/>
  <c r="V648" i="31"/>
  <c r="Z647" i="31"/>
  <c r="Y647" i="31"/>
  <c r="X647" i="31"/>
  <c r="V647" i="31"/>
  <c r="Z646" i="31"/>
  <c r="Y646" i="31"/>
  <c r="X646" i="31"/>
  <c r="V646" i="31"/>
  <c r="Z645" i="31"/>
  <c r="Y645" i="31"/>
  <c r="X645" i="31"/>
  <c r="V645" i="31"/>
  <c r="Z644" i="31"/>
  <c r="Y644" i="31"/>
  <c r="X644" i="31"/>
  <c r="V644" i="31"/>
  <c r="Z643" i="31"/>
  <c r="Y643" i="31"/>
  <c r="X643" i="31"/>
  <c r="V643" i="31"/>
  <c r="Z642" i="31"/>
  <c r="Y642" i="31"/>
  <c r="X642" i="31"/>
  <c r="V642" i="31"/>
  <c r="Z641" i="31"/>
  <c r="Y641" i="31"/>
  <c r="X641" i="31"/>
  <c r="V641" i="31"/>
  <c r="Z640" i="31"/>
  <c r="Y640" i="31"/>
  <c r="X640" i="31"/>
  <c r="V640" i="31"/>
  <c r="Z639" i="31"/>
  <c r="Y639" i="31"/>
  <c r="X639" i="31"/>
  <c r="V639" i="31"/>
  <c r="Z638" i="31"/>
  <c r="Y638" i="31"/>
  <c r="X638" i="31"/>
  <c r="V638" i="31"/>
  <c r="Z637" i="31"/>
  <c r="Y637" i="31"/>
  <c r="X637" i="31"/>
  <c r="V637" i="31"/>
  <c r="Z636" i="31"/>
  <c r="Y636" i="31"/>
  <c r="X636" i="31"/>
  <c r="V636" i="31"/>
  <c r="Z635" i="31"/>
  <c r="Y635" i="31"/>
  <c r="X635" i="31"/>
  <c r="V635" i="31"/>
  <c r="Z634" i="31"/>
  <c r="Y634" i="31"/>
  <c r="X634" i="31"/>
  <c r="V634" i="31"/>
  <c r="Z633" i="31"/>
  <c r="Y633" i="31"/>
  <c r="X633" i="31"/>
  <c r="V633" i="31"/>
  <c r="Z632" i="31"/>
  <c r="Y632" i="31"/>
  <c r="X632" i="31"/>
  <c r="V632" i="31"/>
  <c r="Z631" i="31"/>
  <c r="Y631" i="31"/>
  <c r="X631" i="31"/>
  <c r="V631" i="31"/>
  <c r="Z630" i="31"/>
  <c r="Y630" i="31"/>
  <c r="X630" i="31"/>
  <c r="V630" i="31"/>
  <c r="Z629" i="31"/>
  <c r="Y629" i="31"/>
  <c r="X629" i="31"/>
  <c r="V629" i="31"/>
  <c r="Z628" i="31"/>
  <c r="Y628" i="31"/>
  <c r="X628" i="31"/>
  <c r="V628" i="31"/>
  <c r="Z627" i="31"/>
  <c r="Y627" i="31"/>
  <c r="X627" i="31"/>
  <c r="V627" i="31"/>
  <c r="Z626" i="31"/>
  <c r="Y626" i="31"/>
  <c r="X626" i="31"/>
  <c r="V626" i="31"/>
  <c r="Z625" i="31"/>
  <c r="Y625" i="31"/>
  <c r="X625" i="31"/>
  <c r="V625" i="31"/>
  <c r="Z624" i="31"/>
  <c r="Y624" i="31"/>
  <c r="X624" i="31"/>
  <c r="V624" i="31"/>
  <c r="Z623" i="31"/>
  <c r="Y623" i="31"/>
  <c r="X623" i="31"/>
  <c r="V623" i="31"/>
  <c r="Z622" i="31"/>
  <c r="Y622" i="31"/>
  <c r="X622" i="31"/>
  <c r="V622" i="31"/>
  <c r="Z621" i="31"/>
  <c r="Y621" i="31"/>
  <c r="X621" i="31"/>
  <c r="V621" i="31"/>
  <c r="Z620" i="31"/>
  <c r="Y620" i="31"/>
  <c r="X620" i="31"/>
  <c r="V620" i="31"/>
  <c r="Z619" i="31"/>
  <c r="Y619" i="31"/>
  <c r="X619" i="31"/>
  <c r="V619" i="31"/>
  <c r="Z618" i="31"/>
  <c r="Y618" i="31"/>
  <c r="X618" i="31"/>
  <c r="V618" i="31"/>
  <c r="Z617" i="31"/>
  <c r="Y617" i="31"/>
  <c r="X617" i="31"/>
  <c r="V617" i="31"/>
  <c r="Z616" i="31"/>
  <c r="Y616" i="31"/>
  <c r="X616" i="31"/>
  <c r="V616" i="31"/>
  <c r="Z615" i="31"/>
  <c r="Y615" i="31"/>
  <c r="X615" i="31"/>
  <c r="V615" i="31"/>
  <c r="Z614" i="31"/>
  <c r="Y614" i="31"/>
  <c r="X614" i="31"/>
  <c r="V614" i="31"/>
  <c r="Z613" i="31"/>
  <c r="Y613" i="31"/>
  <c r="X613" i="31"/>
  <c r="V613" i="31"/>
  <c r="Z612" i="31"/>
  <c r="Y612" i="31"/>
  <c r="X612" i="31"/>
  <c r="V612" i="31"/>
  <c r="Z611" i="31"/>
  <c r="Y611" i="31"/>
  <c r="X611" i="31"/>
  <c r="V611" i="31"/>
  <c r="Z610" i="31"/>
  <c r="Y610" i="31"/>
  <c r="X610" i="31"/>
  <c r="V610" i="31"/>
  <c r="Z609" i="31"/>
  <c r="Y609" i="31"/>
  <c r="X609" i="31"/>
  <c r="V609" i="31"/>
  <c r="Z608" i="31"/>
  <c r="Y608" i="31"/>
  <c r="X608" i="31"/>
  <c r="V608" i="31"/>
  <c r="Z607" i="31"/>
  <c r="Y607" i="31"/>
  <c r="X607" i="31"/>
  <c r="V607" i="31"/>
  <c r="Z606" i="31"/>
  <c r="Y606" i="31"/>
  <c r="X606" i="31"/>
  <c r="V606" i="31"/>
  <c r="Z605" i="31"/>
  <c r="Y605" i="31"/>
  <c r="X605" i="31"/>
  <c r="V605" i="31"/>
  <c r="Z604" i="31"/>
  <c r="Y604" i="31"/>
  <c r="X604" i="31"/>
  <c r="V604" i="31"/>
  <c r="Z603" i="31"/>
  <c r="Y603" i="31"/>
  <c r="X603" i="31"/>
  <c r="V603" i="31"/>
  <c r="Z602" i="31"/>
  <c r="Y602" i="31"/>
  <c r="X602" i="31"/>
  <c r="V602" i="31"/>
  <c r="Z601" i="31"/>
  <c r="Y601" i="31"/>
  <c r="X601" i="31"/>
  <c r="V601" i="31"/>
  <c r="Z600" i="31"/>
  <c r="Y600" i="31"/>
  <c r="X600" i="31"/>
  <c r="V600" i="31"/>
  <c r="Z599" i="31"/>
  <c r="Y599" i="31"/>
  <c r="X599" i="31"/>
  <c r="V599" i="31"/>
  <c r="Z598" i="31"/>
  <c r="Y598" i="31"/>
  <c r="X598" i="31"/>
  <c r="V598" i="31"/>
  <c r="Z597" i="31"/>
  <c r="Y597" i="31"/>
  <c r="X597" i="31"/>
  <c r="V597" i="31"/>
  <c r="Z596" i="31"/>
  <c r="Y596" i="31"/>
  <c r="X596" i="31"/>
  <c r="V596" i="31"/>
  <c r="Z595" i="31"/>
  <c r="Y595" i="31"/>
  <c r="X595" i="31"/>
  <c r="V595" i="31"/>
  <c r="Z594" i="31"/>
  <c r="Y594" i="31"/>
  <c r="X594" i="31"/>
  <c r="V594" i="31"/>
  <c r="Z593" i="31"/>
  <c r="Y593" i="31"/>
  <c r="X593" i="31"/>
  <c r="V593" i="31"/>
  <c r="Z592" i="31"/>
  <c r="Y592" i="31"/>
  <c r="X592" i="31"/>
  <c r="V592" i="31"/>
  <c r="Z591" i="31"/>
  <c r="Y591" i="31"/>
  <c r="X591" i="31"/>
  <c r="V591" i="31"/>
  <c r="Z590" i="31"/>
  <c r="Y590" i="31"/>
  <c r="X590" i="31"/>
  <c r="V590" i="31"/>
  <c r="Z589" i="31"/>
  <c r="Y589" i="31"/>
  <c r="X589" i="31"/>
  <c r="V589" i="31"/>
  <c r="Z588" i="31"/>
  <c r="Y588" i="31"/>
  <c r="X588" i="31"/>
  <c r="V588" i="31"/>
  <c r="Z587" i="31"/>
  <c r="Y587" i="31"/>
  <c r="X587" i="31"/>
  <c r="V587" i="31"/>
  <c r="Z586" i="31"/>
  <c r="Y586" i="31"/>
  <c r="X586" i="31"/>
  <c r="V586" i="31"/>
  <c r="Z585" i="31"/>
  <c r="Y585" i="31"/>
  <c r="X585" i="31"/>
  <c r="V585" i="31"/>
  <c r="Z584" i="31"/>
  <c r="Y584" i="31"/>
  <c r="X584" i="31"/>
  <c r="V584" i="31"/>
  <c r="Z583" i="31"/>
  <c r="Y583" i="31"/>
  <c r="X583" i="31"/>
  <c r="V583" i="31"/>
  <c r="Z582" i="31"/>
  <c r="Y582" i="31"/>
  <c r="X582" i="31"/>
  <c r="V582" i="31"/>
  <c r="Z581" i="31"/>
  <c r="Y581" i="31"/>
  <c r="X581" i="31"/>
  <c r="V581" i="31"/>
  <c r="Z580" i="31"/>
  <c r="Y580" i="31"/>
  <c r="X580" i="31"/>
  <c r="V580" i="31"/>
  <c r="Z579" i="31"/>
  <c r="Y579" i="31"/>
  <c r="X579" i="31"/>
  <c r="V579" i="31"/>
  <c r="Z578" i="31"/>
  <c r="Y578" i="31"/>
  <c r="X578" i="31"/>
  <c r="V578" i="31"/>
  <c r="Z577" i="31"/>
  <c r="Y577" i="31"/>
  <c r="X577" i="31"/>
  <c r="V577" i="31"/>
  <c r="Z576" i="31"/>
  <c r="Y576" i="31"/>
  <c r="X576" i="31"/>
  <c r="V576" i="31"/>
  <c r="Z575" i="31"/>
  <c r="Y575" i="31"/>
  <c r="X575" i="31"/>
  <c r="V575" i="31"/>
  <c r="Z574" i="31"/>
  <c r="Y574" i="31"/>
  <c r="X574" i="31"/>
  <c r="V574" i="31"/>
  <c r="Z573" i="31"/>
  <c r="Y573" i="31"/>
  <c r="X573" i="31"/>
  <c r="V573" i="31"/>
  <c r="Z572" i="31"/>
  <c r="Y572" i="31"/>
  <c r="X572" i="31"/>
  <c r="V572" i="31"/>
  <c r="Z571" i="31"/>
  <c r="Y571" i="31"/>
  <c r="X571" i="31"/>
  <c r="V571" i="31"/>
  <c r="Z570" i="31"/>
  <c r="Y570" i="31"/>
  <c r="X570" i="31"/>
  <c r="V570" i="31"/>
  <c r="Z569" i="31"/>
  <c r="Y569" i="31"/>
  <c r="X569" i="31"/>
  <c r="V569" i="31"/>
  <c r="Z568" i="31"/>
  <c r="Y568" i="31"/>
  <c r="X568" i="31"/>
  <c r="V568" i="31"/>
  <c r="Z567" i="31"/>
  <c r="Y567" i="31"/>
  <c r="X567" i="31"/>
  <c r="V567" i="31"/>
  <c r="Z566" i="31"/>
  <c r="Y566" i="31"/>
  <c r="X566" i="31"/>
  <c r="V566" i="31"/>
  <c r="Z565" i="31"/>
  <c r="Y565" i="31"/>
  <c r="X565" i="31"/>
  <c r="V565" i="31"/>
  <c r="Z564" i="31"/>
  <c r="Y564" i="31"/>
  <c r="X564" i="31"/>
  <c r="V564" i="31"/>
  <c r="Z563" i="31"/>
  <c r="Y563" i="31"/>
  <c r="X563" i="31"/>
  <c r="V563" i="31"/>
  <c r="Z562" i="31"/>
  <c r="Y562" i="31"/>
  <c r="X562" i="31"/>
  <c r="V562" i="31"/>
  <c r="Z561" i="31"/>
  <c r="Y561" i="31"/>
  <c r="X561" i="31"/>
  <c r="V561" i="31"/>
  <c r="Z560" i="31"/>
  <c r="Y560" i="31"/>
  <c r="X560" i="31"/>
  <c r="V560" i="31"/>
  <c r="Z559" i="31"/>
  <c r="Y559" i="31"/>
  <c r="X559" i="31"/>
  <c r="V559" i="31"/>
  <c r="Z558" i="31"/>
  <c r="Y558" i="31"/>
  <c r="X558" i="31"/>
  <c r="V558" i="31"/>
  <c r="Z557" i="31"/>
  <c r="Y557" i="31"/>
  <c r="X557" i="31"/>
  <c r="V557" i="31"/>
  <c r="Z556" i="31"/>
  <c r="Y556" i="31"/>
  <c r="X556" i="31"/>
  <c r="V556" i="31"/>
  <c r="Z555" i="31"/>
  <c r="Y555" i="31"/>
  <c r="X555" i="31"/>
  <c r="V555" i="31"/>
  <c r="Z554" i="31"/>
  <c r="Y554" i="31"/>
  <c r="X554" i="31"/>
  <c r="V554" i="31"/>
  <c r="Z553" i="31"/>
  <c r="Y553" i="31"/>
  <c r="X553" i="31"/>
  <c r="V553" i="31"/>
  <c r="Z552" i="31"/>
  <c r="Y552" i="31"/>
  <c r="X552" i="31"/>
  <c r="V552" i="31"/>
  <c r="Z551" i="31"/>
  <c r="Y551" i="31"/>
  <c r="X551" i="31"/>
  <c r="V551" i="31"/>
  <c r="Z550" i="31"/>
  <c r="Y550" i="31"/>
  <c r="X550" i="31"/>
  <c r="V550" i="31"/>
  <c r="Z549" i="31"/>
  <c r="Y549" i="31"/>
  <c r="X549" i="31"/>
  <c r="V549" i="31"/>
  <c r="Z548" i="31"/>
  <c r="Y548" i="31"/>
  <c r="X548" i="31"/>
  <c r="V548" i="31"/>
  <c r="Z547" i="31"/>
  <c r="Y547" i="31"/>
  <c r="X547" i="31"/>
  <c r="V547" i="31"/>
  <c r="Z546" i="31"/>
  <c r="Y546" i="31"/>
  <c r="X546" i="31"/>
  <c r="V546" i="31"/>
  <c r="Z545" i="31"/>
  <c r="Y545" i="31"/>
  <c r="X545" i="31"/>
  <c r="V545" i="31"/>
  <c r="Z544" i="31"/>
  <c r="Y544" i="31"/>
  <c r="X544" i="31"/>
  <c r="V544" i="31"/>
  <c r="Z543" i="31"/>
  <c r="Y543" i="31"/>
  <c r="X543" i="31"/>
  <c r="V543" i="31"/>
  <c r="Z542" i="31"/>
  <c r="Y542" i="31"/>
  <c r="X542" i="31"/>
  <c r="V542" i="31"/>
  <c r="Z541" i="31"/>
  <c r="Y541" i="31"/>
  <c r="X541" i="31"/>
  <c r="V541" i="31"/>
  <c r="Z540" i="31"/>
  <c r="Y540" i="31"/>
  <c r="X540" i="31"/>
  <c r="V540" i="31"/>
  <c r="Z539" i="31"/>
  <c r="Y539" i="31"/>
  <c r="X539" i="31"/>
  <c r="V539" i="31"/>
  <c r="Z538" i="31"/>
  <c r="Y538" i="31"/>
  <c r="X538" i="31"/>
  <c r="V538" i="31"/>
  <c r="Z537" i="31"/>
  <c r="Y537" i="31"/>
  <c r="X537" i="31"/>
  <c r="V537" i="31"/>
  <c r="Z536" i="31"/>
  <c r="Y536" i="31"/>
  <c r="X536" i="31"/>
  <c r="V536" i="31"/>
  <c r="Z535" i="31"/>
  <c r="Y535" i="31"/>
  <c r="X535" i="31"/>
  <c r="V535" i="31"/>
  <c r="Z534" i="31"/>
  <c r="Y534" i="31"/>
  <c r="X534" i="31"/>
  <c r="V534" i="31"/>
  <c r="Z533" i="31"/>
  <c r="Y533" i="31"/>
  <c r="X533" i="31"/>
  <c r="V533" i="31"/>
  <c r="Z532" i="31"/>
  <c r="Y532" i="31"/>
  <c r="X532" i="31"/>
  <c r="V532" i="31"/>
  <c r="Z531" i="31"/>
  <c r="Y531" i="31"/>
  <c r="X531" i="31"/>
  <c r="V531" i="31"/>
  <c r="Z530" i="31"/>
  <c r="Y530" i="31"/>
  <c r="X530" i="31"/>
  <c r="V530" i="31"/>
  <c r="Z529" i="31"/>
  <c r="Y529" i="31"/>
  <c r="X529" i="31"/>
  <c r="V529" i="31"/>
  <c r="Z528" i="31"/>
  <c r="Y528" i="31"/>
  <c r="X528" i="31"/>
  <c r="V528" i="31"/>
  <c r="Z527" i="31"/>
  <c r="Y527" i="31"/>
  <c r="X527" i="31"/>
  <c r="V527" i="31"/>
  <c r="Z526" i="31"/>
  <c r="Y526" i="31"/>
  <c r="X526" i="31"/>
  <c r="V526" i="31"/>
  <c r="Z525" i="31"/>
  <c r="Y525" i="31"/>
  <c r="X525" i="31"/>
  <c r="V525" i="31"/>
  <c r="Z524" i="31"/>
  <c r="Y524" i="31"/>
  <c r="X524" i="31"/>
  <c r="V524" i="31"/>
  <c r="Z523" i="31"/>
  <c r="Y523" i="31"/>
  <c r="X523" i="31"/>
  <c r="V523" i="31"/>
  <c r="Z522" i="31"/>
  <c r="Y522" i="31"/>
  <c r="X522" i="31"/>
  <c r="V522" i="31"/>
  <c r="Z521" i="31"/>
  <c r="Y521" i="31"/>
  <c r="X521" i="31"/>
  <c r="V521" i="31"/>
  <c r="Z520" i="31"/>
  <c r="Y520" i="31"/>
  <c r="X520" i="31"/>
  <c r="V520" i="31"/>
  <c r="Z519" i="31"/>
  <c r="Y519" i="31"/>
  <c r="X519" i="31"/>
  <c r="V519" i="31"/>
  <c r="Z518" i="31"/>
  <c r="Y518" i="31"/>
  <c r="X518" i="31"/>
  <c r="V518" i="31"/>
  <c r="Z517" i="31"/>
  <c r="Y517" i="31"/>
  <c r="X517" i="31"/>
  <c r="V517" i="31"/>
  <c r="Z516" i="31"/>
  <c r="Y516" i="31"/>
  <c r="X516" i="31"/>
  <c r="V516" i="31"/>
  <c r="Z515" i="31"/>
  <c r="Y515" i="31"/>
  <c r="X515" i="31"/>
  <c r="V515" i="31"/>
  <c r="Z514" i="31"/>
  <c r="Y514" i="31"/>
  <c r="X514" i="31"/>
  <c r="V514" i="31"/>
  <c r="Z513" i="31"/>
  <c r="Y513" i="31"/>
  <c r="X513" i="31"/>
  <c r="V513" i="31"/>
  <c r="Z512" i="31"/>
  <c r="Y512" i="31"/>
  <c r="X512" i="31"/>
  <c r="V512" i="31"/>
  <c r="Z511" i="31"/>
  <c r="Y511" i="31"/>
  <c r="X511" i="31"/>
  <c r="V511" i="31"/>
  <c r="Z510" i="31"/>
  <c r="Y510" i="31"/>
  <c r="X510" i="31"/>
  <c r="V510" i="31"/>
  <c r="Z509" i="31"/>
  <c r="Y509" i="31"/>
  <c r="X509" i="31"/>
  <c r="V509" i="31"/>
  <c r="Z508" i="31"/>
  <c r="Y508" i="31"/>
  <c r="X508" i="31"/>
  <c r="V508" i="31"/>
  <c r="Z507" i="31"/>
  <c r="Y507" i="31"/>
  <c r="X507" i="31"/>
  <c r="V507" i="31"/>
  <c r="Z506" i="31"/>
  <c r="Y506" i="31"/>
  <c r="X506" i="31"/>
  <c r="V506" i="31"/>
  <c r="Z505" i="31"/>
  <c r="Y505" i="31"/>
  <c r="X505" i="31"/>
  <c r="V505" i="31"/>
  <c r="Z504" i="31"/>
  <c r="Y504" i="31"/>
  <c r="X504" i="31"/>
  <c r="V504" i="31"/>
  <c r="Z503" i="31"/>
  <c r="Y503" i="31"/>
  <c r="X503" i="31"/>
  <c r="V503" i="31"/>
  <c r="Z502" i="31"/>
  <c r="Y502" i="31"/>
  <c r="X502" i="31"/>
  <c r="V502" i="31"/>
  <c r="Z501" i="31"/>
  <c r="Y501" i="31"/>
  <c r="X501" i="31"/>
  <c r="V501" i="31"/>
  <c r="Z500" i="31"/>
  <c r="Y500" i="31"/>
  <c r="X500" i="31"/>
  <c r="V500" i="31"/>
  <c r="Z499" i="31"/>
  <c r="Y499" i="31"/>
  <c r="X499" i="31"/>
  <c r="V499" i="31"/>
  <c r="Z498" i="31"/>
  <c r="Y498" i="31"/>
  <c r="X498" i="31"/>
  <c r="V498" i="31"/>
  <c r="Z497" i="31"/>
  <c r="Y497" i="31"/>
  <c r="X497" i="31"/>
  <c r="V497" i="31"/>
  <c r="Z496" i="31"/>
  <c r="Y496" i="31"/>
  <c r="X496" i="31"/>
  <c r="V496" i="31"/>
  <c r="Z495" i="31"/>
  <c r="Y495" i="31"/>
  <c r="X495" i="31"/>
  <c r="V495" i="31"/>
  <c r="Z494" i="31"/>
  <c r="Y494" i="31"/>
  <c r="X494" i="31"/>
  <c r="V494" i="31"/>
  <c r="Z493" i="31"/>
  <c r="Y493" i="31"/>
  <c r="X493" i="31"/>
  <c r="V493" i="31"/>
  <c r="Z492" i="31"/>
  <c r="Y492" i="31"/>
  <c r="X492" i="31"/>
  <c r="V492" i="31"/>
  <c r="Z491" i="31"/>
  <c r="Y491" i="31"/>
  <c r="X491" i="31"/>
  <c r="V491" i="31"/>
  <c r="Z490" i="31"/>
  <c r="Y490" i="31"/>
  <c r="X490" i="31"/>
  <c r="V490" i="31"/>
  <c r="Z489" i="31"/>
  <c r="Y489" i="31"/>
  <c r="X489" i="31"/>
  <c r="V489" i="31"/>
  <c r="Z488" i="31"/>
  <c r="Y488" i="31"/>
  <c r="X488" i="31"/>
  <c r="V488" i="31"/>
  <c r="Z487" i="31"/>
  <c r="Y487" i="31"/>
  <c r="X487" i="31"/>
  <c r="V487" i="31"/>
  <c r="Z486" i="31"/>
  <c r="Y486" i="31"/>
  <c r="X486" i="31"/>
  <c r="V486" i="31"/>
  <c r="Z485" i="31"/>
  <c r="Y485" i="31"/>
  <c r="X485" i="31"/>
  <c r="V485" i="31"/>
  <c r="Z484" i="31"/>
  <c r="Y484" i="31"/>
  <c r="X484" i="31"/>
  <c r="V484" i="31"/>
  <c r="Z483" i="31"/>
  <c r="Y483" i="31"/>
  <c r="X483" i="31"/>
  <c r="V483" i="31"/>
  <c r="Z482" i="31"/>
  <c r="Y482" i="31"/>
  <c r="X482" i="31"/>
  <c r="V482" i="31"/>
  <c r="Z481" i="31"/>
  <c r="Y481" i="31"/>
  <c r="X481" i="31"/>
  <c r="V481" i="31"/>
  <c r="Z480" i="31"/>
  <c r="Y480" i="31"/>
  <c r="X480" i="31"/>
  <c r="V480" i="31"/>
  <c r="Z479" i="31"/>
  <c r="Y479" i="31"/>
  <c r="X479" i="31"/>
  <c r="V479" i="31"/>
  <c r="Z478" i="31"/>
  <c r="Y478" i="31"/>
  <c r="X478" i="31"/>
  <c r="V478" i="31"/>
  <c r="Z477" i="31"/>
  <c r="Y477" i="31"/>
  <c r="X477" i="31"/>
  <c r="V477" i="31"/>
  <c r="Z476" i="31"/>
  <c r="Y476" i="31"/>
  <c r="X476" i="31"/>
  <c r="V476" i="31"/>
  <c r="Z475" i="31"/>
  <c r="Y475" i="31"/>
  <c r="X475" i="31"/>
  <c r="V475" i="31"/>
  <c r="Z474" i="31"/>
  <c r="Y474" i="31"/>
  <c r="X474" i="31"/>
  <c r="V474" i="31"/>
  <c r="Z473" i="31"/>
  <c r="Y473" i="31"/>
  <c r="X473" i="31"/>
  <c r="V473" i="31"/>
  <c r="Z472" i="31"/>
  <c r="Y472" i="31"/>
  <c r="X472" i="31"/>
  <c r="V472" i="31"/>
  <c r="Z471" i="31"/>
  <c r="Y471" i="31"/>
  <c r="X471" i="31"/>
  <c r="V471" i="31"/>
  <c r="Z470" i="31"/>
  <c r="Y470" i="31"/>
  <c r="X470" i="31"/>
  <c r="V470" i="31"/>
  <c r="Z469" i="31"/>
  <c r="Y469" i="31"/>
  <c r="X469" i="31"/>
  <c r="V469" i="31"/>
  <c r="Z468" i="31"/>
  <c r="Y468" i="31"/>
  <c r="X468" i="31"/>
  <c r="V468" i="31"/>
  <c r="Z467" i="31"/>
  <c r="Y467" i="31"/>
  <c r="X467" i="31"/>
  <c r="V467" i="31"/>
  <c r="Z466" i="31"/>
  <c r="Y466" i="31"/>
  <c r="X466" i="31"/>
  <c r="V466" i="31"/>
  <c r="Z465" i="31"/>
  <c r="Y465" i="31"/>
  <c r="X465" i="31"/>
  <c r="V465" i="31"/>
  <c r="Z464" i="31"/>
  <c r="Y464" i="31"/>
  <c r="X464" i="31"/>
  <c r="V464" i="31"/>
  <c r="Z463" i="31"/>
  <c r="Y463" i="31"/>
  <c r="X463" i="31"/>
  <c r="V463" i="31"/>
  <c r="Z462" i="31"/>
  <c r="Y462" i="31"/>
  <c r="X462" i="31"/>
  <c r="V462" i="31"/>
  <c r="Z461" i="31"/>
  <c r="Y461" i="31"/>
  <c r="X461" i="31"/>
  <c r="V461" i="31"/>
  <c r="Z460" i="31"/>
  <c r="Y460" i="31"/>
  <c r="X460" i="31"/>
  <c r="V460" i="31"/>
  <c r="Z459" i="31"/>
  <c r="Y459" i="31"/>
  <c r="X459" i="31"/>
  <c r="V459" i="31"/>
  <c r="Z458" i="31"/>
  <c r="Y458" i="31"/>
  <c r="X458" i="31"/>
  <c r="V458" i="31"/>
  <c r="Z457" i="31"/>
  <c r="Y457" i="31"/>
  <c r="X457" i="31"/>
  <c r="V457" i="31"/>
  <c r="Z456" i="31"/>
  <c r="Y456" i="31"/>
  <c r="X456" i="31"/>
  <c r="V456" i="31"/>
  <c r="Z455" i="31"/>
  <c r="Y455" i="31"/>
  <c r="X455" i="31"/>
  <c r="V455" i="31"/>
  <c r="Z454" i="31"/>
  <c r="Y454" i="31"/>
  <c r="X454" i="31"/>
  <c r="V454" i="31"/>
  <c r="Z453" i="31"/>
  <c r="Y453" i="31"/>
  <c r="X453" i="31"/>
  <c r="V453" i="31"/>
  <c r="Z452" i="31"/>
  <c r="Y452" i="31"/>
  <c r="X452" i="31"/>
  <c r="V452" i="31"/>
  <c r="Z451" i="31"/>
  <c r="Y451" i="31"/>
  <c r="X451" i="31"/>
  <c r="V451" i="31"/>
  <c r="Z450" i="31"/>
  <c r="Y450" i="31"/>
  <c r="X450" i="31"/>
  <c r="V450" i="31"/>
  <c r="Z449" i="31"/>
  <c r="Y449" i="31"/>
  <c r="X449" i="31"/>
  <c r="V449" i="31"/>
  <c r="Z448" i="31"/>
  <c r="Y448" i="31"/>
  <c r="X448" i="31"/>
  <c r="V448" i="31"/>
  <c r="Z447" i="31"/>
  <c r="Y447" i="31"/>
  <c r="X447" i="31"/>
  <c r="V447" i="31"/>
  <c r="Z446" i="31"/>
  <c r="Y446" i="31"/>
  <c r="X446" i="31"/>
  <c r="V446" i="31"/>
  <c r="Z445" i="31"/>
  <c r="Y445" i="31"/>
  <c r="X445" i="31"/>
  <c r="V445" i="31"/>
  <c r="Z444" i="31"/>
  <c r="Y444" i="31"/>
  <c r="X444" i="31"/>
  <c r="V444" i="31"/>
  <c r="Z443" i="31"/>
  <c r="Y443" i="31"/>
  <c r="X443" i="31"/>
  <c r="V443" i="31"/>
  <c r="Z442" i="31"/>
  <c r="Y442" i="31"/>
  <c r="X442" i="31"/>
  <c r="V442" i="31"/>
  <c r="Z441" i="31"/>
  <c r="Y441" i="31"/>
  <c r="X441" i="31"/>
  <c r="V441" i="31"/>
  <c r="Z440" i="31"/>
  <c r="Y440" i="31"/>
  <c r="X440" i="31"/>
  <c r="V440" i="31"/>
  <c r="Z439" i="31"/>
  <c r="Y439" i="31"/>
  <c r="X439" i="31"/>
  <c r="V439" i="31"/>
  <c r="Z438" i="31"/>
  <c r="Y438" i="31"/>
  <c r="X438" i="31"/>
  <c r="V438" i="31"/>
  <c r="Z437" i="31"/>
  <c r="Y437" i="31"/>
  <c r="X437" i="31"/>
  <c r="V437" i="31"/>
  <c r="Z436" i="31"/>
  <c r="Y436" i="31"/>
  <c r="X436" i="31"/>
  <c r="V436" i="31"/>
  <c r="Z435" i="31"/>
  <c r="Y435" i="31"/>
  <c r="X435" i="31"/>
  <c r="V435" i="31"/>
  <c r="Z434" i="31"/>
  <c r="Y434" i="31"/>
  <c r="X434" i="31"/>
  <c r="V434" i="31"/>
  <c r="Z433" i="31"/>
  <c r="Y433" i="31"/>
  <c r="X433" i="31"/>
  <c r="V433" i="31"/>
  <c r="Z432" i="31"/>
  <c r="Y432" i="31"/>
  <c r="X432" i="31"/>
  <c r="V432" i="31"/>
  <c r="Z431" i="31"/>
  <c r="Y431" i="31"/>
  <c r="X431" i="31"/>
  <c r="V431" i="31"/>
  <c r="Z430" i="31"/>
  <c r="Y430" i="31"/>
  <c r="X430" i="31"/>
  <c r="V430" i="31"/>
  <c r="Z429" i="31"/>
  <c r="Y429" i="31"/>
  <c r="X429" i="31"/>
  <c r="V429" i="31"/>
  <c r="Z428" i="31"/>
  <c r="Y428" i="31"/>
  <c r="X428" i="31"/>
  <c r="V428" i="31"/>
  <c r="Z427" i="31"/>
  <c r="Y427" i="31"/>
  <c r="X427" i="31"/>
  <c r="V427" i="31"/>
  <c r="Z426" i="31"/>
  <c r="Y426" i="31"/>
  <c r="X426" i="31"/>
  <c r="V426" i="31"/>
  <c r="Z425" i="31"/>
  <c r="Y425" i="31"/>
  <c r="X425" i="31"/>
  <c r="V425" i="31"/>
  <c r="Z424" i="31"/>
  <c r="Y424" i="31"/>
  <c r="X424" i="31"/>
  <c r="V424" i="31"/>
  <c r="Z423" i="31"/>
  <c r="Y423" i="31"/>
  <c r="X423" i="31"/>
  <c r="V423" i="31"/>
  <c r="Z422" i="31"/>
  <c r="Y422" i="31"/>
  <c r="X422" i="31"/>
  <c r="V422" i="31"/>
  <c r="Z421" i="31"/>
  <c r="Y421" i="31"/>
  <c r="X421" i="31"/>
  <c r="V421" i="31"/>
  <c r="Z420" i="31"/>
  <c r="Y420" i="31"/>
  <c r="X420" i="31"/>
  <c r="V420" i="31"/>
  <c r="Z419" i="31"/>
  <c r="Y419" i="31"/>
  <c r="X419" i="31"/>
  <c r="V419" i="31"/>
  <c r="Z418" i="31"/>
  <c r="Y418" i="31"/>
  <c r="X418" i="31"/>
  <c r="V418" i="31"/>
  <c r="Z417" i="31"/>
  <c r="Y417" i="31"/>
  <c r="X417" i="31"/>
  <c r="V417" i="31"/>
  <c r="Z416" i="31"/>
  <c r="Y416" i="31"/>
  <c r="X416" i="31"/>
  <c r="V416" i="31"/>
  <c r="Z415" i="31"/>
  <c r="Y415" i="31"/>
  <c r="X415" i="31"/>
  <c r="V415" i="31"/>
  <c r="Z414" i="31"/>
  <c r="Y414" i="31"/>
  <c r="X414" i="31"/>
  <c r="V414" i="31"/>
  <c r="Z413" i="31"/>
  <c r="Y413" i="31"/>
  <c r="X413" i="31"/>
  <c r="V413" i="31"/>
  <c r="Z412" i="31"/>
  <c r="Y412" i="31"/>
  <c r="X412" i="31"/>
  <c r="V412" i="31"/>
  <c r="Z411" i="31"/>
  <c r="Y411" i="31"/>
  <c r="X411" i="31"/>
  <c r="V411" i="31"/>
  <c r="Z410" i="31"/>
  <c r="Y410" i="31"/>
  <c r="X410" i="31"/>
  <c r="V410" i="31"/>
  <c r="Z409" i="31"/>
  <c r="Y409" i="31"/>
  <c r="X409" i="31"/>
  <c r="V409" i="31"/>
  <c r="Z408" i="31"/>
  <c r="Y408" i="31"/>
  <c r="X408" i="31"/>
  <c r="V408" i="31"/>
  <c r="Z407" i="31"/>
  <c r="Y407" i="31"/>
  <c r="X407" i="31"/>
  <c r="V407" i="31"/>
  <c r="Z406" i="31"/>
  <c r="Y406" i="31"/>
  <c r="X406" i="31"/>
  <c r="V406" i="31"/>
  <c r="Z405" i="31"/>
  <c r="Y405" i="31"/>
  <c r="X405" i="31"/>
  <c r="V405" i="31"/>
  <c r="Z404" i="31"/>
  <c r="Y404" i="31"/>
  <c r="X404" i="31"/>
  <c r="V404" i="31"/>
  <c r="Z403" i="31"/>
  <c r="Y403" i="31"/>
  <c r="X403" i="31"/>
  <c r="V403" i="31"/>
  <c r="Z402" i="31"/>
  <c r="Y402" i="31"/>
  <c r="X402" i="31"/>
  <c r="V402" i="31"/>
  <c r="Z401" i="31"/>
  <c r="Y401" i="31"/>
  <c r="X401" i="31"/>
  <c r="V401" i="31"/>
  <c r="Z400" i="31"/>
  <c r="Y400" i="31"/>
  <c r="X400" i="31"/>
  <c r="V400" i="31"/>
  <c r="Z399" i="31"/>
  <c r="Y399" i="31"/>
  <c r="X399" i="31"/>
  <c r="V399" i="31"/>
  <c r="Z398" i="31"/>
  <c r="Y398" i="31"/>
  <c r="X398" i="31"/>
  <c r="V398" i="31"/>
  <c r="Z397" i="31"/>
  <c r="Y397" i="31"/>
  <c r="X397" i="31"/>
  <c r="V397" i="31"/>
  <c r="Z396" i="31"/>
  <c r="Y396" i="31"/>
  <c r="X396" i="31"/>
  <c r="V396" i="31"/>
  <c r="Z395" i="31"/>
  <c r="Y395" i="31"/>
  <c r="X395" i="31"/>
  <c r="V395" i="31"/>
  <c r="Z394" i="31"/>
  <c r="Y394" i="31"/>
  <c r="X394" i="31"/>
  <c r="V394" i="31"/>
  <c r="Z393" i="31"/>
  <c r="Y393" i="31"/>
  <c r="X393" i="31"/>
  <c r="V393" i="31"/>
  <c r="Z392" i="31"/>
  <c r="Y392" i="31"/>
  <c r="X392" i="31"/>
  <c r="V392" i="31"/>
  <c r="Z391" i="31"/>
  <c r="Y391" i="31"/>
  <c r="X391" i="31"/>
  <c r="V391" i="31"/>
  <c r="Z390" i="31"/>
  <c r="Y390" i="31"/>
  <c r="X390" i="31"/>
  <c r="V390" i="31"/>
  <c r="Z389" i="31"/>
  <c r="Y389" i="31"/>
  <c r="X389" i="31"/>
  <c r="V389" i="31"/>
  <c r="Z388" i="31"/>
  <c r="Y388" i="31"/>
  <c r="X388" i="31"/>
  <c r="V388" i="31"/>
  <c r="Z387" i="31"/>
  <c r="Y387" i="31"/>
  <c r="X387" i="31"/>
  <c r="V387" i="31"/>
  <c r="Z386" i="31"/>
  <c r="Y386" i="31"/>
  <c r="X386" i="31"/>
  <c r="V386" i="31"/>
  <c r="Z385" i="31"/>
  <c r="Y385" i="31"/>
  <c r="X385" i="31"/>
  <c r="V385" i="31"/>
  <c r="Z384" i="31"/>
  <c r="Y384" i="31"/>
  <c r="X384" i="31"/>
  <c r="V384" i="31"/>
  <c r="Z383" i="31"/>
  <c r="Y383" i="31"/>
  <c r="X383" i="31"/>
  <c r="V383" i="31"/>
  <c r="Z382" i="31"/>
  <c r="Y382" i="31"/>
  <c r="X382" i="31"/>
  <c r="V382" i="31"/>
  <c r="Z381" i="31"/>
  <c r="Y381" i="31"/>
  <c r="X381" i="31"/>
  <c r="V381" i="31"/>
  <c r="Z380" i="31"/>
  <c r="Y380" i="31"/>
  <c r="X380" i="31"/>
  <c r="V380" i="31"/>
  <c r="Z379" i="31"/>
  <c r="Y379" i="31"/>
  <c r="X379" i="31"/>
  <c r="V379" i="31"/>
  <c r="Z378" i="31"/>
  <c r="Y378" i="31"/>
  <c r="X378" i="31"/>
  <c r="V378" i="31"/>
  <c r="Z377" i="31"/>
  <c r="Y377" i="31"/>
  <c r="X377" i="31"/>
  <c r="V377" i="31"/>
  <c r="Z376" i="31"/>
  <c r="Y376" i="31"/>
  <c r="X376" i="31"/>
  <c r="V376" i="31"/>
  <c r="Z375" i="31"/>
  <c r="Y375" i="31"/>
  <c r="X375" i="31"/>
  <c r="V375" i="31"/>
  <c r="Z374" i="31"/>
  <c r="Y374" i="31"/>
  <c r="X374" i="31"/>
  <c r="V374" i="31"/>
  <c r="Z373" i="31"/>
  <c r="Y373" i="31"/>
  <c r="X373" i="31"/>
  <c r="V373" i="31"/>
  <c r="Z372" i="31"/>
  <c r="Y372" i="31"/>
  <c r="X372" i="31"/>
  <c r="V372" i="31"/>
  <c r="Z371" i="31"/>
  <c r="Y371" i="31"/>
  <c r="X371" i="31"/>
  <c r="V371" i="31"/>
  <c r="Z370" i="31"/>
  <c r="Y370" i="31"/>
  <c r="X370" i="31"/>
  <c r="V370" i="31"/>
  <c r="Z369" i="31"/>
  <c r="Y369" i="31"/>
  <c r="X369" i="31"/>
  <c r="V369" i="31"/>
  <c r="Z368" i="31"/>
  <c r="Y368" i="31"/>
  <c r="X368" i="31"/>
  <c r="V368" i="31"/>
  <c r="Z367" i="31"/>
  <c r="Y367" i="31"/>
  <c r="X367" i="31"/>
  <c r="V367" i="31"/>
  <c r="Z366" i="31"/>
  <c r="Y366" i="31"/>
  <c r="X366" i="31"/>
  <c r="V366" i="31"/>
  <c r="Z365" i="31"/>
  <c r="Y365" i="31"/>
  <c r="X365" i="31"/>
  <c r="V365" i="31"/>
  <c r="Z364" i="31"/>
  <c r="Y364" i="31"/>
  <c r="X364" i="31"/>
  <c r="V364" i="31"/>
  <c r="Z363" i="31"/>
  <c r="Y363" i="31"/>
  <c r="X363" i="31"/>
  <c r="V363" i="31"/>
  <c r="Z362" i="31"/>
  <c r="Y362" i="31"/>
  <c r="X362" i="31"/>
  <c r="V362" i="31"/>
  <c r="Z361" i="31"/>
  <c r="Y361" i="31"/>
  <c r="X361" i="31"/>
  <c r="V361" i="31"/>
  <c r="Z360" i="31"/>
  <c r="Y360" i="31"/>
  <c r="X360" i="31"/>
  <c r="V360" i="31"/>
  <c r="Z359" i="31"/>
  <c r="Y359" i="31"/>
  <c r="X359" i="31"/>
  <c r="V359" i="31"/>
  <c r="Z358" i="31"/>
  <c r="Y358" i="31"/>
  <c r="X358" i="31"/>
  <c r="V358" i="31"/>
  <c r="Z357" i="31"/>
  <c r="Y357" i="31"/>
  <c r="X357" i="31"/>
  <c r="V357" i="31"/>
  <c r="Z356" i="31"/>
  <c r="Y356" i="31"/>
  <c r="X356" i="31"/>
  <c r="V356" i="31"/>
  <c r="Z355" i="31"/>
  <c r="Y355" i="31"/>
  <c r="X355" i="31"/>
  <c r="V355" i="31"/>
  <c r="Z354" i="31"/>
  <c r="Y354" i="31"/>
  <c r="X354" i="31"/>
  <c r="V354" i="31"/>
  <c r="Z353" i="31"/>
  <c r="Y353" i="31"/>
  <c r="X353" i="31"/>
  <c r="V353" i="31"/>
  <c r="Z352" i="31"/>
  <c r="Y352" i="31"/>
  <c r="X352" i="31"/>
  <c r="V352" i="31"/>
  <c r="Z351" i="31"/>
  <c r="Y351" i="31"/>
  <c r="X351" i="31"/>
  <c r="V351" i="31"/>
  <c r="Z350" i="31"/>
  <c r="Y350" i="31"/>
  <c r="X350" i="31"/>
  <c r="V350" i="31"/>
  <c r="Z349" i="31"/>
  <c r="Y349" i="31"/>
  <c r="X349" i="31"/>
  <c r="V349" i="31"/>
  <c r="Z348" i="31"/>
  <c r="Y348" i="31"/>
  <c r="X348" i="31"/>
  <c r="V348" i="31"/>
  <c r="Z347" i="31"/>
  <c r="Y347" i="31"/>
  <c r="X347" i="31"/>
  <c r="V347" i="31"/>
  <c r="Z346" i="31"/>
  <c r="Y346" i="31"/>
  <c r="X346" i="31"/>
  <c r="V346" i="31"/>
  <c r="Z345" i="31"/>
  <c r="Y345" i="31"/>
  <c r="X345" i="31"/>
  <c r="V345" i="31"/>
  <c r="Z344" i="31"/>
  <c r="Y344" i="31"/>
  <c r="X344" i="31"/>
  <c r="V344" i="31"/>
  <c r="Z343" i="31"/>
  <c r="Y343" i="31"/>
  <c r="X343" i="31"/>
  <c r="V343" i="31"/>
  <c r="Z342" i="31"/>
  <c r="Y342" i="31"/>
  <c r="X342" i="31"/>
  <c r="V342" i="31"/>
  <c r="Z341" i="31"/>
  <c r="Y341" i="31"/>
  <c r="X341" i="31"/>
  <c r="V341" i="31"/>
  <c r="Z340" i="31"/>
  <c r="Y340" i="31"/>
  <c r="X340" i="31"/>
  <c r="V340" i="31"/>
  <c r="Z339" i="31"/>
  <c r="Y339" i="31"/>
  <c r="X339" i="31"/>
  <c r="V339" i="31"/>
  <c r="Z338" i="31"/>
  <c r="Y338" i="31"/>
  <c r="X338" i="31"/>
  <c r="V338" i="31"/>
  <c r="Z337" i="31"/>
  <c r="Y337" i="31"/>
  <c r="X337" i="31"/>
  <c r="V337" i="31"/>
  <c r="Z336" i="31"/>
  <c r="Y336" i="31"/>
  <c r="X336" i="31"/>
  <c r="V336" i="31"/>
  <c r="Z335" i="31"/>
  <c r="Y335" i="31"/>
  <c r="X335" i="31"/>
  <c r="V335" i="31"/>
  <c r="Z334" i="31"/>
  <c r="Y334" i="31"/>
  <c r="X334" i="31"/>
  <c r="V334" i="31"/>
  <c r="Z333" i="31"/>
  <c r="Y333" i="31"/>
  <c r="X333" i="31"/>
  <c r="V333" i="31"/>
  <c r="Z332" i="31"/>
  <c r="Y332" i="31"/>
  <c r="X332" i="31"/>
  <c r="V332" i="31"/>
  <c r="Z331" i="31"/>
  <c r="Y331" i="31"/>
  <c r="X331" i="31"/>
  <c r="V331" i="31"/>
  <c r="Z330" i="31"/>
  <c r="Y330" i="31"/>
  <c r="X330" i="31"/>
  <c r="V330" i="31"/>
  <c r="Z329" i="31"/>
  <c r="Y329" i="31"/>
  <c r="X329" i="31"/>
  <c r="V329" i="31"/>
  <c r="Z328" i="31"/>
  <c r="Y328" i="31"/>
  <c r="X328" i="31"/>
  <c r="V328" i="31"/>
  <c r="Z327" i="31"/>
  <c r="Y327" i="31"/>
  <c r="X327" i="31"/>
  <c r="V327" i="31"/>
  <c r="Z326" i="31"/>
  <c r="Y326" i="31"/>
  <c r="X326" i="31"/>
  <c r="V326" i="31"/>
  <c r="Z325" i="31"/>
  <c r="Y325" i="31"/>
  <c r="X325" i="31"/>
  <c r="V325" i="31"/>
  <c r="Z324" i="31"/>
  <c r="Y324" i="31"/>
  <c r="X324" i="31"/>
  <c r="V324" i="31"/>
  <c r="Z323" i="31"/>
  <c r="Y323" i="31"/>
  <c r="X323" i="31"/>
  <c r="V323" i="31"/>
  <c r="Z322" i="31"/>
  <c r="Y322" i="31"/>
  <c r="X322" i="31"/>
  <c r="V322" i="31"/>
  <c r="Z321" i="31"/>
  <c r="Y321" i="31"/>
  <c r="X321" i="31"/>
  <c r="V321" i="31"/>
  <c r="Z320" i="31"/>
  <c r="Y320" i="31"/>
  <c r="X320" i="31"/>
  <c r="V320" i="31"/>
  <c r="Z319" i="31"/>
  <c r="Y319" i="31"/>
  <c r="X319" i="31"/>
  <c r="V319" i="31"/>
  <c r="Z318" i="31"/>
  <c r="Y318" i="31"/>
  <c r="X318" i="31"/>
  <c r="V318" i="31"/>
  <c r="Z317" i="31"/>
  <c r="Y317" i="31"/>
  <c r="X317" i="31"/>
  <c r="V317" i="31"/>
  <c r="Z316" i="31"/>
  <c r="Y316" i="31"/>
  <c r="X316" i="31"/>
  <c r="V316" i="31"/>
  <c r="Z315" i="31"/>
  <c r="Y315" i="31"/>
  <c r="X315" i="31"/>
  <c r="V315" i="31"/>
  <c r="Z314" i="31"/>
  <c r="Y314" i="31"/>
  <c r="X314" i="31"/>
  <c r="V314" i="31"/>
  <c r="Z313" i="31"/>
  <c r="Y313" i="31"/>
  <c r="X313" i="31"/>
  <c r="V313" i="31"/>
  <c r="Z312" i="31"/>
  <c r="Y312" i="31"/>
  <c r="X312" i="31"/>
  <c r="V312" i="31"/>
  <c r="Z311" i="31"/>
  <c r="Y311" i="31"/>
  <c r="X311" i="31"/>
  <c r="V311" i="31"/>
  <c r="Z310" i="31"/>
  <c r="Y310" i="31"/>
  <c r="X310" i="31"/>
  <c r="V310" i="31"/>
  <c r="Z309" i="31"/>
  <c r="Y309" i="31"/>
  <c r="X309" i="31"/>
  <c r="V309" i="31"/>
  <c r="Z308" i="31"/>
  <c r="Y308" i="31"/>
  <c r="X308" i="31"/>
  <c r="V308" i="31"/>
  <c r="Z307" i="31"/>
  <c r="Y307" i="31"/>
  <c r="X307" i="31"/>
  <c r="V307" i="31"/>
  <c r="Z306" i="31"/>
  <c r="Y306" i="31"/>
  <c r="X306" i="31"/>
  <c r="V306" i="31"/>
  <c r="Z305" i="31"/>
  <c r="Y305" i="31"/>
  <c r="X305" i="31"/>
  <c r="V305" i="31"/>
  <c r="Z304" i="31"/>
  <c r="Y304" i="31"/>
  <c r="X304" i="31"/>
  <c r="V304" i="31"/>
  <c r="Z303" i="31"/>
  <c r="Y303" i="31"/>
  <c r="X303" i="31"/>
  <c r="V303" i="31"/>
  <c r="Z302" i="31"/>
  <c r="Y302" i="31"/>
  <c r="X302" i="31"/>
  <c r="V302" i="31"/>
  <c r="Z301" i="31"/>
  <c r="Y301" i="31"/>
  <c r="X301" i="31"/>
  <c r="V301" i="31"/>
  <c r="Z300" i="31"/>
  <c r="Y300" i="31"/>
  <c r="X300" i="31"/>
  <c r="V300" i="31"/>
  <c r="Z299" i="31"/>
  <c r="Y299" i="31"/>
  <c r="X299" i="31"/>
  <c r="V299" i="31"/>
  <c r="Z298" i="31"/>
  <c r="Y298" i="31"/>
  <c r="X298" i="31"/>
  <c r="V298" i="31"/>
  <c r="Z297" i="31"/>
  <c r="Y297" i="31"/>
  <c r="X297" i="31"/>
  <c r="V297" i="31"/>
  <c r="Z296" i="31"/>
  <c r="Y296" i="31"/>
  <c r="X296" i="31"/>
  <c r="V296" i="31"/>
  <c r="Z295" i="31"/>
  <c r="Y295" i="31"/>
  <c r="X295" i="31"/>
  <c r="V295" i="31"/>
  <c r="Z294" i="31"/>
  <c r="Y294" i="31"/>
  <c r="X294" i="31"/>
  <c r="V294" i="31"/>
  <c r="Z293" i="31"/>
  <c r="Y293" i="31"/>
  <c r="X293" i="31"/>
  <c r="V293" i="31"/>
  <c r="Z292" i="31"/>
  <c r="Y292" i="31"/>
  <c r="X292" i="31"/>
  <c r="V292" i="31"/>
  <c r="Z291" i="31"/>
  <c r="Y291" i="31"/>
  <c r="X291" i="31"/>
  <c r="V291" i="31"/>
  <c r="Z290" i="31"/>
  <c r="Y290" i="31"/>
  <c r="X290" i="31"/>
  <c r="V290" i="31"/>
  <c r="Z289" i="31"/>
  <c r="Y289" i="31"/>
  <c r="X289" i="31"/>
  <c r="V289" i="31"/>
  <c r="Z288" i="31"/>
  <c r="Y288" i="31"/>
  <c r="X288" i="31"/>
  <c r="V288" i="31"/>
  <c r="Z287" i="31"/>
  <c r="Y287" i="31"/>
  <c r="X287" i="31"/>
  <c r="V287" i="31"/>
  <c r="Z286" i="31"/>
  <c r="Y286" i="31"/>
  <c r="X286" i="31"/>
  <c r="V286" i="31"/>
  <c r="Z285" i="31"/>
  <c r="Y285" i="31"/>
  <c r="X285" i="31"/>
  <c r="V285" i="31"/>
  <c r="Z284" i="31"/>
  <c r="Y284" i="31"/>
  <c r="X284" i="31"/>
  <c r="V284" i="31"/>
  <c r="Z283" i="31"/>
  <c r="Y283" i="31"/>
  <c r="X283" i="31"/>
  <c r="V283" i="31"/>
  <c r="Z282" i="31"/>
  <c r="Y282" i="31"/>
  <c r="X282" i="31"/>
  <c r="V282" i="31"/>
  <c r="Z281" i="31"/>
  <c r="Y281" i="31"/>
  <c r="X281" i="31"/>
  <c r="V281" i="31"/>
  <c r="Z280" i="31"/>
  <c r="Y280" i="31"/>
  <c r="X280" i="31"/>
  <c r="V280" i="31"/>
  <c r="Z279" i="31"/>
  <c r="Y279" i="31"/>
  <c r="X279" i="31"/>
  <c r="V279" i="31"/>
  <c r="Z278" i="31"/>
  <c r="Y278" i="31"/>
  <c r="X278" i="31"/>
  <c r="V278" i="31"/>
  <c r="Z277" i="31"/>
  <c r="Y277" i="31"/>
  <c r="X277" i="31"/>
  <c r="V277" i="31"/>
  <c r="Z276" i="31"/>
  <c r="Y276" i="31"/>
  <c r="X276" i="31"/>
  <c r="V276" i="31"/>
  <c r="Z275" i="31"/>
  <c r="Y275" i="31"/>
  <c r="X275" i="31"/>
  <c r="V275" i="31"/>
  <c r="Z274" i="31"/>
  <c r="Y274" i="31"/>
  <c r="X274" i="31"/>
  <c r="V274" i="31"/>
  <c r="Z273" i="31"/>
  <c r="Y273" i="31"/>
  <c r="X273" i="31"/>
  <c r="V273" i="31"/>
  <c r="Z272" i="31"/>
  <c r="Y272" i="31"/>
  <c r="X272" i="31"/>
  <c r="V272" i="31"/>
  <c r="Z271" i="31"/>
  <c r="Y271" i="31"/>
  <c r="X271" i="31"/>
  <c r="V271" i="31"/>
  <c r="Z270" i="31"/>
  <c r="Y270" i="31"/>
  <c r="X270" i="31"/>
  <c r="V270" i="31"/>
  <c r="Z269" i="31"/>
  <c r="Y269" i="31"/>
  <c r="X269" i="31"/>
  <c r="V269" i="31"/>
  <c r="Z268" i="31"/>
  <c r="Y268" i="31"/>
  <c r="X268" i="31"/>
  <c r="V268" i="31"/>
  <c r="Z267" i="31"/>
  <c r="Y267" i="31"/>
  <c r="X267" i="31"/>
  <c r="V267" i="31"/>
  <c r="Z266" i="31"/>
  <c r="Y266" i="31"/>
  <c r="X266" i="31"/>
  <c r="V266" i="31"/>
  <c r="Z265" i="31"/>
  <c r="Y265" i="31"/>
  <c r="X265" i="31"/>
  <c r="V265" i="31"/>
  <c r="Z264" i="31"/>
  <c r="Y264" i="31"/>
  <c r="X264" i="31"/>
  <c r="V264" i="31"/>
  <c r="Z263" i="31"/>
  <c r="Y263" i="31"/>
  <c r="X263" i="31"/>
  <c r="V263" i="31"/>
  <c r="Z262" i="31"/>
  <c r="Y262" i="31"/>
  <c r="X262" i="31"/>
  <c r="V262" i="31"/>
  <c r="Z261" i="31"/>
  <c r="Y261" i="31"/>
  <c r="X261" i="31"/>
  <c r="V261" i="31"/>
  <c r="Z260" i="31"/>
  <c r="Y260" i="31"/>
  <c r="X260" i="31"/>
  <c r="V260" i="31"/>
  <c r="Z259" i="31"/>
  <c r="Y259" i="31"/>
  <c r="X259" i="31"/>
  <c r="V259" i="31"/>
  <c r="Z258" i="31"/>
  <c r="Y258" i="31"/>
  <c r="X258" i="31"/>
  <c r="V258" i="31"/>
  <c r="Z257" i="31"/>
  <c r="Y257" i="31"/>
  <c r="X257" i="31"/>
  <c r="V257" i="31"/>
  <c r="Z256" i="31"/>
  <c r="Y256" i="31"/>
  <c r="X256" i="31"/>
  <c r="V256" i="31"/>
  <c r="Z255" i="31"/>
  <c r="Y255" i="31"/>
  <c r="X255" i="31"/>
  <c r="V255" i="31"/>
  <c r="Z254" i="31"/>
  <c r="Y254" i="31"/>
  <c r="X254" i="31"/>
  <c r="V254" i="31"/>
  <c r="Z253" i="31"/>
  <c r="Y253" i="31"/>
  <c r="X253" i="31"/>
  <c r="V253" i="31"/>
  <c r="Z252" i="31"/>
  <c r="Y252" i="31"/>
  <c r="X252" i="31"/>
  <c r="V252" i="31"/>
  <c r="Z251" i="31"/>
  <c r="Y251" i="31"/>
  <c r="X251" i="31"/>
  <c r="V251" i="31"/>
  <c r="Z250" i="31"/>
  <c r="Y250" i="31"/>
  <c r="X250" i="31"/>
  <c r="V250" i="31"/>
  <c r="Z249" i="31"/>
  <c r="Y249" i="31"/>
  <c r="X249" i="31"/>
  <c r="V249" i="31"/>
  <c r="Z248" i="31"/>
  <c r="Y248" i="31"/>
  <c r="X248" i="31"/>
  <c r="V248" i="31"/>
  <c r="Z247" i="31"/>
  <c r="Y247" i="31"/>
  <c r="X247" i="31"/>
  <c r="V247" i="31"/>
  <c r="Z246" i="31"/>
  <c r="Y246" i="31"/>
  <c r="X246" i="31"/>
  <c r="V246" i="31"/>
  <c r="Z245" i="31"/>
  <c r="Y245" i="31"/>
  <c r="X245" i="31"/>
  <c r="V245" i="31"/>
  <c r="Z244" i="31"/>
  <c r="Y244" i="31"/>
  <c r="X244" i="31"/>
  <c r="V244" i="31"/>
  <c r="Z243" i="31"/>
  <c r="Y243" i="31"/>
  <c r="X243" i="31"/>
  <c r="V243" i="31"/>
  <c r="Z242" i="31"/>
  <c r="Y242" i="31"/>
  <c r="X242" i="31"/>
  <c r="V242" i="31"/>
  <c r="Z241" i="31"/>
  <c r="Y241" i="31"/>
  <c r="X241" i="31"/>
  <c r="V241" i="31"/>
  <c r="Z240" i="31"/>
  <c r="Y240" i="31"/>
  <c r="X240" i="31"/>
  <c r="V240" i="31"/>
  <c r="Z239" i="31"/>
  <c r="Y239" i="31"/>
  <c r="X239" i="31"/>
  <c r="V239" i="31"/>
  <c r="Z238" i="31"/>
  <c r="Y238" i="31"/>
  <c r="X238" i="31"/>
  <c r="V238" i="31"/>
  <c r="Z237" i="31"/>
  <c r="Y237" i="31"/>
  <c r="X237" i="31"/>
  <c r="V237" i="31"/>
  <c r="Z236" i="31"/>
  <c r="Y236" i="31"/>
  <c r="X236" i="31"/>
  <c r="V236" i="31"/>
  <c r="Z235" i="31"/>
  <c r="Y235" i="31"/>
  <c r="X235" i="31"/>
  <c r="V235" i="31"/>
  <c r="Z234" i="31"/>
  <c r="Y234" i="31"/>
  <c r="X234" i="31"/>
  <c r="V234" i="31"/>
  <c r="Z233" i="31"/>
  <c r="Y233" i="31"/>
  <c r="X233" i="31"/>
  <c r="V233" i="31"/>
  <c r="Z232" i="31"/>
  <c r="Y232" i="31"/>
  <c r="X232" i="31"/>
  <c r="V232" i="31"/>
  <c r="Z231" i="31"/>
  <c r="Y231" i="31"/>
  <c r="X231" i="31"/>
  <c r="V231" i="31"/>
  <c r="Z230" i="31"/>
  <c r="Y230" i="31"/>
  <c r="X230" i="31"/>
  <c r="V230" i="31"/>
  <c r="Z229" i="31"/>
  <c r="Y229" i="31"/>
  <c r="X229" i="31"/>
  <c r="V229" i="31"/>
  <c r="Z228" i="31"/>
  <c r="Y228" i="31"/>
  <c r="X228" i="31"/>
  <c r="V228" i="31"/>
  <c r="Z227" i="31"/>
  <c r="Y227" i="31"/>
  <c r="X227" i="31"/>
  <c r="V227" i="31"/>
  <c r="Z226" i="31"/>
  <c r="Y226" i="31"/>
  <c r="X226" i="31"/>
  <c r="V226" i="31"/>
  <c r="Z225" i="31"/>
  <c r="Y225" i="31"/>
  <c r="X225" i="31"/>
  <c r="V225" i="31"/>
  <c r="Z224" i="31"/>
  <c r="Y224" i="31"/>
  <c r="X224" i="31"/>
  <c r="V224" i="31"/>
  <c r="Z223" i="31"/>
  <c r="Y223" i="31"/>
  <c r="X223" i="31"/>
  <c r="V223" i="31"/>
  <c r="Z222" i="31"/>
  <c r="Y222" i="31"/>
  <c r="X222" i="31"/>
  <c r="V222" i="31"/>
  <c r="Z221" i="31"/>
  <c r="Y221" i="31"/>
  <c r="X221" i="31"/>
  <c r="V221" i="31"/>
  <c r="Z220" i="31"/>
  <c r="Y220" i="31"/>
  <c r="X220" i="31"/>
  <c r="V220" i="31"/>
  <c r="Z219" i="31"/>
  <c r="Y219" i="31"/>
  <c r="X219" i="31"/>
  <c r="V219" i="31"/>
  <c r="Z218" i="31"/>
  <c r="Y218" i="31"/>
  <c r="X218" i="31"/>
  <c r="V218" i="31"/>
  <c r="Z217" i="31"/>
  <c r="Y217" i="31"/>
  <c r="X217" i="31"/>
  <c r="V217" i="31"/>
  <c r="Z216" i="31"/>
  <c r="Y216" i="31"/>
  <c r="X216" i="31"/>
  <c r="V216" i="31"/>
  <c r="Z215" i="31"/>
  <c r="Y215" i="31"/>
  <c r="X215" i="31"/>
  <c r="V215" i="31"/>
  <c r="Z214" i="31"/>
  <c r="Y214" i="31"/>
  <c r="X214" i="31"/>
  <c r="V214" i="31"/>
  <c r="Z213" i="31"/>
  <c r="Y213" i="31"/>
  <c r="X213" i="31"/>
  <c r="V213" i="31"/>
  <c r="Z212" i="31"/>
  <c r="Y212" i="31"/>
  <c r="X212" i="31"/>
  <c r="V212" i="31"/>
  <c r="Z211" i="31"/>
  <c r="Y211" i="31"/>
  <c r="X211" i="31"/>
  <c r="V211" i="31"/>
  <c r="Z210" i="31"/>
  <c r="Y210" i="31"/>
  <c r="X210" i="31"/>
  <c r="V210" i="31"/>
  <c r="Z209" i="31"/>
  <c r="Y209" i="31"/>
  <c r="X209" i="31"/>
  <c r="V209" i="31"/>
  <c r="Z208" i="31"/>
  <c r="Y208" i="31"/>
  <c r="X208" i="31"/>
  <c r="V208" i="31"/>
  <c r="Z207" i="31"/>
  <c r="Y207" i="31"/>
  <c r="X207" i="31"/>
  <c r="V207" i="31"/>
  <c r="Z206" i="31"/>
  <c r="Y206" i="31"/>
  <c r="X206" i="31"/>
  <c r="V206" i="31"/>
  <c r="Z205" i="31"/>
  <c r="Y205" i="31"/>
  <c r="X205" i="31"/>
  <c r="V205" i="31"/>
  <c r="Z204" i="31"/>
  <c r="Y204" i="31"/>
  <c r="X204" i="31"/>
  <c r="V204" i="31"/>
  <c r="Z203" i="31"/>
  <c r="Y203" i="31"/>
  <c r="X203" i="31"/>
  <c r="V203" i="31"/>
  <c r="Z202" i="31"/>
  <c r="Y202" i="31"/>
  <c r="X202" i="31"/>
  <c r="V202" i="31"/>
  <c r="Z201" i="31"/>
  <c r="Y201" i="31"/>
  <c r="X201" i="31"/>
  <c r="V201" i="31"/>
  <c r="Z200" i="31"/>
  <c r="Y200" i="31"/>
  <c r="X200" i="31"/>
  <c r="V200" i="31"/>
  <c r="Z199" i="31"/>
  <c r="Y199" i="31"/>
  <c r="X199" i="31"/>
  <c r="V199" i="31"/>
  <c r="Z198" i="31"/>
  <c r="Y198" i="31"/>
  <c r="X198" i="31"/>
  <c r="V198" i="31"/>
  <c r="Z197" i="31"/>
  <c r="Y197" i="31"/>
  <c r="X197" i="31"/>
  <c r="V197" i="31"/>
  <c r="Z196" i="31"/>
  <c r="Y196" i="31"/>
  <c r="X196" i="31"/>
  <c r="V196" i="31"/>
  <c r="Z195" i="31"/>
  <c r="Y195" i="31"/>
  <c r="X195" i="31"/>
  <c r="V195" i="31"/>
  <c r="Z194" i="31"/>
  <c r="Y194" i="31"/>
  <c r="X194" i="31"/>
  <c r="V194" i="31"/>
  <c r="Z193" i="31"/>
  <c r="Y193" i="31"/>
  <c r="X193" i="31"/>
  <c r="V193" i="31"/>
  <c r="Z192" i="31"/>
  <c r="Y192" i="31"/>
  <c r="X192" i="31"/>
  <c r="V192" i="31"/>
  <c r="Z191" i="31"/>
  <c r="Y191" i="31"/>
  <c r="X191" i="31"/>
  <c r="V191" i="31"/>
  <c r="Z190" i="31"/>
  <c r="Y190" i="31"/>
  <c r="X190" i="31"/>
  <c r="V190" i="31"/>
  <c r="Z189" i="31"/>
  <c r="Y189" i="31"/>
  <c r="X189" i="31"/>
  <c r="V189" i="31"/>
  <c r="Z188" i="31"/>
  <c r="Y188" i="31"/>
  <c r="X188" i="31"/>
  <c r="V188" i="31"/>
  <c r="Z187" i="31"/>
  <c r="Y187" i="31"/>
  <c r="X187" i="31"/>
  <c r="V187" i="31"/>
  <c r="Z186" i="31"/>
  <c r="Y186" i="31"/>
  <c r="X186" i="31"/>
  <c r="V186" i="31"/>
  <c r="Z185" i="31"/>
  <c r="Y185" i="31"/>
  <c r="X185" i="31"/>
  <c r="V185" i="31"/>
  <c r="Z184" i="31"/>
  <c r="Y184" i="31"/>
  <c r="X184" i="31"/>
  <c r="V184" i="31"/>
  <c r="Z183" i="31"/>
  <c r="Y183" i="31"/>
  <c r="X183" i="31"/>
  <c r="V183" i="31"/>
  <c r="Z182" i="31"/>
  <c r="Y182" i="31"/>
  <c r="X182" i="31"/>
  <c r="V182" i="31"/>
  <c r="Z181" i="31"/>
  <c r="Y181" i="31"/>
  <c r="X181" i="31"/>
  <c r="V181" i="31"/>
  <c r="Z180" i="31"/>
  <c r="Y180" i="31"/>
  <c r="X180" i="31"/>
  <c r="V180" i="31"/>
  <c r="Z179" i="31"/>
  <c r="Y179" i="31"/>
  <c r="X179" i="31"/>
  <c r="V179" i="31"/>
  <c r="Z178" i="31"/>
  <c r="Y178" i="31"/>
  <c r="X178" i="31"/>
  <c r="V178" i="31"/>
  <c r="Z177" i="31"/>
  <c r="Y177" i="31"/>
  <c r="X177" i="31"/>
  <c r="V177" i="31"/>
  <c r="Z176" i="31"/>
  <c r="Y176" i="31"/>
  <c r="X176" i="31"/>
  <c r="V176" i="31"/>
  <c r="Z175" i="31"/>
  <c r="Y175" i="31"/>
  <c r="X175" i="31"/>
  <c r="V175" i="31"/>
  <c r="Z174" i="31"/>
  <c r="Y174" i="31"/>
  <c r="X174" i="31"/>
  <c r="V174" i="31"/>
  <c r="Z173" i="31"/>
  <c r="Y173" i="31"/>
  <c r="X173" i="31"/>
  <c r="V173" i="31"/>
  <c r="Z172" i="31"/>
  <c r="Y172" i="31"/>
  <c r="X172" i="31"/>
  <c r="V172" i="31"/>
  <c r="Z171" i="31"/>
  <c r="Y171" i="31"/>
  <c r="X171" i="31"/>
  <c r="V171" i="31"/>
  <c r="Z170" i="31"/>
  <c r="Y170" i="31"/>
  <c r="X170" i="31"/>
  <c r="V170" i="31"/>
  <c r="Z169" i="31"/>
  <c r="Y169" i="31"/>
  <c r="X169" i="31"/>
  <c r="V169" i="31"/>
  <c r="Z168" i="31"/>
  <c r="Y168" i="31"/>
  <c r="X168" i="31"/>
  <c r="V168" i="31"/>
  <c r="Z167" i="31"/>
  <c r="Y167" i="31"/>
  <c r="X167" i="31"/>
  <c r="V167" i="31"/>
  <c r="Z166" i="31"/>
  <c r="Y166" i="31"/>
  <c r="X166" i="31"/>
  <c r="V166" i="31"/>
  <c r="Z165" i="31"/>
  <c r="Y165" i="31"/>
  <c r="X165" i="31"/>
  <c r="V165" i="31"/>
  <c r="Z164" i="31"/>
  <c r="Y164" i="31"/>
  <c r="X164" i="31"/>
  <c r="V164" i="31"/>
  <c r="Z163" i="31"/>
  <c r="Y163" i="31"/>
  <c r="X163" i="31"/>
  <c r="V163" i="31"/>
  <c r="Z162" i="31"/>
  <c r="Y162" i="31"/>
  <c r="X162" i="31"/>
  <c r="V162" i="31"/>
  <c r="Z161" i="31"/>
  <c r="Y161" i="31"/>
  <c r="X161" i="31"/>
  <c r="V161" i="31"/>
  <c r="Z160" i="31"/>
  <c r="Y160" i="31"/>
  <c r="X160" i="31"/>
  <c r="V160" i="31"/>
  <c r="Z159" i="31"/>
  <c r="Y159" i="31"/>
  <c r="X159" i="31"/>
  <c r="V159" i="31"/>
  <c r="Z158" i="31"/>
  <c r="Y158" i="31"/>
  <c r="X158" i="31"/>
  <c r="V158" i="31"/>
  <c r="Z157" i="31"/>
  <c r="Y157" i="31"/>
  <c r="X157" i="31"/>
  <c r="V157" i="31"/>
  <c r="Z156" i="31"/>
  <c r="Y156" i="31"/>
  <c r="X156" i="31"/>
  <c r="V156" i="31"/>
  <c r="Z155" i="31"/>
  <c r="Y155" i="31"/>
  <c r="X155" i="31"/>
  <c r="V155" i="31"/>
  <c r="Z154" i="31"/>
  <c r="Y154" i="31"/>
  <c r="X154" i="31"/>
  <c r="V154" i="31"/>
  <c r="Z153" i="31"/>
  <c r="Y153" i="31"/>
  <c r="X153" i="31"/>
  <c r="V153" i="31"/>
  <c r="Z152" i="31"/>
  <c r="Y152" i="31"/>
  <c r="X152" i="31"/>
  <c r="V152" i="31"/>
  <c r="Z151" i="31"/>
  <c r="Y151" i="31"/>
  <c r="X151" i="31"/>
  <c r="V151" i="31"/>
  <c r="Z150" i="31"/>
  <c r="Y150" i="31"/>
  <c r="X150" i="31"/>
  <c r="V150" i="31"/>
  <c r="Z149" i="31"/>
  <c r="Y149" i="31"/>
  <c r="X149" i="31"/>
  <c r="V149" i="31"/>
  <c r="Z148" i="31"/>
  <c r="Y148" i="31"/>
  <c r="X148" i="31"/>
  <c r="V148" i="31"/>
  <c r="Z147" i="31"/>
  <c r="Y147" i="31"/>
  <c r="X147" i="31"/>
  <c r="V147" i="31"/>
  <c r="Z146" i="31"/>
  <c r="Y146" i="31"/>
  <c r="X146" i="31"/>
  <c r="V146" i="31"/>
  <c r="Z145" i="31"/>
  <c r="Y145" i="31"/>
  <c r="X145" i="31"/>
  <c r="V145" i="31"/>
  <c r="Z144" i="31"/>
  <c r="Y144" i="31"/>
  <c r="X144" i="31"/>
  <c r="V144" i="31"/>
  <c r="Z143" i="31"/>
  <c r="Y143" i="31"/>
  <c r="X143" i="31"/>
  <c r="V143" i="31"/>
  <c r="Z142" i="31"/>
  <c r="Y142" i="31"/>
  <c r="X142" i="31"/>
  <c r="V142" i="31"/>
  <c r="Z141" i="31"/>
  <c r="Y141" i="31"/>
  <c r="X141" i="31"/>
  <c r="V141" i="31"/>
  <c r="Z140" i="31"/>
  <c r="Y140" i="31"/>
  <c r="X140" i="31"/>
  <c r="V140" i="31"/>
  <c r="Z139" i="31"/>
  <c r="Y139" i="31"/>
  <c r="X139" i="31"/>
  <c r="V139" i="31"/>
  <c r="Z138" i="31"/>
  <c r="Y138" i="31"/>
  <c r="X138" i="31"/>
  <c r="V138" i="31"/>
  <c r="Z137" i="31"/>
  <c r="Y137" i="31"/>
  <c r="X137" i="31"/>
  <c r="V137" i="31"/>
  <c r="Z136" i="31"/>
  <c r="Y136" i="31"/>
  <c r="X136" i="31"/>
  <c r="V136" i="31"/>
  <c r="Z135" i="31"/>
  <c r="Y135" i="31"/>
  <c r="X135" i="31"/>
  <c r="V135" i="31"/>
  <c r="Z134" i="31"/>
  <c r="Y134" i="31"/>
  <c r="X134" i="31"/>
  <c r="V134" i="31"/>
  <c r="Z133" i="31"/>
  <c r="Y133" i="31"/>
  <c r="X133" i="31"/>
  <c r="V133" i="31"/>
  <c r="Z132" i="31"/>
  <c r="Y132" i="31"/>
  <c r="X132" i="31"/>
  <c r="V132" i="31"/>
  <c r="Z131" i="31"/>
  <c r="Y131" i="31"/>
  <c r="X131" i="31"/>
  <c r="V131" i="31"/>
  <c r="Z130" i="31"/>
  <c r="Y130" i="31"/>
  <c r="X130" i="31"/>
  <c r="V130" i="31"/>
  <c r="Z129" i="31"/>
  <c r="Y129" i="31"/>
  <c r="X129" i="31"/>
  <c r="V129" i="31"/>
  <c r="Z128" i="31"/>
  <c r="Y128" i="31"/>
  <c r="X128" i="31"/>
  <c r="V128" i="31"/>
  <c r="Z127" i="31"/>
  <c r="Y127" i="31"/>
  <c r="X127" i="31"/>
  <c r="V127" i="31"/>
  <c r="Z126" i="31"/>
  <c r="Y126" i="31"/>
  <c r="X126" i="31"/>
  <c r="V126" i="31"/>
  <c r="Z125" i="31"/>
  <c r="Y125" i="31"/>
  <c r="X125" i="31"/>
  <c r="V125" i="31"/>
  <c r="Z124" i="31"/>
  <c r="Y124" i="31"/>
  <c r="X124" i="31"/>
  <c r="V124" i="31"/>
  <c r="Z123" i="31"/>
  <c r="Y123" i="31"/>
  <c r="X123" i="31"/>
  <c r="V123" i="31"/>
  <c r="Z122" i="31"/>
  <c r="Y122" i="31"/>
  <c r="X122" i="31"/>
  <c r="V122" i="31"/>
  <c r="Z121" i="31"/>
  <c r="Y121" i="31"/>
  <c r="X121" i="31"/>
  <c r="V121" i="31"/>
  <c r="Z120" i="31"/>
  <c r="Y120" i="31"/>
  <c r="X120" i="31"/>
  <c r="V120" i="31"/>
  <c r="Z119" i="31"/>
  <c r="Y119" i="31"/>
  <c r="X119" i="31"/>
  <c r="V119" i="31"/>
  <c r="Z118" i="31"/>
  <c r="Y118" i="31"/>
  <c r="X118" i="31"/>
  <c r="V118" i="31"/>
  <c r="Z117" i="31"/>
  <c r="Y117" i="31"/>
  <c r="X117" i="31"/>
  <c r="V117" i="31"/>
  <c r="Z116" i="31"/>
  <c r="Y116" i="31"/>
  <c r="X116" i="31"/>
  <c r="V116" i="31"/>
  <c r="Z115" i="31"/>
  <c r="Y115" i="31"/>
  <c r="X115" i="31"/>
  <c r="V115" i="31"/>
  <c r="Z114" i="31"/>
  <c r="Y114" i="31"/>
  <c r="X114" i="31"/>
  <c r="V114" i="31"/>
  <c r="Z113" i="31"/>
  <c r="Y113" i="31"/>
  <c r="X113" i="31"/>
  <c r="V113" i="31"/>
  <c r="Z112" i="31"/>
  <c r="Y112" i="31"/>
  <c r="X112" i="31"/>
  <c r="V112" i="31"/>
  <c r="Z111" i="31"/>
  <c r="Y111" i="31"/>
  <c r="X111" i="31"/>
  <c r="V111" i="31"/>
  <c r="Z110" i="31"/>
  <c r="Y110" i="31"/>
  <c r="X110" i="31"/>
  <c r="V110" i="31"/>
  <c r="Z109" i="31"/>
  <c r="Y109" i="31"/>
  <c r="X109" i="31"/>
  <c r="V109" i="31"/>
  <c r="Z108" i="31"/>
  <c r="Y108" i="31"/>
  <c r="X108" i="31"/>
  <c r="V108" i="31"/>
  <c r="Z107" i="31"/>
  <c r="Y107" i="31"/>
  <c r="X107" i="31"/>
  <c r="V107" i="31"/>
  <c r="Z106" i="31"/>
  <c r="Y106" i="31"/>
  <c r="X106" i="31"/>
  <c r="V106" i="31"/>
  <c r="Z105" i="31"/>
  <c r="Y105" i="31"/>
  <c r="X105" i="31"/>
  <c r="V105" i="31"/>
  <c r="Z104" i="31"/>
  <c r="Y104" i="31"/>
  <c r="X104" i="31"/>
  <c r="V104" i="31"/>
  <c r="Z103" i="31"/>
  <c r="Y103" i="31"/>
  <c r="X103" i="31"/>
  <c r="V103" i="31"/>
  <c r="Z102" i="31"/>
  <c r="Y102" i="31"/>
  <c r="X102" i="31"/>
  <c r="V102" i="31"/>
  <c r="Z101" i="31"/>
  <c r="Y101" i="31"/>
  <c r="X101" i="31"/>
  <c r="V101" i="31"/>
  <c r="Z100" i="31"/>
  <c r="Y100" i="31"/>
  <c r="X100" i="31"/>
  <c r="V100" i="31"/>
  <c r="Z99" i="31"/>
  <c r="Y99" i="31"/>
  <c r="X99" i="31"/>
  <c r="V99" i="31"/>
  <c r="Z98" i="31"/>
  <c r="Y98" i="31"/>
  <c r="X98" i="31"/>
  <c r="V98" i="31"/>
  <c r="Z97" i="31"/>
  <c r="Y97" i="31"/>
  <c r="X97" i="31"/>
  <c r="V97" i="31"/>
  <c r="Z96" i="31"/>
  <c r="Y96" i="31"/>
  <c r="X96" i="31"/>
  <c r="V96" i="31"/>
  <c r="Z95" i="31"/>
  <c r="Y95" i="31"/>
  <c r="X95" i="31"/>
  <c r="V95" i="31"/>
  <c r="Z94" i="31"/>
  <c r="Y94" i="31"/>
  <c r="X94" i="31"/>
  <c r="V94" i="31"/>
  <c r="Z93" i="31"/>
  <c r="Y93" i="31"/>
  <c r="X93" i="31"/>
  <c r="V93" i="31"/>
  <c r="Z92" i="31"/>
  <c r="Y92" i="31"/>
  <c r="X92" i="31"/>
  <c r="V92" i="31"/>
  <c r="Z91" i="31"/>
  <c r="Y91" i="31"/>
  <c r="X91" i="31"/>
  <c r="V91" i="31"/>
  <c r="Z90" i="31"/>
  <c r="Y90" i="31"/>
  <c r="X90" i="31"/>
  <c r="V90" i="31"/>
  <c r="Z89" i="31"/>
  <c r="Y89" i="31"/>
  <c r="X89" i="31"/>
  <c r="V89" i="31"/>
  <c r="Z88" i="31"/>
  <c r="Y88" i="31"/>
  <c r="X88" i="31"/>
  <c r="V88" i="31"/>
  <c r="Z87" i="31"/>
  <c r="Y87" i="31"/>
  <c r="X87" i="31"/>
  <c r="V87" i="31"/>
  <c r="Z86" i="31"/>
  <c r="Y86" i="31"/>
  <c r="X86" i="31"/>
  <c r="V86" i="31"/>
  <c r="Z85" i="31"/>
  <c r="Y85" i="31"/>
  <c r="X85" i="31"/>
  <c r="V85" i="31"/>
  <c r="Z84" i="31"/>
  <c r="Y84" i="31"/>
  <c r="X84" i="31"/>
  <c r="V84" i="31"/>
  <c r="Z83" i="31"/>
  <c r="Y83" i="31"/>
  <c r="X83" i="31"/>
  <c r="V83" i="31"/>
  <c r="Z82" i="31"/>
  <c r="Y82" i="31"/>
  <c r="X82" i="31"/>
  <c r="V82" i="31"/>
  <c r="Z81" i="31"/>
  <c r="Y81" i="31"/>
  <c r="X81" i="31"/>
  <c r="V81" i="31"/>
  <c r="Z80" i="31"/>
  <c r="Y80" i="31"/>
  <c r="X80" i="31"/>
  <c r="V80" i="31"/>
  <c r="Z79" i="31"/>
  <c r="Y79" i="31"/>
  <c r="X79" i="31"/>
  <c r="V79" i="31"/>
  <c r="Z78" i="31"/>
  <c r="Y78" i="31"/>
  <c r="X78" i="31"/>
  <c r="V78" i="31"/>
  <c r="Z77" i="31"/>
  <c r="Y77" i="31"/>
  <c r="X77" i="31"/>
  <c r="V77" i="31"/>
  <c r="Z76" i="31"/>
  <c r="Y76" i="31"/>
  <c r="X76" i="31"/>
  <c r="V76" i="31"/>
  <c r="Z75" i="31"/>
  <c r="Y75" i="31"/>
  <c r="X75" i="31"/>
  <c r="V75" i="31"/>
  <c r="Z74" i="31"/>
  <c r="Y74" i="31"/>
  <c r="X74" i="31"/>
  <c r="V74" i="31"/>
  <c r="Z73" i="31"/>
  <c r="Y73" i="31"/>
  <c r="X73" i="31"/>
  <c r="V73" i="31"/>
  <c r="Z72" i="31"/>
  <c r="Y72" i="31"/>
  <c r="X72" i="31"/>
  <c r="V72" i="31"/>
  <c r="Z71" i="31"/>
  <c r="Y71" i="31"/>
  <c r="X71" i="31"/>
  <c r="V71" i="31"/>
  <c r="Z70" i="31"/>
  <c r="Y70" i="31"/>
  <c r="X70" i="31"/>
  <c r="V70" i="31"/>
  <c r="Z69" i="31"/>
  <c r="Y69" i="31"/>
  <c r="X69" i="31"/>
  <c r="V69" i="31"/>
  <c r="Z68" i="31"/>
  <c r="Y68" i="31"/>
  <c r="X68" i="31"/>
  <c r="V68" i="31"/>
  <c r="Z67" i="31"/>
  <c r="Y67" i="31"/>
  <c r="X67" i="31"/>
  <c r="V67" i="31"/>
  <c r="Z66" i="31"/>
  <c r="Y66" i="31"/>
  <c r="X66" i="31"/>
  <c r="V66" i="31"/>
  <c r="Z65" i="31"/>
  <c r="Y65" i="31"/>
  <c r="X65" i="31"/>
  <c r="V65" i="31"/>
  <c r="Z64" i="31"/>
  <c r="Y64" i="31"/>
  <c r="X64" i="31"/>
  <c r="V64" i="31"/>
  <c r="Z63" i="31"/>
  <c r="Y63" i="31"/>
  <c r="X63" i="31"/>
  <c r="V63" i="31"/>
  <c r="Z62" i="31"/>
  <c r="Y62" i="31"/>
  <c r="X62" i="31"/>
  <c r="V62" i="31"/>
  <c r="Z61" i="31"/>
  <c r="Y61" i="31"/>
  <c r="X61" i="31"/>
  <c r="V61" i="31"/>
  <c r="Z60" i="31"/>
  <c r="Y60" i="31"/>
  <c r="X60" i="31"/>
  <c r="V60" i="31"/>
  <c r="Z59" i="31"/>
  <c r="Y59" i="31"/>
  <c r="X59" i="31"/>
  <c r="V59" i="31"/>
  <c r="Z58" i="31"/>
  <c r="Y58" i="31"/>
  <c r="X58" i="31"/>
  <c r="V58" i="31"/>
  <c r="Z57" i="31"/>
  <c r="Y57" i="31"/>
  <c r="X57" i="31"/>
  <c r="V57" i="31"/>
  <c r="Z56" i="31"/>
  <c r="Y56" i="31"/>
  <c r="X56" i="31"/>
  <c r="V56" i="31"/>
  <c r="Z55" i="31"/>
  <c r="Y55" i="31"/>
  <c r="X55" i="31"/>
  <c r="V55" i="31"/>
  <c r="Z54" i="31"/>
  <c r="Y54" i="31"/>
  <c r="X54" i="31"/>
  <c r="V54" i="31"/>
  <c r="Z53" i="31"/>
  <c r="Y53" i="31"/>
  <c r="X53" i="31"/>
  <c r="V53" i="31"/>
  <c r="Z52" i="31"/>
  <c r="Y52" i="31"/>
  <c r="X52" i="31"/>
  <c r="V52" i="31"/>
  <c r="Z51" i="31"/>
  <c r="Y51" i="31"/>
  <c r="X51" i="31"/>
  <c r="V51" i="31"/>
  <c r="Z50" i="31"/>
  <c r="Y50" i="31"/>
  <c r="X50" i="31"/>
  <c r="V50" i="31"/>
  <c r="Z49" i="31"/>
  <c r="Y49" i="31"/>
  <c r="X49" i="31"/>
  <c r="V49" i="31"/>
  <c r="Z48" i="31"/>
  <c r="Y48" i="31"/>
  <c r="X48" i="31"/>
  <c r="V48" i="31"/>
  <c r="Z47" i="31"/>
  <c r="Y47" i="31"/>
  <c r="X47" i="31"/>
  <c r="V47" i="31"/>
  <c r="Z46" i="31"/>
  <c r="Y46" i="31"/>
  <c r="X46" i="31"/>
  <c r="V46" i="31"/>
  <c r="Z45" i="31"/>
  <c r="Y45" i="31"/>
  <c r="X45" i="31"/>
  <c r="V45" i="31"/>
  <c r="Z44" i="31"/>
  <c r="Y44" i="31"/>
  <c r="X44" i="31"/>
  <c r="V44" i="31"/>
  <c r="Z43" i="31"/>
  <c r="Y43" i="31"/>
  <c r="X43" i="31"/>
  <c r="V43" i="31"/>
  <c r="Z42" i="31"/>
  <c r="Y42" i="31"/>
  <c r="X42" i="31"/>
  <c r="V42" i="31"/>
  <c r="Z41" i="31"/>
  <c r="Y41" i="31"/>
  <c r="X41" i="31"/>
  <c r="V41" i="31"/>
  <c r="Z40" i="31"/>
  <c r="Y40" i="31"/>
  <c r="X40" i="31"/>
  <c r="V40" i="31"/>
  <c r="Z39" i="31"/>
  <c r="Y39" i="31"/>
  <c r="X39" i="31"/>
  <c r="V39" i="31"/>
  <c r="Z38" i="31"/>
  <c r="Y38" i="31"/>
  <c r="X38" i="31"/>
  <c r="V38" i="31"/>
  <c r="Z37" i="31"/>
  <c r="Y37" i="31"/>
  <c r="X37" i="31"/>
  <c r="V37" i="31"/>
  <c r="Z36" i="31"/>
  <c r="Y36" i="31"/>
  <c r="X36" i="31"/>
  <c r="V36" i="31"/>
  <c r="Z35" i="31"/>
  <c r="Y35" i="31"/>
  <c r="X35" i="31"/>
  <c r="V35" i="31"/>
  <c r="Z34" i="31"/>
  <c r="Y34" i="31"/>
  <c r="X34" i="31"/>
  <c r="V34" i="31"/>
  <c r="AH33" i="31"/>
  <c r="AL33" i="31" s="1"/>
  <c r="Z33" i="31"/>
  <c r="Y33" i="31"/>
  <c r="X33" i="31"/>
  <c r="V33" i="31"/>
  <c r="AH32" i="31"/>
  <c r="AL32" i="31" s="1"/>
  <c r="Z32" i="31"/>
  <c r="Y32" i="31"/>
  <c r="X32" i="31"/>
  <c r="V32" i="31"/>
  <c r="AH31" i="31"/>
  <c r="AJ31" i="31" s="1"/>
  <c r="M31" i="39" s="1"/>
  <c r="Z31" i="31"/>
  <c r="Y31" i="31"/>
  <c r="X31" i="31"/>
  <c r="V31" i="31"/>
  <c r="AH30" i="31"/>
  <c r="AI30" i="31" s="1"/>
  <c r="Z30" i="31"/>
  <c r="Y30" i="31"/>
  <c r="X30" i="31"/>
  <c r="V30" i="31"/>
  <c r="AH29" i="31"/>
  <c r="AL29" i="31" s="1"/>
  <c r="Z29" i="31"/>
  <c r="Y29" i="31"/>
  <c r="X29" i="31"/>
  <c r="V29" i="31"/>
  <c r="AH28" i="31"/>
  <c r="AL28" i="31" s="1"/>
  <c r="Z28" i="31"/>
  <c r="Y28" i="31"/>
  <c r="X28" i="31"/>
  <c r="V28" i="31"/>
  <c r="AH27" i="31"/>
  <c r="AJ27" i="31" s="1"/>
  <c r="M27" i="39" s="1"/>
  <c r="Z27" i="31"/>
  <c r="Y27" i="31"/>
  <c r="X27" i="31"/>
  <c r="V27" i="31"/>
  <c r="AH26" i="31"/>
  <c r="AI26" i="31" s="1"/>
  <c r="Z26" i="31"/>
  <c r="Y26" i="31"/>
  <c r="X26" i="31"/>
  <c r="V26" i="31"/>
  <c r="Q26" i="31"/>
  <c r="AH25" i="31"/>
  <c r="AI25" i="31" s="1"/>
  <c r="Z25" i="31"/>
  <c r="Y25" i="31"/>
  <c r="X25" i="31"/>
  <c r="V25" i="31"/>
  <c r="AH24" i="31"/>
  <c r="AL24" i="31" s="1"/>
  <c r="Z24" i="31"/>
  <c r="Y24" i="31"/>
  <c r="X24" i="31"/>
  <c r="V24" i="31"/>
  <c r="Q24" i="31"/>
  <c r="AH23" i="31"/>
  <c r="AL23" i="31" s="1"/>
  <c r="Z23" i="31"/>
  <c r="Y23" i="31"/>
  <c r="X23" i="31"/>
  <c r="V23" i="31"/>
  <c r="AH22" i="31"/>
  <c r="Z22" i="31"/>
  <c r="Y22" i="31"/>
  <c r="X22" i="31"/>
  <c r="V22" i="31"/>
  <c r="AH21" i="31"/>
  <c r="Z21" i="31"/>
  <c r="Y21" i="31"/>
  <c r="X21" i="31"/>
  <c r="V21" i="31"/>
  <c r="AK20" i="31"/>
  <c r="AH20" i="31"/>
  <c r="AJ20" i="31" s="1"/>
  <c r="M20" i="39" s="1"/>
  <c r="Z20" i="31"/>
  <c r="Y20" i="31"/>
  <c r="X20" i="31"/>
  <c r="V20" i="31"/>
  <c r="Q20" i="31"/>
  <c r="AH19" i="31"/>
  <c r="AK19" i="31" s="1"/>
  <c r="Z19" i="31"/>
  <c r="Y19" i="31"/>
  <c r="X19" i="31"/>
  <c r="V19" i="31"/>
  <c r="AH18" i="31"/>
  <c r="AI18" i="31" s="1"/>
  <c r="Z18" i="31"/>
  <c r="Y18" i="31"/>
  <c r="X18" i="31"/>
  <c r="V18" i="31"/>
  <c r="AH17" i="31"/>
  <c r="AI17" i="31" s="1"/>
  <c r="Z17" i="31"/>
  <c r="Y17" i="31"/>
  <c r="X17" i="31"/>
  <c r="V17" i="31"/>
  <c r="AH16" i="31"/>
  <c r="AL16" i="31" s="1"/>
  <c r="Z16" i="31"/>
  <c r="Y16" i="31"/>
  <c r="X16" i="31"/>
  <c r="V16" i="31"/>
  <c r="AH15" i="31"/>
  <c r="AL15" i="31" s="1"/>
  <c r="Z15" i="31"/>
  <c r="Y15" i="31"/>
  <c r="X15" i="31"/>
  <c r="V15" i="31"/>
  <c r="Q18" i="31"/>
  <c r="AH14" i="31"/>
  <c r="AL14" i="31" s="1"/>
  <c r="Z14" i="31"/>
  <c r="Y14" i="31"/>
  <c r="X14" i="31"/>
  <c r="V14" i="31"/>
  <c r="Q16" i="31"/>
  <c r="Z1003" i="30"/>
  <c r="Y1003" i="30"/>
  <c r="X1003" i="30"/>
  <c r="V1003" i="30"/>
  <c r="Z1002" i="30"/>
  <c r="Y1002" i="30"/>
  <c r="X1002" i="30"/>
  <c r="V1002" i="30"/>
  <c r="Z1001" i="30"/>
  <c r="Y1001" i="30"/>
  <c r="X1001" i="30"/>
  <c r="V1001" i="30"/>
  <c r="Z1000" i="30"/>
  <c r="Y1000" i="30"/>
  <c r="X1000" i="30"/>
  <c r="V1000" i="30"/>
  <c r="Z999" i="30"/>
  <c r="Y999" i="30"/>
  <c r="X999" i="30"/>
  <c r="V999" i="30"/>
  <c r="Z998" i="30"/>
  <c r="Y998" i="30"/>
  <c r="X998" i="30"/>
  <c r="V998" i="30"/>
  <c r="Z997" i="30"/>
  <c r="Y997" i="30"/>
  <c r="X997" i="30"/>
  <c r="V997" i="30"/>
  <c r="Z996" i="30"/>
  <c r="Y996" i="30"/>
  <c r="X996" i="30"/>
  <c r="V996" i="30"/>
  <c r="Z995" i="30"/>
  <c r="Y995" i="30"/>
  <c r="X995" i="30"/>
  <c r="V995" i="30"/>
  <c r="Z994" i="30"/>
  <c r="Y994" i="30"/>
  <c r="X994" i="30"/>
  <c r="V994" i="30"/>
  <c r="Z993" i="30"/>
  <c r="Y993" i="30"/>
  <c r="X993" i="30"/>
  <c r="V993" i="30"/>
  <c r="Z992" i="30"/>
  <c r="Y992" i="30"/>
  <c r="X992" i="30"/>
  <c r="V992" i="30"/>
  <c r="Z991" i="30"/>
  <c r="Y991" i="30"/>
  <c r="X991" i="30"/>
  <c r="V991" i="30"/>
  <c r="Z990" i="30"/>
  <c r="Y990" i="30"/>
  <c r="X990" i="30"/>
  <c r="V990" i="30"/>
  <c r="Z989" i="30"/>
  <c r="Y989" i="30"/>
  <c r="X989" i="30"/>
  <c r="V989" i="30"/>
  <c r="Z988" i="30"/>
  <c r="Y988" i="30"/>
  <c r="X988" i="30"/>
  <c r="V988" i="30"/>
  <c r="Z987" i="30"/>
  <c r="Y987" i="30"/>
  <c r="X987" i="30"/>
  <c r="V987" i="30"/>
  <c r="Z986" i="30"/>
  <c r="Y986" i="30"/>
  <c r="X986" i="30"/>
  <c r="V986" i="30"/>
  <c r="Z985" i="30"/>
  <c r="Y985" i="30"/>
  <c r="X985" i="30"/>
  <c r="V985" i="30"/>
  <c r="Z984" i="30"/>
  <c r="Y984" i="30"/>
  <c r="X984" i="30"/>
  <c r="V984" i="30"/>
  <c r="Z983" i="30"/>
  <c r="Y983" i="30"/>
  <c r="X983" i="30"/>
  <c r="V983" i="30"/>
  <c r="Z982" i="30"/>
  <c r="Y982" i="30"/>
  <c r="X982" i="30"/>
  <c r="V982" i="30"/>
  <c r="Z981" i="30"/>
  <c r="Y981" i="30"/>
  <c r="X981" i="30"/>
  <c r="V981" i="30"/>
  <c r="Z980" i="30"/>
  <c r="Y980" i="30"/>
  <c r="X980" i="30"/>
  <c r="V980" i="30"/>
  <c r="Z979" i="30"/>
  <c r="Y979" i="30"/>
  <c r="X979" i="30"/>
  <c r="V979" i="30"/>
  <c r="Z978" i="30"/>
  <c r="Y978" i="30"/>
  <c r="X978" i="30"/>
  <c r="V978" i="30"/>
  <c r="Z977" i="30"/>
  <c r="Y977" i="30"/>
  <c r="X977" i="30"/>
  <c r="V977" i="30"/>
  <c r="Z976" i="30"/>
  <c r="Y976" i="30"/>
  <c r="X976" i="30"/>
  <c r="V976" i="30"/>
  <c r="Z975" i="30"/>
  <c r="Y975" i="30"/>
  <c r="X975" i="30"/>
  <c r="V975" i="30"/>
  <c r="Z974" i="30"/>
  <c r="Y974" i="30"/>
  <c r="X974" i="30"/>
  <c r="V974" i="30"/>
  <c r="Z973" i="30"/>
  <c r="Y973" i="30"/>
  <c r="X973" i="30"/>
  <c r="V973" i="30"/>
  <c r="Z972" i="30"/>
  <c r="Y972" i="30"/>
  <c r="X972" i="30"/>
  <c r="V972" i="30"/>
  <c r="Z971" i="30"/>
  <c r="Y971" i="30"/>
  <c r="X971" i="30"/>
  <c r="V971" i="30"/>
  <c r="Z970" i="30"/>
  <c r="Y970" i="30"/>
  <c r="X970" i="30"/>
  <c r="V970" i="30"/>
  <c r="Z969" i="30"/>
  <c r="Y969" i="30"/>
  <c r="X969" i="30"/>
  <c r="V969" i="30"/>
  <c r="Z968" i="30"/>
  <c r="Y968" i="30"/>
  <c r="X968" i="30"/>
  <c r="V968" i="30"/>
  <c r="Z967" i="30"/>
  <c r="Y967" i="30"/>
  <c r="X967" i="30"/>
  <c r="V967" i="30"/>
  <c r="Z966" i="30"/>
  <c r="Y966" i="30"/>
  <c r="X966" i="30"/>
  <c r="V966" i="30"/>
  <c r="Z965" i="30"/>
  <c r="Y965" i="30"/>
  <c r="X965" i="30"/>
  <c r="V965" i="30"/>
  <c r="Z964" i="30"/>
  <c r="Y964" i="30"/>
  <c r="X964" i="30"/>
  <c r="V964" i="30"/>
  <c r="Z963" i="30"/>
  <c r="Y963" i="30"/>
  <c r="X963" i="30"/>
  <c r="V963" i="30"/>
  <c r="Z962" i="30"/>
  <c r="Y962" i="30"/>
  <c r="X962" i="30"/>
  <c r="V962" i="30"/>
  <c r="Z961" i="30"/>
  <c r="Y961" i="30"/>
  <c r="X961" i="30"/>
  <c r="V961" i="30"/>
  <c r="Z960" i="30"/>
  <c r="Y960" i="30"/>
  <c r="X960" i="30"/>
  <c r="V960" i="30"/>
  <c r="Z959" i="30"/>
  <c r="Y959" i="30"/>
  <c r="X959" i="30"/>
  <c r="V959" i="30"/>
  <c r="Z958" i="30"/>
  <c r="Y958" i="30"/>
  <c r="X958" i="30"/>
  <c r="V958" i="30"/>
  <c r="Z957" i="30"/>
  <c r="Y957" i="30"/>
  <c r="X957" i="30"/>
  <c r="V957" i="30"/>
  <c r="Z956" i="30"/>
  <c r="Y956" i="30"/>
  <c r="X956" i="30"/>
  <c r="V956" i="30"/>
  <c r="Z955" i="30"/>
  <c r="Y955" i="30"/>
  <c r="X955" i="30"/>
  <c r="V955" i="30"/>
  <c r="Z954" i="30"/>
  <c r="Y954" i="30"/>
  <c r="X954" i="30"/>
  <c r="V954" i="30"/>
  <c r="Z953" i="30"/>
  <c r="Y953" i="30"/>
  <c r="X953" i="30"/>
  <c r="V953" i="30"/>
  <c r="Z952" i="30"/>
  <c r="Y952" i="30"/>
  <c r="X952" i="30"/>
  <c r="V952" i="30"/>
  <c r="Z951" i="30"/>
  <c r="Y951" i="30"/>
  <c r="X951" i="30"/>
  <c r="V951" i="30"/>
  <c r="Z950" i="30"/>
  <c r="Y950" i="30"/>
  <c r="X950" i="30"/>
  <c r="V950" i="30"/>
  <c r="Z949" i="30"/>
  <c r="Y949" i="30"/>
  <c r="X949" i="30"/>
  <c r="V949" i="30"/>
  <c r="Z948" i="30"/>
  <c r="Y948" i="30"/>
  <c r="X948" i="30"/>
  <c r="V948" i="30"/>
  <c r="Z947" i="30"/>
  <c r="Y947" i="30"/>
  <c r="X947" i="30"/>
  <c r="V947" i="30"/>
  <c r="Z946" i="30"/>
  <c r="Y946" i="30"/>
  <c r="X946" i="30"/>
  <c r="V946" i="30"/>
  <c r="Z945" i="30"/>
  <c r="Y945" i="30"/>
  <c r="X945" i="30"/>
  <c r="V945" i="30"/>
  <c r="Z944" i="30"/>
  <c r="Y944" i="30"/>
  <c r="X944" i="30"/>
  <c r="V944" i="30"/>
  <c r="Z943" i="30"/>
  <c r="Y943" i="30"/>
  <c r="X943" i="30"/>
  <c r="V943" i="30"/>
  <c r="Z942" i="30"/>
  <c r="Y942" i="30"/>
  <c r="X942" i="30"/>
  <c r="V942" i="30"/>
  <c r="Z941" i="30"/>
  <c r="Y941" i="30"/>
  <c r="X941" i="30"/>
  <c r="V941" i="30"/>
  <c r="Z940" i="30"/>
  <c r="Y940" i="30"/>
  <c r="X940" i="30"/>
  <c r="V940" i="30"/>
  <c r="Z939" i="30"/>
  <c r="Y939" i="30"/>
  <c r="X939" i="30"/>
  <c r="V939" i="30"/>
  <c r="Z938" i="30"/>
  <c r="Y938" i="30"/>
  <c r="X938" i="30"/>
  <c r="V938" i="30"/>
  <c r="Z937" i="30"/>
  <c r="Y937" i="30"/>
  <c r="X937" i="30"/>
  <c r="V937" i="30"/>
  <c r="Z936" i="30"/>
  <c r="Y936" i="30"/>
  <c r="X936" i="30"/>
  <c r="V936" i="30"/>
  <c r="Z935" i="30"/>
  <c r="Y935" i="30"/>
  <c r="X935" i="30"/>
  <c r="V935" i="30"/>
  <c r="Z934" i="30"/>
  <c r="Y934" i="30"/>
  <c r="X934" i="30"/>
  <c r="V934" i="30"/>
  <c r="Z933" i="30"/>
  <c r="Y933" i="30"/>
  <c r="X933" i="30"/>
  <c r="V933" i="30"/>
  <c r="Z932" i="30"/>
  <c r="Y932" i="30"/>
  <c r="X932" i="30"/>
  <c r="V932" i="30"/>
  <c r="Z931" i="30"/>
  <c r="Y931" i="30"/>
  <c r="X931" i="30"/>
  <c r="V931" i="30"/>
  <c r="Z930" i="30"/>
  <c r="Y930" i="30"/>
  <c r="X930" i="30"/>
  <c r="V930" i="30"/>
  <c r="Z929" i="30"/>
  <c r="Y929" i="30"/>
  <c r="X929" i="30"/>
  <c r="V929" i="30"/>
  <c r="Z928" i="30"/>
  <c r="Y928" i="30"/>
  <c r="X928" i="30"/>
  <c r="V928" i="30"/>
  <c r="Z927" i="30"/>
  <c r="Y927" i="30"/>
  <c r="X927" i="30"/>
  <c r="V927" i="30"/>
  <c r="Z926" i="30"/>
  <c r="Y926" i="30"/>
  <c r="X926" i="30"/>
  <c r="V926" i="30"/>
  <c r="Z925" i="30"/>
  <c r="Y925" i="30"/>
  <c r="X925" i="30"/>
  <c r="V925" i="30"/>
  <c r="Z924" i="30"/>
  <c r="Y924" i="30"/>
  <c r="X924" i="30"/>
  <c r="V924" i="30"/>
  <c r="Z923" i="30"/>
  <c r="Y923" i="30"/>
  <c r="X923" i="30"/>
  <c r="V923" i="30"/>
  <c r="Z922" i="30"/>
  <c r="Y922" i="30"/>
  <c r="X922" i="30"/>
  <c r="V922" i="30"/>
  <c r="Z921" i="30"/>
  <c r="Y921" i="30"/>
  <c r="X921" i="30"/>
  <c r="V921" i="30"/>
  <c r="Z920" i="30"/>
  <c r="Y920" i="30"/>
  <c r="X920" i="30"/>
  <c r="V920" i="30"/>
  <c r="Z919" i="30"/>
  <c r="Y919" i="30"/>
  <c r="X919" i="30"/>
  <c r="V919" i="30"/>
  <c r="Z918" i="30"/>
  <c r="Y918" i="30"/>
  <c r="X918" i="30"/>
  <c r="V918" i="30"/>
  <c r="Z917" i="30"/>
  <c r="Y917" i="30"/>
  <c r="X917" i="30"/>
  <c r="V917" i="30"/>
  <c r="Z916" i="30"/>
  <c r="Y916" i="30"/>
  <c r="X916" i="30"/>
  <c r="V916" i="30"/>
  <c r="Z915" i="30"/>
  <c r="Y915" i="30"/>
  <c r="X915" i="30"/>
  <c r="V915" i="30"/>
  <c r="Z914" i="30"/>
  <c r="Y914" i="30"/>
  <c r="X914" i="30"/>
  <c r="V914" i="30"/>
  <c r="Z913" i="30"/>
  <c r="Y913" i="30"/>
  <c r="X913" i="30"/>
  <c r="V913" i="30"/>
  <c r="Z912" i="30"/>
  <c r="Y912" i="30"/>
  <c r="X912" i="30"/>
  <c r="V912" i="30"/>
  <c r="Z911" i="30"/>
  <c r="Y911" i="30"/>
  <c r="X911" i="30"/>
  <c r="V911" i="30"/>
  <c r="Z910" i="30"/>
  <c r="Y910" i="30"/>
  <c r="X910" i="30"/>
  <c r="V910" i="30"/>
  <c r="Z909" i="30"/>
  <c r="Y909" i="30"/>
  <c r="X909" i="30"/>
  <c r="V909" i="30"/>
  <c r="Z908" i="30"/>
  <c r="Y908" i="30"/>
  <c r="X908" i="30"/>
  <c r="V908" i="30"/>
  <c r="Z907" i="30"/>
  <c r="Y907" i="30"/>
  <c r="X907" i="30"/>
  <c r="V907" i="30"/>
  <c r="Z906" i="30"/>
  <c r="Y906" i="30"/>
  <c r="X906" i="30"/>
  <c r="V906" i="30"/>
  <c r="Z905" i="30"/>
  <c r="Y905" i="30"/>
  <c r="X905" i="30"/>
  <c r="V905" i="30"/>
  <c r="Z904" i="30"/>
  <c r="Y904" i="30"/>
  <c r="X904" i="30"/>
  <c r="V904" i="30"/>
  <c r="Z903" i="30"/>
  <c r="Y903" i="30"/>
  <c r="X903" i="30"/>
  <c r="V903" i="30"/>
  <c r="Z902" i="30"/>
  <c r="Y902" i="30"/>
  <c r="X902" i="30"/>
  <c r="V902" i="30"/>
  <c r="Z901" i="30"/>
  <c r="Y901" i="30"/>
  <c r="X901" i="30"/>
  <c r="V901" i="30"/>
  <c r="Z900" i="30"/>
  <c r="Y900" i="30"/>
  <c r="X900" i="30"/>
  <c r="V900" i="30"/>
  <c r="Z899" i="30"/>
  <c r="Y899" i="30"/>
  <c r="X899" i="30"/>
  <c r="V899" i="30"/>
  <c r="Z898" i="30"/>
  <c r="Y898" i="30"/>
  <c r="X898" i="30"/>
  <c r="V898" i="30"/>
  <c r="Z897" i="30"/>
  <c r="Y897" i="30"/>
  <c r="X897" i="30"/>
  <c r="V897" i="30"/>
  <c r="Z896" i="30"/>
  <c r="Y896" i="30"/>
  <c r="X896" i="30"/>
  <c r="V896" i="30"/>
  <c r="Z895" i="30"/>
  <c r="Y895" i="30"/>
  <c r="X895" i="30"/>
  <c r="V895" i="30"/>
  <c r="Z894" i="30"/>
  <c r="Y894" i="30"/>
  <c r="X894" i="30"/>
  <c r="V894" i="30"/>
  <c r="Z893" i="30"/>
  <c r="Y893" i="30"/>
  <c r="X893" i="30"/>
  <c r="V893" i="30"/>
  <c r="Z892" i="30"/>
  <c r="Y892" i="30"/>
  <c r="X892" i="30"/>
  <c r="V892" i="30"/>
  <c r="Z891" i="30"/>
  <c r="Y891" i="30"/>
  <c r="X891" i="30"/>
  <c r="V891" i="30"/>
  <c r="Z890" i="30"/>
  <c r="Y890" i="30"/>
  <c r="X890" i="30"/>
  <c r="V890" i="30"/>
  <c r="Z889" i="30"/>
  <c r="Y889" i="30"/>
  <c r="X889" i="30"/>
  <c r="V889" i="30"/>
  <c r="Z888" i="30"/>
  <c r="Y888" i="30"/>
  <c r="X888" i="30"/>
  <c r="V888" i="30"/>
  <c r="Z887" i="30"/>
  <c r="Y887" i="30"/>
  <c r="X887" i="30"/>
  <c r="V887" i="30"/>
  <c r="Z886" i="30"/>
  <c r="Y886" i="30"/>
  <c r="X886" i="30"/>
  <c r="V886" i="30"/>
  <c r="Z885" i="30"/>
  <c r="Y885" i="30"/>
  <c r="X885" i="30"/>
  <c r="V885" i="30"/>
  <c r="Z884" i="30"/>
  <c r="Y884" i="30"/>
  <c r="X884" i="30"/>
  <c r="V884" i="30"/>
  <c r="Z883" i="30"/>
  <c r="Y883" i="30"/>
  <c r="X883" i="30"/>
  <c r="V883" i="30"/>
  <c r="Z882" i="30"/>
  <c r="Y882" i="30"/>
  <c r="X882" i="30"/>
  <c r="V882" i="30"/>
  <c r="Z881" i="30"/>
  <c r="Y881" i="30"/>
  <c r="X881" i="30"/>
  <c r="V881" i="30"/>
  <c r="Z880" i="30"/>
  <c r="Y880" i="30"/>
  <c r="X880" i="30"/>
  <c r="V880" i="30"/>
  <c r="Z879" i="30"/>
  <c r="Y879" i="30"/>
  <c r="X879" i="30"/>
  <c r="V879" i="30"/>
  <c r="Z878" i="30"/>
  <c r="Y878" i="30"/>
  <c r="X878" i="30"/>
  <c r="V878" i="30"/>
  <c r="Z877" i="30"/>
  <c r="Y877" i="30"/>
  <c r="X877" i="30"/>
  <c r="V877" i="30"/>
  <c r="Z876" i="30"/>
  <c r="Y876" i="30"/>
  <c r="X876" i="30"/>
  <c r="V876" i="30"/>
  <c r="Z875" i="30"/>
  <c r="Y875" i="30"/>
  <c r="X875" i="30"/>
  <c r="V875" i="30"/>
  <c r="Z874" i="30"/>
  <c r="Y874" i="30"/>
  <c r="X874" i="30"/>
  <c r="V874" i="30"/>
  <c r="Z873" i="30"/>
  <c r="Y873" i="30"/>
  <c r="X873" i="30"/>
  <c r="V873" i="30"/>
  <c r="Z872" i="30"/>
  <c r="Y872" i="30"/>
  <c r="X872" i="30"/>
  <c r="V872" i="30"/>
  <c r="Z871" i="30"/>
  <c r="Y871" i="30"/>
  <c r="X871" i="30"/>
  <c r="V871" i="30"/>
  <c r="Z870" i="30"/>
  <c r="Y870" i="30"/>
  <c r="X870" i="30"/>
  <c r="V870" i="30"/>
  <c r="Z869" i="30"/>
  <c r="Y869" i="30"/>
  <c r="X869" i="30"/>
  <c r="V869" i="30"/>
  <c r="Z868" i="30"/>
  <c r="Y868" i="30"/>
  <c r="X868" i="30"/>
  <c r="V868" i="30"/>
  <c r="Z867" i="30"/>
  <c r="Y867" i="30"/>
  <c r="X867" i="30"/>
  <c r="V867" i="30"/>
  <c r="Z866" i="30"/>
  <c r="Y866" i="30"/>
  <c r="X866" i="30"/>
  <c r="V866" i="30"/>
  <c r="Z865" i="30"/>
  <c r="Y865" i="30"/>
  <c r="X865" i="30"/>
  <c r="V865" i="30"/>
  <c r="Z864" i="30"/>
  <c r="Y864" i="30"/>
  <c r="X864" i="30"/>
  <c r="V864" i="30"/>
  <c r="Z863" i="30"/>
  <c r="Y863" i="30"/>
  <c r="X863" i="30"/>
  <c r="V863" i="30"/>
  <c r="Z862" i="30"/>
  <c r="Y862" i="30"/>
  <c r="X862" i="30"/>
  <c r="V862" i="30"/>
  <c r="Z861" i="30"/>
  <c r="Y861" i="30"/>
  <c r="X861" i="30"/>
  <c r="V861" i="30"/>
  <c r="Z860" i="30"/>
  <c r="Y860" i="30"/>
  <c r="X860" i="30"/>
  <c r="V860" i="30"/>
  <c r="Z859" i="30"/>
  <c r="Y859" i="30"/>
  <c r="X859" i="30"/>
  <c r="V859" i="30"/>
  <c r="Z858" i="30"/>
  <c r="Y858" i="30"/>
  <c r="X858" i="30"/>
  <c r="V858" i="30"/>
  <c r="Z857" i="30"/>
  <c r="Y857" i="30"/>
  <c r="X857" i="30"/>
  <c r="V857" i="30"/>
  <c r="Z856" i="30"/>
  <c r="Y856" i="30"/>
  <c r="X856" i="30"/>
  <c r="V856" i="30"/>
  <c r="Z855" i="30"/>
  <c r="Y855" i="30"/>
  <c r="X855" i="30"/>
  <c r="V855" i="30"/>
  <c r="Z854" i="30"/>
  <c r="Y854" i="30"/>
  <c r="X854" i="30"/>
  <c r="V854" i="30"/>
  <c r="Z853" i="30"/>
  <c r="Y853" i="30"/>
  <c r="X853" i="30"/>
  <c r="V853" i="30"/>
  <c r="Z852" i="30"/>
  <c r="Y852" i="30"/>
  <c r="X852" i="30"/>
  <c r="V852" i="30"/>
  <c r="Z851" i="30"/>
  <c r="Y851" i="30"/>
  <c r="X851" i="30"/>
  <c r="V851" i="30"/>
  <c r="Z850" i="30"/>
  <c r="Y850" i="30"/>
  <c r="X850" i="30"/>
  <c r="V850" i="30"/>
  <c r="Z849" i="30"/>
  <c r="Y849" i="30"/>
  <c r="X849" i="30"/>
  <c r="V849" i="30"/>
  <c r="Z848" i="30"/>
  <c r="Y848" i="30"/>
  <c r="X848" i="30"/>
  <c r="V848" i="30"/>
  <c r="Z847" i="30"/>
  <c r="Y847" i="30"/>
  <c r="X847" i="30"/>
  <c r="V847" i="30"/>
  <c r="Z846" i="30"/>
  <c r="Y846" i="30"/>
  <c r="X846" i="30"/>
  <c r="V846" i="30"/>
  <c r="Z845" i="30"/>
  <c r="Y845" i="30"/>
  <c r="X845" i="30"/>
  <c r="V845" i="30"/>
  <c r="Z844" i="30"/>
  <c r="Y844" i="30"/>
  <c r="X844" i="30"/>
  <c r="V844" i="30"/>
  <c r="Z843" i="30"/>
  <c r="Y843" i="30"/>
  <c r="X843" i="30"/>
  <c r="V843" i="30"/>
  <c r="Z842" i="30"/>
  <c r="Y842" i="30"/>
  <c r="X842" i="30"/>
  <c r="V842" i="30"/>
  <c r="Z841" i="30"/>
  <c r="Y841" i="30"/>
  <c r="X841" i="30"/>
  <c r="V841" i="30"/>
  <c r="Z840" i="30"/>
  <c r="Y840" i="30"/>
  <c r="X840" i="30"/>
  <c r="V840" i="30"/>
  <c r="Z839" i="30"/>
  <c r="Y839" i="30"/>
  <c r="X839" i="30"/>
  <c r="V839" i="30"/>
  <c r="Z838" i="30"/>
  <c r="Y838" i="30"/>
  <c r="X838" i="30"/>
  <c r="V838" i="30"/>
  <c r="Z837" i="30"/>
  <c r="Y837" i="30"/>
  <c r="X837" i="30"/>
  <c r="V837" i="30"/>
  <c r="Z836" i="30"/>
  <c r="Y836" i="30"/>
  <c r="X836" i="30"/>
  <c r="V836" i="30"/>
  <c r="Z835" i="30"/>
  <c r="Y835" i="30"/>
  <c r="X835" i="30"/>
  <c r="V835" i="30"/>
  <c r="Z834" i="30"/>
  <c r="Y834" i="30"/>
  <c r="X834" i="30"/>
  <c r="V834" i="30"/>
  <c r="Z833" i="30"/>
  <c r="Y833" i="30"/>
  <c r="X833" i="30"/>
  <c r="V833" i="30"/>
  <c r="Z832" i="30"/>
  <c r="Y832" i="30"/>
  <c r="X832" i="30"/>
  <c r="V832" i="30"/>
  <c r="Z831" i="30"/>
  <c r="Y831" i="30"/>
  <c r="X831" i="30"/>
  <c r="V831" i="30"/>
  <c r="Z830" i="30"/>
  <c r="Y830" i="30"/>
  <c r="X830" i="30"/>
  <c r="V830" i="30"/>
  <c r="Z829" i="30"/>
  <c r="Y829" i="30"/>
  <c r="X829" i="30"/>
  <c r="V829" i="30"/>
  <c r="Z828" i="30"/>
  <c r="Y828" i="30"/>
  <c r="X828" i="30"/>
  <c r="V828" i="30"/>
  <c r="Z827" i="30"/>
  <c r="Y827" i="30"/>
  <c r="X827" i="30"/>
  <c r="V827" i="30"/>
  <c r="Z826" i="30"/>
  <c r="Y826" i="30"/>
  <c r="X826" i="30"/>
  <c r="V826" i="30"/>
  <c r="Z825" i="30"/>
  <c r="Y825" i="30"/>
  <c r="X825" i="30"/>
  <c r="V825" i="30"/>
  <c r="Z824" i="30"/>
  <c r="Y824" i="30"/>
  <c r="X824" i="30"/>
  <c r="V824" i="30"/>
  <c r="Z823" i="30"/>
  <c r="Y823" i="30"/>
  <c r="X823" i="30"/>
  <c r="V823" i="30"/>
  <c r="Z822" i="30"/>
  <c r="Y822" i="30"/>
  <c r="X822" i="30"/>
  <c r="V822" i="30"/>
  <c r="Z821" i="30"/>
  <c r="Y821" i="30"/>
  <c r="X821" i="30"/>
  <c r="V821" i="30"/>
  <c r="Z820" i="30"/>
  <c r="Y820" i="30"/>
  <c r="X820" i="30"/>
  <c r="V820" i="30"/>
  <c r="Z819" i="30"/>
  <c r="Y819" i="30"/>
  <c r="X819" i="30"/>
  <c r="V819" i="30"/>
  <c r="Z818" i="30"/>
  <c r="Y818" i="30"/>
  <c r="X818" i="30"/>
  <c r="V818" i="30"/>
  <c r="Z817" i="30"/>
  <c r="Y817" i="30"/>
  <c r="X817" i="30"/>
  <c r="V817" i="30"/>
  <c r="Z816" i="30"/>
  <c r="Y816" i="30"/>
  <c r="X816" i="30"/>
  <c r="V816" i="30"/>
  <c r="Z815" i="30"/>
  <c r="Y815" i="30"/>
  <c r="X815" i="30"/>
  <c r="V815" i="30"/>
  <c r="Z814" i="30"/>
  <c r="Y814" i="30"/>
  <c r="X814" i="30"/>
  <c r="V814" i="30"/>
  <c r="Z813" i="30"/>
  <c r="Y813" i="30"/>
  <c r="X813" i="30"/>
  <c r="V813" i="30"/>
  <c r="Z812" i="30"/>
  <c r="Y812" i="30"/>
  <c r="X812" i="30"/>
  <c r="V812" i="30"/>
  <c r="Z811" i="30"/>
  <c r="Y811" i="30"/>
  <c r="X811" i="30"/>
  <c r="V811" i="30"/>
  <c r="Z810" i="30"/>
  <c r="Y810" i="30"/>
  <c r="X810" i="30"/>
  <c r="V810" i="30"/>
  <c r="Z809" i="30"/>
  <c r="Y809" i="30"/>
  <c r="X809" i="30"/>
  <c r="V809" i="30"/>
  <c r="Z808" i="30"/>
  <c r="Y808" i="30"/>
  <c r="X808" i="30"/>
  <c r="V808" i="30"/>
  <c r="Z807" i="30"/>
  <c r="Y807" i="30"/>
  <c r="X807" i="30"/>
  <c r="V807" i="30"/>
  <c r="Z806" i="30"/>
  <c r="Y806" i="30"/>
  <c r="X806" i="30"/>
  <c r="V806" i="30"/>
  <c r="Z805" i="30"/>
  <c r="Y805" i="30"/>
  <c r="X805" i="30"/>
  <c r="V805" i="30"/>
  <c r="Z804" i="30"/>
  <c r="Y804" i="30"/>
  <c r="X804" i="30"/>
  <c r="V804" i="30"/>
  <c r="Z803" i="30"/>
  <c r="Y803" i="30"/>
  <c r="X803" i="30"/>
  <c r="V803" i="30"/>
  <c r="Z802" i="30"/>
  <c r="Y802" i="30"/>
  <c r="X802" i="30"/>
  <c r="V802" i="30"/>
  <c r="Z801" i="30"/>
  <c r="Y801" i="30"/>
  <c r="X801" i="30"/>
  <c r="V801" i="30"/>
  <c r="Z800" i="30"/>
  <c r="Y800" i="30"/>
  <c r="X800" i="30"/>
  <c r="V800" i="30"/>
  <c r="Z799" i="30"/>
  <c r="Y799" i="30"/>
  <c r="X799" i="30"/>
  <c r="V799" i="30"/>
  <c r="Z798" i="30"/>
  <c r="Y798" i="30"/>
  <c r="X798" i="30"/>
  <c r="V798" i="30"/>
  <c r="Z797" i="30"/>
  <c r="Y797" i="30"/>
  <c r="X797" i="30"/>
  <c r="V797" i="30"/>
  <c r="Z796" i="30"/>
  <c r="Y796" i="30"/>
  <c r="X796" i="30"/>
  <c r="V796" i="30"/>
  <c r="Z795" i="30"/>
  <c r="Y795" i="30"/>
  <c r="X795" i="30"/>
  <c r="V795" i="30"/>
  <c r="Z794" i="30"/>
  <c r="Y794" i="30"/>
  <c r="X794" i="30"/>
  <c r="V794" i="30"/>
  <c r="Z793" i="30"/>
  <c r="Y793" i="30"/>
  <c r="X793" i="30"/>
  <c r="V793" i="30"/>
  <c r="Z792" i="30"/>
  <c r="Y792" i="30"/>
  <c r="X792" i="30"/>
  <c r="V792" i="30"/>
  <c r="Z791" i="30"/>
  <c r="Y791" i="30"/>
  <c r="X791" i="30"/>
  <c r="V791" i="30"/>
  <c r="Z790" i="30"/>
  <c r="Y790" i="30"/>
  <c r="X790" i="30"/>
  <c r="V790" i="30"/>
  <c r="Z789" i="30"/>
  <c r="Y789" i="30"/>
  <c r="X789" i="30"/>
  <c r="V789" i="30"/>
  <c r="Z788" i="30"/>
  <c r="Y788" i="30"/>
  <c r="X788" i="30"/>
  <c r="V788" i="30"/>
  <c r="Z787" i="30"/>
  <c r="Y787" i="30"/>
  <c r="X787" i="30"/>
  <c r="V787" i="30"/>
  <c r="Z786" i="30"/>
  <c r="Y786" i="30"/>
  <c r="X786" i="30"/>
  <c r="V786" i="30"/>
  <c r="Z785" i="30"/>
  <c r="Y785" i="30"/>
  <c r="X785" i="30"/>
  <c r="V785" i="30"/>
  <c r="Z784" i="30"/>
  <c r="Y784" i="30"/>
  <c r="X784" i="30"/>
  <c r="V784" i="30"/>
  <c r="Z783" i="30"/>
  <c r="Y783" i="30"/>
  <c r="X783" i="30"/>
  <c r="V783" i="30"/>
  <c r="Z782" i="30"/>
  <c r="Y782" i="30"/>
  <c r="X782" i="30"/>
  <c r="V782" i="30"/>
  <c r="Z781" i="30"/>
  <c r="Y781" i="30"/>
  <c r="X781" i="30"/>
  <c r="V781" i="30"/>
  <c r="Z780" i="30"/>
  <c r="Y780" i="30"/>
  <c r="X780" i="30"/>
  <c r="V780" i="30"/>
  <c r="Z779" i="30"/>
  <c r="Y779" i="30"/>
  <c r="X779" i="30"/>
  <c r="V779" i="30"/>
  <c r="Z778" i="30"/>
  <c r="Y778" i="30"/>
  <c r="X778" i="30"/>
  <c r="V778" i="30"/>
  <c r="Z777" i="30"/>
  <c r="Y777" i="30"/>
  <c r="X777" i="30"/>
  <c r="V777" i="30"/>
  <c r="Z776" i="30"/>
  <c r="Y776" i="30"/>
  <c r="X776" i="30"/>
  <c r="V776" i="30"/>
  <c r="Z775" i="30"/>
  <c r="Y775" i="30"/>
  <c r="X775" i="30"/>
  <c r="V775" i="30"/>
  <c r="Z774" i="30"/>
  <c r="Y774" i="30"/>
  <c r="X774" i="30"/>
  <c r="V774" i="30"/>
  <c r="Z773" i="30"/>
  <c r="Y773" i="30"/>
  <c r="X773" i="30"/>
  <c r="V773" i="30"/>
  <c r="Z772" i="30"/>
  <c r="Y772" i="30"/>
  <c r="X772" i="30"/>
  <c r="V772" i="30"/>
  <c r="Z771" i="30"/>
  <c r="Y771" i="30"/>
  <c r="X771" i="30"/>
  <c r="V771" i="30"/>
  <c r="Z770" i="30"/>
  <c r="Y770" i="30"/>
  <c r="X770" i="30"/>
  <c r="V770" i="30"/>
  <c r="Z769" i="30"/>
  <c r="Y769" i="30"/>
  <c r="X769" i="30"/>
  <c r="V769" i="30"/>
  <c r="Z768" i="30"/>
  <c r="Y768" i="30"/>
  <c r="X768" i="30"/>
  <c r="V768" i="30"/>
  <c r="Z767" i="30"/>
  <c r="Y767" i="30"/>
  <c r="X767" i="30"/>
  <c r="V767" i="30"/>
  <c r="Z766" i="30"/>
  <c r="Y766" i="30"/>
  <c r="X766" i="30"/>
  <c r="V766" i="30"/>
  <c r="Z765" i="30"/>
  <c r="Y765" i="30"/>
  <c r="X765" i="30"/>
  <c r="V765" i="30"/>
  <c r="Z764" i="30"/>
  <c r="Y764" i="30"/>
  <c r="X764" i="30"/>
  <c r="V764" i="30"/>
  <c r="Z763" i="30"/>
  <c r="Y763" i="30"/>
  <c r="X763" i="30"/>
  <c r="V763" i="30"/>
  <c r="Z762" i="30"/>
  <c r="Y762" i="30"/>
  <c r="X762" i="30"/>
  <c r="V762" i="30"/>
  <c r="Z761" i="30"/>
  <c r="Y761" i="30"/>
  <c r="X761" i="30"/>
  <c r="V761" i="30"/>
  <c r="Z760" i="30"/>
  <c r="Y760" i="30"/>
  <c r="X760" i="30"/>
  <c r="V760" i="30"/>
  <c r="Z759" i="30"/>
  <c r="Y759" i="30"/>
  <c r="X759" i="30"/>
  <c r="V759" i="30"/>
  <c r="Z758" i="30"/>
  <c r="Y758" i="30"/>
  <c r="X758" i="30"/>
  <c r="V758" i="30"/>
  <c r="Z757" i="30"/>
  <c r="Y757" i="30"/>
  <c r="X757" i="30"/>
  <c r="V757" i="30"/>
  <c r="Z756" i="30"/>
  <c r="Y756" i="30"/>
  <c r="X756" i="30"/>
  <c r="V756" i="30"/>
  <c r="Z755" i="30"/>
  <c r="Y755" i="30"/>
  <c r="X755" i="30"/>
  <c r="V755" i="30"/>
  <c r="Z754" i="30"/>
  <c r="Y754" i="30"/>
  <c r="X754" i="30"/>
  <c r="V754" i="30"/>
  <c r="Z753" i="30"/>
  <c r="Y753" i="30"/>
  <c r="X753" i="30"/>
  <c r="V753" i="30"/>
  <c r="Z752" i="30"/>
  <c r="Y752" i="30"/>
  <c r="X752" i="30"/>
  <c r="V752" i="30"/>
  <c r="Z751" i="30"/>
  <c r="Y751" i="30"/>
  <c r="X751" i="30"/>
  <c r="V751" i="30"/>
  <c r="Z750" i="30"/>
  <c r="Y750" i="30"/>
  <c r="X750" i="30"/>
  <c r="V750" i="30"/>
  <c r="Z749" i="30"/>
  <c r="Y749" i="30"/>
  <c r="X749" i="30"/>
  <c r="V749" i="30"/>
  <c r="Z748" i="30"/>
  <c r="Y748" i="30"/>
  <c r="X748" i="30"/>
  <c r="V748" i="30"/>
  <c r="Z747" i="30"/>
  <c r="Y747" i="30"/>
  <c r="X747" i="30"/>
  <c r="V747" i="30"/>
  <c r="Z746" i="30"/>
  <c r="Y746" i="30"/>
  <c r="X746" i="30"/>
  <c r="V746" i="30"/>
  <c r="Z745" i="30"/>
  <c r="Y745" i="30"/>
  <c r="X745" i="30"/>
  <c r="V745" i="30"/>
  <c r="Z744" i="30"/>
  <c r="Y744" i="30"/>
  <c r="X744" i="30"/>
  <c r="V744" i="30"/>
  <c r="Z743" i="30"/>
  <c r="Y743" i="30"/>
  <c r="X743" i="30"/>
  <c r="V743" i="30"/>
  <c r="Z742" i="30"/>
  <c r="Y742" i="30"/>
  <c r="X742" i="30"/>
  <c r="V742" i="30"/>
  <c r="Z741" i="30"/>
  <c r="Y741" i="30"/>
  <c r="X741" i="30"/>
  <c r="V741" i="30"/>
  <c r="Z740" i="30"/>
  <c r="Y740" i="30"/>
  <c r="X740" i="30"/>
  <c r="V740" i="30"/>
  <c r="Z739" i="30"/>
  <c r="Y739" i="30"/>
  <c r="X739" i="30"/>
  <c r="V739" i="30"/>
  <c r="Z738" i="30"/>
  <c r="Y738" i="30"/>
  <c r="X738" i="30"/>
  <c r="V738" i="30"/>
  <c r="Z737" i="30"/>
  <c r="Y737" i="30"/>
  <c r="X737" i="30"/>
  <c r="V737" i="30"/>
  <c r="Z736" i="30"/>
  <c r="Y736" i="30"/>
  <c r="X736" i="30"/>
  <c r="V736" i="30"/>
  <c r="Z735" i="30"/>
  <c r="Y735" i="30"/>
  <c r="X735" i="30"/>
  <c r="V735" i="30"/>
  <c r="Z734" i="30"/>
  <c r="Y734" i="30"/>
  <c r="X734" i="30"/>
  <c r="V734" i="30"/>
  <c r="Z733" i="30"/>
  <c r="Y733" i="30"/>
  <c r="X733" i="30"/>
  <c r="V733" i="30"/>
  <c r="Z732" i="30"/>
  <c r="Y732" i="30"/>
  <c r="X732" i="30"/>
  <c r="V732" i="30"/>
  <c r="Z731" i="30"/>
  <c r="Y731" i="30"/>
  <c r="X731" i="30"/>
  <c r="V731" i="30"/>
  <c r="Z730" i="30"/>
  <c r="Y730" i="30"/>
  <c r="X730" i="30"/>
  <c r="V730" i="30"/>
  <c r="Z729" i="30"/>
  <c r="Y729" i="30"/>
  <c r="X729" i="30"/>
  <c r="V729" i="30"/>
  <c r="Z728" i="30"/>
  <c r="Y728" i="30"/>
  <c r="X728" i="30"/>
  <c r="V728" i="30"/>
  <c r="Z727" i="30"/>
  <c r="Y727" i="30"/>
  <c r="X727" i="30"/>
  <c r="V727" i="30"/>
  <c r="Z726" i="30"/>
  <c r="Y726" i="30"/>
  <c r="X726" i="30"/>
  <c r="V726" i="30"/>
  <c r="Z725" i="30"/>
  <c r="Y725" i="30"/>
  <c r="X725" i="30"/>
  <c r="V725" i="30"/>
  <c r="Z724" i="30"/>
  <c r="Y724" i="30"/>
  <c r="X724" i="30"/>
  <c r="V724" i="30"/>
  <c r="Z723" i="30"/>
  <c r="Y723" i="30"/>
  <c r="X723" i="30"/>
  <c r="V723" i="30"/>
  <c r="Z722" i="30"/>
  <c r="Y722" i="30"/>
  <c r="X722" i="30"/>
  <c r="V722" i="30"/>
  <c r="Z721" i="30"/>
  <c r="Y721" i="30"/>
  <c r="X721" i="30"/>
  <c r="V721" i="30"/>
  <c r="Z720" i="30"/>
  <c r="Y720" i="30"/>
  <c r="X720" i="30"/>
  <c r="V720" i="30"/>
  <c r="Z719" i="30"/>
  <c r="Y719" i="30"/>
  <c r="X719" i="30"/>
  <c r="V719" i="30"/>
  <c r="Z718" i="30"/>
  <c r="Y718" i="30"/>
  <c r="X718" i="30"/>
  <c r="V718" i="30"/>
  <c r="Z717" i="30"/>
  <c r="Y717" i="30"/>
  <c r="X717" i="30"/>
  <c r="V717" i="30"/>
  <c r="Z716" i="30"/>
  <c r="Y716" i="30"/>
  <c r="X716" i="30"/>
  <c r="V716" i="30"/>
  <c r="Z715" i="30"/>
  <c r="Y715" i="30"/>
  <c r="X715" i="30"/>
  <c r="V715" i="30"/>
  <c r="Z714" i="30"/>
  <c r="Y714" i="30"/>
  <c r="X714" i="30"/>
  <c r="V714" i="30"/>
  <c r="Z713" i="30"/>
  <c r="Y713" i="30"/>
  <c r="X713" i="30"/>
  <c r="V713" i="30"/>
  <c r="Z712" i="30"/>
  <c r="Y712" i="30"/>
  <c r="X712" i="30"/>
  <c r="V712" i="30"/>
  <c r="Z711" i="30"/>
  <c r="Y711" i="30"/>
  <c r="X711" i="30"/>
  <c r="V711" i="30"/>
  <c r="Z710" i="30"/>
  <c r="Y710" i="30"/>
  <c r="X710" i="30"/>
  <c r="V710" i="30"/>
  <c r="Z709" i="30"/>
  <c r="Y709" i="30"/>
  <c r="X709" i="30"/>
  <c r="V709" i="30"/>
  <c r="Z708" i="30"/>
  <c r="Y708" i="30"/>
  <c r="X708" i="30"/>
  <c r="V708" i="30"/>
  <c r="Z707" i="30"/>
  <c r="Y707" i="30"/>
  <c r="X707" i="30"/>
  <c r="V707" i="30"/>
  <c r="Z706" i="30"/>
  <c r="Y706" i="30"/>
  <c r="X706" i="30"/>
  <c r="V706" i="30"/>
  <c r="Z705" i="30"/>
  <c r="Y705" i="30"/>
  <c r="X705" i="30"/>
  <c r="V705" i="30"/>
  <c r="Z704" i="30"/>
  <c r="Y704" i="30"/>
  <c r="X704" i="30"/>
  <c r="V704" i="30"/>
  <c r="Z703" i="30"/>
  <c r="Y703" i="30"/>
  <c r="X703" i="30"/>
  <c r="V703" i="30"/>
  <c r="Z702" i="30"/>
  <c r="Y702" i="30"/>
  <c r="X702" i="30"/>
  <c r="V702" i="30"/>
  <c r="Z701" i="30"/>
  <c r="Y701" i="30"/>
  <c r="X701" i="30"/>
  <c r="V701" i="30"/>
  <c r="Z700" i="30"/>
  <c r="Y700" i="30"/>
  <c r="X700" i="30"/>
  <c r="V700" i="30"/>
  <c r="Z699" i="30"/>
  <c r="Y699" i="30"/>
  <c r="X699" i="30"/>
  <c r="V699" i="30"/>
  <c r="Z698" i="30"/>
  <c r="Y698" i="30"/>
  <c r="X698" i="30"/>
  <c r="V698" i="30"/>
  <c r="Z697" i="30"/>
  <c r="Y697" i="30"/>
  <c r="X697" i="30"/>
  <c r="V697" i="30"/>
  <c r="Z696" i="30"/>
  <c r="Y696" i="30"/>
  <c r="X696" i="30"/>
  <c r="V696" i="30"/>
  <c r="Z695" i="30"/>
  <c r="Y695" i="30"/>
  <c r="X695" i="30"/>
  <c r="V695" i="30"/>
  <c r="Z694" i="30"/>
  <c r="Y694" i="30"/>
  <c r="X694" i="30"/>
  <c r="V694" i="30"/>
  <c r="Z693" i="30"/>
  <c r="Y693" i="30"/>
  <c r="X693" i="30"/>
  <c r="V693" i="30"/>
  <c r="Z692" i="30"/>
  <c r="Y692" i="30"/>
  <c r="X692" i="30"/>
  <c r="V692" i="30"/>
  <c r="Z691" i="30"/>
  <c r="Y691" i="30"/>
  <c r="X691" i="30"/>
  <c r="V691" i="30"/>
  <c r="Z690" i="30"/>
  <c r="Y690" i="30"/>
  <c r="X690" i="30"/>
  <c r="V690" i="30"/>
  <c r="Z689" i="30"/>
  <c r="Y689" i="30"/>
  <c r="X689" i="30"/>
  <c r="V689" i="30"/>
  <c r="Z688" i="30"/>
  <c r="Y688" i="30"/>
  <c r="X688" i="30"/>
  <c r="V688" i="30"/>
  <c r="Z687" i="30"/>
  <c r="Y687" i="30"/>
  <c r="X687" i="30"/>
  <c r="V687" i="30"/>
  <c r="Z686" i="30"/>
  <c r="Y686" i="30"/>
  <c r="X686" i="30"/>
  <c r="V686" i="30"/>
  <c r="Z685" i="30"/>
  <c r="Y685" i="30"/>
  <c r="X685" i="30"/>
  <c r="V685" i="30"/>
  <c r="Z684" i="30"/>
  <c r="Y684" i="30"/>
  <c r="X684" i="30"/>
  <c r="V684" i="30"/>
  <c r="Z683" i="30"/>
  <c r="Y683" i="30"/>
  <c r="X683" i="30"/>
  <c r="V683" i="30"/>
  <c r="Z682" i="30"/>
  <c r="Y682" i="30"/>
  <c r="X682" i="30"/>
  <c r="V682" i="30"/>
  <c r="Z681" i="30"/>
  <c r="Y681" i="30"/>
  <c r="X681" i="30"/>
  <c r="V681" i="30"/>
  <c r="Z680" i="30"/>
  <c r="Y680" i="30"/>
  <c r="X680" i="30"/>
  <c r="V680" i="30"/>
  <c r="Z679" i="30"/>
  <c r="Y679" i="30"/>
  <c r="X679" i="30"/>
  <c r="V679" i="30"/>
  <c r="Z678" i="30"/>
  <c r="Y678" i="30"/>
  <c r="X678" i="30"/>
  <c r="V678" i="30"/>
  <c r="Z677" i="30"/>
  <c r="Y677" i="30"/>
  <c r="X677" i="30"/>
  <c r="V677" i="30"/>
  <c r="Z676" i="30"/>
  <c r="Y676" i="30"/>
  <c r="X676" i="30"/>
  <c r="V676" i="30"/>
  <c r="Z675" i="30"/>
  <c r="Y675" i="30"/>
  <c r="X675" i="30"/>
  <c r="V675" i="30"/>
  <c r="Z674" i="30"/>
  <c r="Y674" i="30"/>
  <c r="X674" i="30"/>
  <c r="V674" i="30"/>
  <c r="Z673" i="30"/>
  <c r="Y673" i="30"/>
  <c r="X673" i="30"/>
  <c r="V673" i="30"/>
  <c r="Z672" i="30"/>
  <c r="Y672" i="30"/>
  <c r="X672" i="30"/>
  <c r="V672" i="30"/>
  <c r="Z671" i="30"/>
  <c r="Y671" i="30"/>
  <c r="X671" i="30"/>
  <c r="V671" i="30"/>
  <c r="Z670" i="30"/>
  <c r="Y670" i="30"/>
  <c r="X670" i="30"/>
  <c r="V670" i="30"/>
  <c r="Z669" i="30"/>
  <c r="Y669" i="30"/>
  <c r="X669" i="30"/>
  <c r="V669" i="30"/>
  <c r="Z668" i="30"/>
  <c r="Y668" i="30"/>
  <c r="X668" i="30"/>
  <c r="V668" i="30"/>
  <c r="Z667" i="30"/>
  <c r="Y667" i="30"/>
  <c r="X667" i="30"/>
  <c r="V667" i="30"/>
  <c r="Z666" i="30"/>
  <c r="Y666" i="30"/>
  <c r="X666" i="30"/>
  <c r="V666" i="30"/>
  <c r="Z665" i="30"/>
  <c r="Y665" i="30"/>
  <c r="X665" i="30"/>
  <c r="V665" i="30"/>
  <c r="Z664" i="30"/>
  <c r="Y664" i="30"/>
  <c r="X664" i="30"/>
  <c r="V664" i="30"/>
  <c r="Z663" i="30"/>
  <c r="Y663" i="30"/>
  <c r="X663" i="30"/>
  <c r="V663" i="30"/>
  <c r="Z662" i="30"/>
  <c r="Y662" i="30"/>
  <c r="X662" i="30"/>
  <c r="V662" i="30"/>
  <c r="Z661" i="30"/>
  <c r="Y661" i="30"/>
  <c r="X661" i="30"/>
  <c r="V661" i="30"/>
  <c r="Z660" i="30"/>
  <c r="Y660" i="30"/>
  <c r="X660" i="30"/>
  <c r="V660" i="30"/>
  <c r="Z659" i="30"/>
  <c r="Y659" i="30"/>
  <c r="X659" i="30"/>
  <c r="V659" i="30"/>
  <c r="Z658" i="30"/>
  <c r="Y658" i="30"/>
  <c r="X658" i="30"/>
  <c r="V658" i="30"/>
  <c r="Z657" i="30"/>
  <c r="Y657" i="30"/>
  <c r="X657" i="30"/>
  <c r="V657" i="30"/>
  <c r="Z656" i="30"/>
  <c r="Y656" i="30"/>
  <c r="X656" i="30"/>
  <c r="V656" i="30"/>
  <c r="Z655" i="30"/>
  <c r="Y655" i="30"/>
  <c r="X655" i="30"/>
  <c r="V655" i="30"/>
  <c r="Z654" i="30"/>
  <c r="Y654" i="30"/>
  <c r="X654" i="30"/>
  <c r="V654" i="30"/>
  <c r="Z653" i="30"/>
  <c r="Y653" i="30"/>
  <c r="X653" i="30"/>
  <c r="V653" i="30"/>
  <c r="Z652" i="30"/>
  <c r="Y652" i="30"/>
  <c r="X652" i="30"/>
  <c r="V652" i="30"/>
  <c r="Z651" i="30"/>
  <c r="Y651" i="30"/>
  <c r="X651" i="30"/>
  <c r="V651" i="30"/>
  <c r="Z650" i="30"/>
  <c r="Y650" i="30"/>
  <c r="X650" i="30"/>
  <c r="V650" i="30"/>
  <c r="Z649" i="30"/>
  <c r="Y649" i="30"/>
  <c r="X649" i="30"/>
  <c r="V649" i="30"/>
  <c r="Z648" i="30"/>
  <c r="Y648" i="30"/>
  <c r="X648" i="30"/>
  <c r="V648" i="30"/>
  <c r="Z647" i="30"/>
  <c r="Y647" i="30"/>
  <c r="X647" i="30"/>
  <c r="V647" i="30"/>
  <c r="Z646" i="30"/>
  <c r="Y646" i="30"/>
  <c r="X646" i="30"/>
  <c r="V646" i="30"/>
  <c r="Z645" i="30"/>
  <c r="Y645" i="30"/>
  <c r="X645" i="30"/>
  <c r="V645" i="30"/>
  <c r="Z644" i="30"/>
  <c r="Y644" i="30"/>
  <c r="X644" i="30"/>
  <c r="V644" i="30"/>
  <c r="Z643" i="30"/>
  <c r="Y643" i="30"/>
  <c r="X643" i="30"/>
  <c r="V643" i="30"/>
  <c r="Z642" i="30"/>
  <c r="Y642" i="30"/>
  <c r="X642" i="30"/>
  <c r="V642" i="30"/>
  <c r="Z641" i="30"/>
  <c r="Y641" i="30"/>
  <c r="X641" i="30"/>
  <c r="V641" i="30"/>
  <c r="Z640" i="30"/>
  <c r="Y640" i="30"/>
  <c r="X640" i="30"/>
  <c r="V640" i="30"/>
  <c r="Z639" i="30"/>
  <c r="Y639" i="30"/>
  <c r="X639" i="30"/>
  <c r="V639" i="30"/>
  <c r="Z638" i="30"/>
  <c r="Y638" i="30"/>
  <c r="X638" i="30"/>
  <c r="V638" i="30"/>
  <c r="Z637" i="30"/>
  <c r="Y637" i="30"/>
  <c r="X637" i="30"/>
  <c r="V637" i="30"/>
  <c r="Z636" i="30"/>
  <c r="Y636" i="30"/>
  <c r="X636" i="30"/>
  <c r="V636" i="30"/>
  <c r="Z635" i="30"/>
  <c r="Y635" i="30"/>
  <c r="X635" i="30"/>
  <c r="V635" i="30"/>
  <c r="Z634" i="30"/>
  <c r="Y634" i="30"/>
  <c r="X634" i="30"/>
  <c r="V634" i="30"/>
  <c r="Z633" i="30"/>
  <c r="Y633" i="30"/>
  <c r="X633" i="30"/>
  <c r="V633" i="30"/>
  <c r="Z632" i="30"/>
  <c r="Y632" i="30"/>
  <c r="X632" i="30"/>
  <c r="V632" i="30"/>
  <c r="Z631" i="30"/>
  <c r="Y631" i="30"/>
  <c r="X631" i="30"/>
  <c r="V631" i="30"/>
  <c r="Z630" i="30"/>
  <c r="Y630" i="30"/>
  <c r="X630" i="30"/>
  <c r="V630" i="30"/>
  <c r="Z629" i="30"/>
  <c r="Y629" i="30"/>
  <c r="X629" i="30"/>
  <c r="V629" i="30"/>
  <c r="Z628" i="30"/>
  <c r="Y628" i="30"/>
  <c r="X628" i="30"/>
  <c r="V628" i="30"/>
  <c r="Z627" i="30"/>
  <c r="Y627" i="30"/>
  <c r="X627" i="30"/>
  <c r="V627" i="30"/>
  <c r="Z626" i="30"/>
  <c r="Y626" i="30"/>
  <c r="X626" i="30"/>
  <c r="V626" i="30"/>
  <c r="Z625" i="30"/>
  <c r="Y625" i="30"/>
  <c r="X625" i="30"/>
  <c r="V625" i="30"/>
  <c r="Z624" i="30"/>
  <c r="Y624" i="30"/>
  <c r="X624" i="30"/>
  <c r="V624" i="30"/>
  <c r="Z623" i="30"/>
  <c r="Y623" i="30"/>
  <c r="X623" i="30"/>
  <c r="V623" i="30"/>
  <c r="Z622" i="30"/>
  <c r="Y622" i="30"/>
  <c r="X622" i="30"/>
  <c r="V622" i="30"/>
  <c r="Z621" i="30"/>
  <c r="Y621" i="30"/>
  <c r="X621" i="30"/>
  <c r="V621" i="30"/>
  <c r="Z620" i="30"/>
  <c r="Y620" i="30"/>
  <c r="X620" i="30"/>
  <c r="V620" i="30"/>
  <c r="Z619" i="30"/>
  <c r="Y619" i="30"/>
  <c r="X619" i="30"/>
  <c r="V619" i="30"/>
  <c r="Z618" i="30"/>
  <c r="Y618" i="30"/>
  <c r="X618" i="30"/>
  <c r="V618" i="30"/>
  <c r="Z617" i="30"/>
  <c r="Y617" i="30"/>
  <c r="X617" i="30"/>
  <c r="V617" i="30"/>
  <c r="Z616" i="30"/>
  <c r="Y616" i="30"/>
  <c r="X616" i="30"/>
  <c r="V616" i="30"/>
  <c r="Z615" i="30"/>
  <c r="Y615" i="30"/>
  <c r="X615" i="30"/>
  <c r="V615" i="30"/>
  <c r="Z614" i="30"/>
  <c r="Y614" i="30"/>
  <c r="X614" i="30"/>
  <c r="V614" i="30"/>
  <c r="Z613" i="30"/>
  <c r="Y613" i="30"/>
  <c r="X613" i="30"/>
  <c r="V613" i="30"/>
  <c r="Z612" i="30"/>
  <c r="Y612" i="30"/>
  <c r="X612" i="30"/>
  <c r="V612" i="30"/>
  <c r="Z611" i="30"/>
  <c r="Y611" i="30"/>
  <c r="X611" i="30"/>
  <c r="V611" i="30"/>
  <c r="Z610" i="30"/>
  <c r="Y610" i="30"/>
  <c r="X610" i="30"/>
  <c r="V610" i="30"/>
  <c r="Z609" i="30"/>
  <c r="Y609" i="30"/>
  <c r="X609" i="30"/>
  <c r="V609" i="30"/>
  <c r="Z608" i="30"/>
  <c r="Y608" i="30"/>
  <c r="X608" i="30"/>
  <c r="V608" i="30"/>
  <c r="Z607" i="30"/>
  <c r="Y607" i="30"/>
  <c r="X607" i="30"/>
  <c r="V607" i="30"/>
  <c r="Z606" i="30"/>
  <c r="Y606" i="30"/>
  <c r="X606" i="30"/>
  <c r="V606" i="30"/>
  <c r="Z605" i="30"/>
  <c r="Y605" i="30"/>
  <c r="X605" i="30"/>
  <c r="V605" i="30"/>
  <c r="Z604" i="30"/>
  <c r="Y604" i="30"/>
  <c r="X604" i="30"/>
  <c r="V604" i="30"/>
  <c r="Z603" i="30"/>
  <c r="Y603" i="30"/>
  <c r="X603" i="30"/>
  <c r="V603" i="30"/>
  <c r="Z602" i="30"/>
  <c r="Y602" i="30"/>
  <c r="X602" i="30"/>
  <c r="V602" i="30"/>
  <c r="Z601" i="30"/>
  <c r="Y601" i="30"/>
  <c r="X601" i="30"/>
  <c r="V601" i="30"/>
  <c r="Z600" i="30"/>
  <c r="Y600" i="30"/>
  <c r="X600" i="30"/>
  <c r="V600" i="30"/>
  <c r="Z599" i="30"/>
  <c r="Y599" i="30"/>
  <c r="X599" i="30"/>
  <c r="V599" i="30"/>
  <c r="Z598" i="30"/>
  <c r="Y598" i="30"/>
  <c r="X598" i="30"/>
  <c r="V598" i="30"/>
  <c r="Z597" i="30"/>
  <c r="Y597" i="30"/>
  <c r="X597" i="30"/>
  <c r="V597" i="30"/>
  <c r="Z596" i="30"/>
  <c r="Y596" i="30"/>
  <c r="X596" i="30"/>
  <c r="V596" i="30"/>
  <c r="Z595" i="30"/>
  <c r="Y595" i="30"/>
  <c r="X595" i="30"/>
  <c r="V595" i="30"/>
  <c r="Z594" i="30"/>
  <c r="Y594" i="30"/>
  <c r="X594" i="30"/>
  <c r="V594" i="30"/>
  <c r="Z593" i="30"/>
  <c r="Y593" i="30"/>
  <c r="X593" i="30"/>
  <c r="V593" i="30"/>
  <c r="Z592" i="30"/>
  <c r="Y592" i="30"/>
  <c r="X592" i="30"/>
  <c r="V592" i="30"/>
  <c r="Z591" i="30"/>
  <c r="Y591" i="30"/>
  <c r="X591" i="30"/>
  <c r="V591" i="30"/>
  <c r="Z590" i="30"/>
  <c r="Y590" i="30"/>
  <c r="X590" i="30"/>
  <c r="V590" i="30"/>
  <c r="Z589" i="30"/>
  <c r="Y589" i="30"/>
  <c r="X589" i="30"/>
  <c r="V589" i="30"/>
  <c r="Z588" i="30"/>
  <c r="Y588" i="30"/>
  <c r="X588" i="30"/>
  <c r="V588" i="30"/>
  <c r="Z587" i="30"/>
  <c r="Y587" i="30"/>
  <c r="X587" i="30"/>
  <c r="V587" i="30"/>
  <c r="Z586" i="30"/>
  <c r="Y586" i="30"/>
  <c r="X586" i="30"/>
  <c r="V586" i="30"/>
  <c r="Z585" i="30"/>
  <c r="Y585" i="30"/>
  <c r="X585" i="30"/>
  <c r="V585" i="30"/>
  <c r="Z584" i="30"/>
  <c r="Y584" i="30"/>
  <c r="X584" i="30"/>
  <c r="V584" i="30"/>
  <c r="Z583" i="30"/>
  <c r="Y583" i="30"/>
  <c r="X583" i="30"/>
  <c r="V583" i="30"/>
  <c r="Z582" i="30"/>
  <c r="Y582" i="30"/>
  <c r="X582" i="30"/>
  <c r="V582" i="30"/>
  <c r="Z581" i="30"/>
  <c r="Y581" i="30"/>
  <c r="X581" i="30"/>
  <c r="V581" i="30"/>
  <c r="Z580" i="30"/>
  <c r="Y580" i="30"/>
  <c r="X580" i="30"/>
  <c r="V580" i="30"/>
  <c r="Z579" i="30"/>
  <c r="Y579" i="30"/>
  <c r="X579" i="30"/>
  <c r="V579" i="30"/>
  <c r="Z578" i="30"/>
  <c r="Y578" i="30"/>
  <c r="X578" i="30"/>
  <c r="V578" i="30"/>
  <c r="Z577" i="30"/>
  <c r="Y577" i="30"/>
  <c r="X577" i="30"/>
  <c r="V577" i="30"/>
  <c r="Z576" i="30"/>
  <c r="Y576" i="30"/>
  <c r="X576" i="30"/>
  <c r="V576" i="30"/>
  <c r="Z575" i="30"/>
  <c r="Y575" i="30"/>
  <c r="X575" i="30"/>
  <c r="V575" i="30"/>
  <c r="Z574" i="30"/>
  <c r="Y574" i="30"/>
  <c r="X574" i="30"/>
  <c r="V574" i="30"/>
  <c r="Z573" i="30"/>
  <c r="Y573" i="30"/>
  <c r="X573" i="30"/>
  <c r="V573" i="30"/>
  <c r="Z572" i="30"/>
  <c r="Y572" i="30"/>
  <c r="X572" i="30"/>
  <c r="V572" i="30"/>
  <c r="Z571" i="30"/>
  <c r="Y571" i="30"/>
  <c r="X571" i="30"/>
  <c r="V571" i="30"/>
  <c r="Z570" i="30"/>
  <c r="Y570" i="30"/>
  <c r="X570" i="30"/>
  <c r="V570" i="30"/>
  <c r="Z569" i="30"/>
  <c r="Y569" i="30"/>
  <c r="X569" i="30"/>
  <c r="V569" i="30"/>
  <c r="Z568" i="30"/>
  <c r="Y568" i="30"/>
  <c r="X568" i="30"/>
  <c r="V568" i="30"/>
  <c r="Z567" i="30"/>
  <c r="Y567" i="30"/>
  <c r="X567" i="30"/>
  <c r="V567" i="30"/>
  <c r="Z566" i="30"/>
  <c r="Y566" i="30"/>
  <c r="X566" i="30"/>
  <c r="V566" i="30"/>
  <c r="Z565" i="30"/>
  <c r="Y565" i="30"/>
  <c r="X565" i="30"/>
  <c r="V565" i="30"/>
  <c r="Z564" i="30"/>
  <c r="Y564" i="30"/>
  <c r="X564" i="30"/>
  <c r="V564" i="30"/>
  <c r="Z563" i="30"/>
  <c r="Y563" i="30"/>
  <c r="X563" i="30"/>
  <c r="V563" i="30"/>
  <c r="Z562" i="30"/>
  <c r="Y562" i="30"/>
  <c r="X562" i="30"/>
  <c r="V562" i="30"/>
  <c r="Z561" i="30"/>
  <c r="Y561" i="30"/>
  <c r="X561" i="30"/>
  <c r="V561" i="30"/>
  <c r="Z560" i="30"/>
  <c r="Y560" i="30"/>
  <c r="X560" i="30"/>
  <c r="V560" i="30"/>
  <c r="Z559" i="30"/>
  <c r="Y559" i="30"/>
  <c r="X559" i="30"/>
  <c r="V559" i="30"/>
  <c r="Z558" i="30"/>
  <c r="Y558" i="30"/>
  <c r="X558" i="30"/>
  <c r="V558" i="30"/>
  <c r="Z557" i="30"/>
  <c r="Y557" i="30"/>
  <c r="X557" i="30"/>
  <c r="V557" i="30"/>
  <c r="Z556" i="30"/>
  <c r="Y556" i="30"/>
  <c r="X556" i="30"/>
  <c r="V556" i="30"/>
  <c r="Z555" i="30"/>
  <c r="Y555" i="30"/>
  <c r="X555" i="30"/>
  <c r="V555" i="30"/>
  <c r="Z554" i="30"/>
  <c r="Y554" i="30"/>
  <c r="X554" i="30"/>
  <c r="V554" i="30"/>
  <c r="Z553" i="30"/>
  <c r="Y553" i="30"/>
  <c r="X553" i="30"/>
  <c r="V553" i="30"/>
  <c r="Z552" i="30"/>
  <c r="Y552" i="30"/>
  <c r="X552" i="30"/>
  <c r="V552" i="30"/>
  <c r="Z551" i="30"/>
  <c r="Y551" i="30"/>
  <c r="X551" i="30"/>
  <c r="V551" i="30"/>
  <c r="Z550" i="30"/>
  <c r="Y550" i="30"/>
  <c r="X550" i="30"/>
  <c r="V550" i="30"/>
  <c r="Z549" i="30"/>
  <c r="Y549" i="30"/>
  <c r="X549" i="30"/>
  <c r="V549" i="30"/>
  <c r="Z548" i="30"/>
  <c r="Y548" i="30"/>
  <c r="X548" i="30"/>
  <c r="V548" i="30"/>
  <c r="Z547" i="30"/>
  <c r="Y547" i="30"/>
  <c r="X547" i="30"/>
  <c r="V547" i="30"/>
  <c r="Z546" i="30"/>
  <c r="Y546" i="30"/>
  <c r="X546" i="30"/>
  <c r="V546" i="30"/>
  <c r="Z545" i="30"/>
  <c r="Y545" i="30"/>
  <c r="X545" i="30"/>
  <c r="V545" i="30"/>
  <c r="Z544" i="30"/>
  <c r="Y544" i="30"/>
  <c r="X544" i="30"/>
  <c r="V544" i="30"/>
  <c r="Z543" i="30"/>
  <c r="Y543" i="30"/>
  <c r="X543" i="30"/>
  <c r="V543" i="30"/>
  <c r="Z542" i="30"/>
  <c r="Y542" i="30"/>
  <c r="X542" i="30"/>
  <c r="V542" i="30"/>
  <c r="Z541" i="30"/>
  <c r="Y541" i="30"/>
  <c r="X541" i="30"/>
  <c r="V541" i="30"/>
  <c r="Z540" i="30"/>
  <c r="Y540" i="30"/>
  <c r="X540" i="30"/>
  <c r="V540" i="30"/>
  <c r="Z539" i="30"/>
  <c r="Y539" i="30"/>
  <c r="X539" i="30"/>
  <c r="V539" i="30"/>
  <c r="Z538" i="30"/>
  <c r="Y538" i="30"/>
  <c r="X538" i="30"/>
  <c r="V538" i="30"/>
  <c r="Z537" i="30"/>
  <c r="Y537" i="30"/>
  <c r="X537" i="30"/>
  <c r="V537" i="30"/>
  <c r="Z536" i="30"/>
  <c r="Y536" i="30"/>
  <c r="X536" i="30"/>
  <c r="V536" i="30"/>
  <c r="Z535" i="30"/>
  <c r="Y535" i="30"/>
  <c r="X535" i="30"/>
  <c r="V535" i="30"/>
  <c r="Z534" i="30"/>
  <c r="Y534" i="30"/>
  <c r="X534" i="30"/>
  <c r="V534" i="30"/>
  <c r="Z533" i="30"/>
  <c r="Y533" i="30"/>
  <c r="X533" i="30"/>
  <c r="V533" i="30"/>
  <c r="Z532" i="30"/>
  <c r="Y532" i="30"/>
  <c r="X532" i="30"/>
  <c r="V532" i="30"/>
  <c r="Z531" i="30"/>
  <c r="Y531" i="30"/>
  <c r="X531" i="30"/>
  <c r="V531" i="30"/>
  <c r="Z530" i="30"/>
  <c r="Y530" i="30"/>
  <c r="X530" i="30"/>
  <c r="V530" i="30"/>
  <c r="Z529" i="30"/>
  <c r="Y529" i="30"/>
  <c r="X529" i="30"/>
  <c r="V529" i="30"/>
  <c r="Z528" i="30"/>
  <c r="Y528" i="30"/>
  <c r="X528" i="30"/>
  <c r="V528" i="30"/>
  <c r="Z527" i="30"/>
  <c r="Y527" i="30"/>
  <c r="X527" i="30"/>
  <c r="V527" i="30"/>
  <c r="Z526" i="30"/>
  <c r="Y526" i="30"/>
  <c r="X526" i="30"/>
  <c r="V526" i="30"/>
  <c r="Z525" i="30"/>
  <c r="Y525" i="30"/>
  <c r="X525" i="30"/>
  <c r="V525" i="30"/>
  <c r="Z524" i="30"/>
  <c r="Y524" i="30"/>
  <c r="X524" i="30"/>
  <c r="V524" i="30"/>
  <c r="Z523" i="30"/>
  <c r="Y523" i="30"/>
  <c r="X523" i="30"/>
  <c r="V523" i="30"/>
  <c r="Z522" i="30"/>
  <c r="Y522" i="30"/>
  <c r="X522" i="30"/>
  <c r="V522" i="30"/>
  <c r="Z521" i="30"/>
  <c r="Y521" i="30"/>
  <c r="X521" i="30"/>
  <c r="V521" i="30"/>
  <c r="Z520" i="30"/>
  <c r="Y520" i="30"/>
  <c r="X520" i="30"/>
  <c r="V520" i="30"/>
  <c r="Z519" i="30"/>
  <c r="Y519" i="30"/>
  <c r="X519" i="30"/>
  <c r="V519" i="30"/>
  <c r="Z518" i="30"/>
  <c r="Y518" i="30"/>
  <c r="X518" i="30"/>
  <c r="V518" i="30"/>
  <c r="Z517" i="30"/>
  <c r="Y517" i="30"/>
  <c r="X517" i="30"/>
  <c r="V517" i="30"/>
  <c r="Z516" i="30"/>
  <c r="Y516" i="30"/>
  <c r="X516" i="30"/>
  <c r="V516" i="30"/>
  <c r="Z515" i="30"/>
  <c r="Y515" i="30"/>
  <c r="X515" i="30"/>
  <c r="V515" i="30"/>
  <c r="Z514" i="30"/>
  <c r="Y514" i="30"/>
  <c r="X514" i="30"/>
  <c r="V514" i="30"/>
  <c r="Z513" i="30"/>
  <c r="Y513" i="30"/>
  <c r="X513" i="30"/>
  <c r="V513" i="30"/>
  <c r="Z512" i="30"/>
  <c r="Y512" i="30"/>
  <c r="X512" i="30"/>
  <c r="V512" i="30"/>
  <c r="Z511" i="30"/>
  <c r="Y511" i="30"/>
  <c r="X511" i="30"/>
  <c r="V511" i="30"/>
  <c r="Z510" i="30"/>
  <c r="Y510" i="30"/>
  <c r="X510" i="30"/>
  <c r="V510" i="30"/>
  <c r="Z509" i="30"/>
  <c r="Y509" i="30"/>
  <c r="X509" i="30"/>
  <c r="V509" i="30"/>
  <c r="Z508" i="30"/>
  <c r="Y508" i="30"/>
  <c r="X508" i="30"/>
  <c r="V508" i="30"/>
  <c r="Z507" i="30"/>
  <c r="Y507" i="30"/>
  <c r="X507" i="30"/>
  <c r="V507" i="30"/>
  <c r="Z506" i="30"/>
  <c r="Y506" i="30"/>
  <c r="X506" i="30"/>
  <c r="V506" i="30"/>
  <c r="Z505" i="30"/>
  <c r="Y505" i="30"/>
  <c r="X505" i="30"/>
  <c r="V505" i="30"/>
  <c r="Z504" i="30"/>
  <c r="Y504" i="30"/>
  <c r="X504" i="30"/>
  <c r="V504" i="30"/>
  <c r="Z503" i="30"/>
  <c r="Y503" i="30"/>
  <c r="X503" i="30"/>
  <c r="V503" i="30"/>
  <c r="Z502" i="30"/>
  <c r="Y502" i="30"/>
  <c r="X502" i="30"/>
  <c r="V502" i="30"/>
  <c r="Z501" i="30"/>
  <c r="Y501" i="30"/>
  <c r="X501" i="30"/>
  <c r="V501" i="30"/>
  <c r="Z500" i="30"/>
  <c r="Y500" i="30"/>
  <c r="X500" i="30"/>
  <c r="V500" i="30"/>
  <c r="Z499" i="30"/>
  <c r="Y499" i="30"/>
  <c r="X499" i="30"/>
  <c r="V499" i="30"/>
  <c r="Z498" i="30"/>
  <c r="Y498" i="30"/>
  <c r="X498" i="30"/>
  <c r="V498" i="30"/>
  <c r="Z497" i="30"/>
  <c r="Y497" i="30"/>
  <c r="X497" i="30"/>
  <c r="V497" i="30"/>
  <c r="Z496" i="30"/>
  <c r="Y496" i="30"/>
  <c r="X496" i="30"/>
  <c r="V496" i="30"/>
  <c r="Z495" i="30"/>
  <c r="Y495" i="30"/>
  <c r="X495" i="30"/>
  <c r="V495" i="30"/>
  <c r="Z494" i="30"/>
  <c r="Y494" i="30"/>
  <c r="X494" i="30"/>
  <c r="V494" i="30"/>
  <c r="Z493" i="30"/>
  <c r="Y493" i="30"/>
  <c r="X493" i="30"/>
  <c r="V493" i="30"/>
  <c r="Z492" i="30"/>
  <c r="Y492" i="30"/>
  <c r="X492" i="30"/>
  <c r="V492" i="30"/>
  <c r="Z491" i="30"/>
  <c r="Y491" i="30"/>
  <c r="X491" i="30"/>
  <c r="V491" i="30"/>
  <c r="Z490" i="30"/>
  <c r="Y490" i="30"/>
  <c r="X490" i="30"/>
  <c r="V490" i="30"/>
  <c r="Z489" i="30"/>
  <c r="Y489" i="30"/>
  <c r="X489" i="30"/>
  <c r="V489" i="30"/>
  <c r="Z488" i="30"/>
  <c r="Y488" i="30"/>
  <c r="X488" i="30"/>
  <c r="V488" i="30"/>
  <c r="Z487" i="30"/>
  <c r="Y487" i="30"/>
  <c r="X487" i="30"/>
  <c r="V487" i="30"/>
  <c r="Z486" i="30"/>
  <c r="Y486" i="30"/>
  <c r="X486" i="30"/>
  <c r="V486" i="30"/>
  <c r="Z485" i="30"/>
  <c r="Y485" i="30"/>
  <c r="X485" i="30"/>
  <c r="V485" i="30"/>
  <c r="Z484" i="30"/>
  <c r="Y484" i="30"/>
  <c r="X484" i="30"/>
  <c r="V484" i="30"/>
  <c r="Z483" i="30"/>
  <c r="Y483" i="30"/>
  <c r="X483" i="30"/>
  <c r="V483" i="30"/>
  <c r="Z482" i="30"/>
  <c r="Y482" i="30"/>
  <c r="X482" i="30"/>
  <c r="V482" i="30"/>
  <c r="Z481" i="30"/>
  <c r="Y481" i="30"/>
  <c r="X481" i="30"/>
  <c r="V481" i="30"/>
  <c r="Z480" i="30"/>
  <c r="Y480" i="30"/>
  <c r="X480" i="30"/>
  <c r="V480" i="30"/>
  <c r="Z479" i="30"/>
  <c r="Y479" i="30"/>
  <c r="X479" i="30"/>
  <c r="V479" i="30"/>
  <c r="Z478" i="30"/>
  <c r="Y478" i="30"/>
  <c r="X478" i="30"/>
  <c r="V478" i="30"/>
  <c r="Z477" i="30"/>
  <c r="Y477" i="30"/>
  <c r="X477" i="30"/>
  <c r="V477" i="30"/>
  <c r="Z476" i="30"/>
  <c r="Y476" i="30"/>
  <c r="X476" i="30"/>
  <c r="V476" i="30"/>
  <c r="Z475" i="30"/>
  <c r="Y475" i="30"/>
  <c r="X475" i="30"/>
  <c r="V475" i="30"/>
  <c r="Z474" i="30"/>
  <c r="Y474" i="30"/>
  <c r="X474" i="30"/>
  <c r="V474" i="30"/>
  <c r="Z473" i="30"/>
  <c r="Y473" i="30"/>
  <c r="X473" i="30"/>
  <c r="V473" i="30"/>
  <c r="Z472" i="30"/>
  <c r="Y472" i="30"/>
  <c r="X472" i="30"/>
  <c r="V472" i="30"/>
  <c r="Z471" i="30"/>
  <c r="Y471" i="30"/>
  <c r="X471" i="30"/>
  <c r="V471" i="30"/>
  <c r="Z470" i="30"/>
  <c r="Y470" i="30"/>
  <c r="X470" i="30"/>
  <c r="V470" i="30"/>
  <c r="Z469" i="30"/>
  <c r="Y469" i="30"/>
  <c r="X469" i="30"/>
  <c r="V469" i="30"/>
  <c r="Z468" i="30"/>
  <c r="Y468" i="30"/>
  <c r="X468" i="30"/>
  <c r="V468" i="30"/>
  <c r="Z467" i="30"/>
  <c r="Y467" i="30"/>
  <c r="X467" i="30"/>
  <c r="V467" i="30"/>
  <c r="Z466" i="30"/>
  <c r="Y466" i="30"/>
  <c r="X466" i="30"/>
  <c r="V466" i="30"/>
  <c r="Z465" i="30"/>
  <c r="Y465" i="30"/>
  <c r="X465" i="30"/>
  <c r="V465" i="30"/>
  <c r="Z464" i="30"/>
  <c r="Y464" i="30"/>
  <c r="X464" i="30"/>
  <c r="V464" i="30"/>
  <c r="Z463" i="30"/>
  <c r="Y463" i="30"/>
  <c r="X463" i="30"/>
  <c r="V463" i="30"/>
  <c r="Z462" i="30"/>
  <c r="Y462" i="30"/>
  <c r="X462" i="30"/>
  <c r="V462" i="30"/>
  <c r="Z461" i="30"/>
  <c r="Y461" i="30"/>
  <c r="X461" i="30"/>
  <c r="V461" i="30"/>
  <c r="Z460" i="30"/>
  <c r="Y460" i="30"/>
  <c r="X460" i="30"/>
  <c r="V460" i="30"/>
  <c r="Z459" i="30"/>
  <c r="Y459" i="30"/>
  <c r="X459" i="30"/>
  <c r="V459" i="30"/>
  <c r="Z458" i="30"/>
  <c r="Y458" i="30"/>
  <c r="X458" i="30"/>
  <c r="V458" i="30"/>
  <c r="Z457" i="30"/>
  <c r="Y457" i="30"/>
  <c r="X457" i="30"/>
  <c r="V457" i="30"/>
  <c r="Z456" i="30"/>
  <c r="Y456" i="30"/>
  <c r="X456" i="30"/>
  <c r="V456" i="30"/>
  <c r="Z455" i="30"/>
  <c r="Y455" i="30"/>
  <c r="X455" i="30"/>
  <c r="V455" i="30"/>
  <c r="Z454" i="30"/>
  <c r="Y454" i="30"/>
  <c r="X454" i="30"/>
  <c r="V454" i="30"/>
  <c r="Z453" i="30"/>
  <c r="Y453" i="30"/>
  <c r="X453" i="30"/>
  <c r="V453" i="30"/>
  <c r="Z452" i="30"/>
  <c r="Y452" i="30"/>
  <c r="X452" i="30"/>
  <c r="V452" i="30"/>
  <c r="Z451" i="30"/>
  <c r="Y451" i="30"/>
  <c r="X451" i="30"/>
  <c r="V451" i="30"/>
  <c r="Z450" i="30"/>
  <c r="Y450" i="30"/>
  <c r="X450" i="30"/>
  <c r="V450" i="30"/>
  <c r="Z449" i="30"/>
  <c r="Y449" i="30"/>
  <c r="X449" i="30"/>
  <c r="V449" i="30"/>
  <c r="Z448" i="30"/>
  <c r="Y448" i="30"/>
  <c r="X448" i="30"/>
  <c r="V448" i="30"/>
  <c r="Z447" i="30"/>
  <c r="Y447" i="30"/>
  <c r="X447" i="30"/>
  <c r="V447" i="30"/>
  <c r="Z446" i="30"/>
  <c r="Y446" i="30"/>
  <c r="X446" i="30"/>
  <c r="V446" i="30"/>
  <c r="Z445" i="30"/>
  <c r="Y445" i="30"/>
  <c r="X445" i="30"/>
  <c r="V445" i="30"/>
  <c r="Z444" i="30"/>
  <c r="Y444" i="30"/>
  <c r="X444" i="30"/>
  <c r="V444" i="30"/>
  <c r="Z443" i="30"/>
  <c r="Y443" i="30"/>
  <c r="X443" i="30"/>
  <c r="V443" i="30"/>
  <c r="Z442" i="30"/>
  <c r="Y442" i="30"/>
  <c r="X442" i="30"/>
  <c r="V442" i="30"/>
  <c r="Z441" i="30"/>
  <c r="Y441" i="30"/>
  <c r="X441" i="30"/>
  <c r="V441" i="30"/>
  <c r="Z440" i="30"/>
  <c r="Y440" i="30"/>
  <c r="X440" i="30"/>
  <c r="V440" i="30"/>
  <c r="Z439" i="30"/>
  <c r="Y439" i="30"/>
  <c r="X439" i="30"/>
  <c r="V439" i="30"/>
  <c r="Z438" i="30"/>
  <c r="Y438" i="30"/>
  <c r="X438" i="30"/>
  <c r="V438" i="30"/>
  <c r="Z437" i="30"/>
  <c r="Y437" i="30"/>
  <c r="X437" i="30"/>
  <c r="V437" i="30"/>
  <c r="Z436" i="30"/>
  <c r="Y436" i="30"/>
  <c r="X436" i="30"/>
  <c r="V436" i="30"/>
  <c r="Z435" i="30"/>
  <c r="Y435" i="30"/>
  <c r="X435" i="30"/>
  <c r="V435" i="30"/>
  <c r="Z434" i="30"/>
  <c r="Y434" i="30"/>
  <c r="X434" i="30"/>
  <c r="V434" i="30"/>
  <c r="Z433" i="30"/>
  <c r="Y433" i="30"/>
  <c r="X433" i="30"/>
  <c r="V433" i="30"/>
  <c r="Z432" i="30"/>
  <c r="Y432" i="30"/>
  <c r="X432" i="30"/>
  <c r="V432" i="30"/>
  <c r="Z431" i="30"/>
  <c r="Y431" i="30"/>
  <c r="X431" i="30"/>
  <c r="V431" i="30"/>
  <c r="Z430" i="30"/>
  <c r="Y430" i="30"/>
  <c r="X430" i="30"/>
  <c r="V430" i="30"/>
  <c r="Z429" i="30"/>
  <c r="Y429" i="30"/>
  <c r="X429" i="30"/>
  <c r="V429" i="30"/>
  <c r="Z428" i="30"/>
  <c r="Y428" i="30"/>
  <c r="X428" i="30"/>
  <c r="V428" i="30"/>
  <c r="Z427" i="30"/>
  <c r="Y427" i="30"/>
  <c r="X427" i="30"/>
  <c r="V427" i="30"/>
  <c r="Z426" i="30"/>
  <c r="Y426" i="30"/>
  <c r="X426" i="30"/>
  <c r="V426" i="30"/>
  <c r="Z425" i="30"/>
  <c r="Y425" i="30"/>
  <c r="X425" i="30"/>
  <c r="V425" i="30"/>
  <c r="Z424" i="30"/>
  <c r="Y424" i="30"/>
  <c r="X424" i="30"/>
  <c r="V424" i="30"/>
  <c r="Z423" i="30"/>
  <c r="Y423" i="30"/>
  <c r="X423" i="30"/>
  <c r="V423" i="30"/>
  <c r="Z422" i="30"/>
  <c r="Y422" i="30"/>
  <c r="X422" i="30"/>
  <c r="V422" i="30"/>
  <c r="Z421" i="30"/>
  <c r="Y421" i="30"/>
  <c r="X421" i="30"/>
  <c r="V421" i="30"/>
  <c r="Z420" i="30"/>
  <c r="Y420" i="30"/>
  <c r="X420" i="30"/>
  <c r="V420" i="30"/>
  <c r="Z419" i="30"/>
  <c r="Y419" i="30"/>
  <c r="X419" i="30"/>
  <c r="V419" i="30"/>
  <c r="Z418" i="30"/>
  <c r="Y418" i="30"/>
  <c r="X418" i="30"/>
  <c r="V418" i="30"/>
  <c r="Z417" i="30"/>
  <c r="Y417" i="30"/>
  <c r="X417" i="30"/>
  <c r="V417" i="30"/>
  <c r="Z416" i="30"/>
  <c r="Y416" i="30"/>
  <c r="X416" i="30"/>
  <c r="V416" i="30"/>
  <c r="Z415" i="30"/>
  <c r="Y415" i="30"/>
  <c r="X415" i="30"/>
  <c r="V415" i="30"/>
  <c r="Z414" i="30"/>
  <c r="Y414" i="30"/>
  <c r="X414" i="30"/>
  <c r="V414" i="30"/>
  <c r="Z413" i="30"/>
  <c r="Y413" i="30"/>
  <c r="X413" i="30"/>
  <c r="V413" i="30"/>
  <c r="Z412" i="30"/>
  <c r="Y412" i="30"/>
  <c r="X412" i="30"/>
  <c r="V412" i="30"/>
  <c r="Z411" i="30"/>
  <c r="Y411" i="30"/>
  <c r="X411" i="30"/>
  <c r="V411" i="30"/>
  <c r="Z410" i="30"/>
  <c r="Y410" i="30"/>
  <c r="X410" i="30"/>
  <c r="V410" i="30"/>
  <c r="Z409" i="30"/>
  <c r="Y409" i="30"/>
  <c r="X409" i="30"/>
  <c r="V409" i="30"/>
  <c r="Z408" i="30"/>
  <c r="Y408" i="30"/>
  <c r="X408" i="30"/>
  <c r="V408" i="30"/>
  <c r="Z407" i="30"/>
  <c r="Y407" i="30"/>
  <c r="X407" i="30"/>
  <c r="V407" i="30"/>
  <c r="Z406" i="30"/>
  <c r="Y406" i="30"/>
  <c r="X406" i="30"/>
  <c r="V406" i="30"/>
  <c r="Z405" i="30"/>
  <c r="Y405" i="30"/>
  <c r="X405" i="30"/>
  <c r="V405" i="30"/>
  <c r="Z404" i="30"/>
  <c r="Y404" i="30"/>
  <c r="X404" i="30"/>
  <c r="V404" i="30"/>
  <c r="Z403" i="30"/>
  <c r="Y403" i="30"/>
  <c r="X403" i="30"/>
  <c r="V403" i="30"/>
  <c r="Z402" i="30"/>
  <c r="Y402" i="30"/>
  <c r="X402" i="30"/>
  <c r="V402" i="30"/>
  <c r="Z401" i="30"/>
  <c r="Y401" i="30"/>
  <c r="X401" i="30"/>
  <c r="V401" i="30"/>
  <c r="Z400" i="30"/>
  <c r="Y400" i="30"/>
  <c r="X400" i="30"/>
  <c r="V400" i="30"/>
  <c r="Z399" i="30"/>
  <c r="Y399" i="30"/>
  <c r="X399" i="30"/>
  <c r="V399" i="30"/>
  <c r="Z398" i="30"/>
  <c r="Y398" i="30"/>
  <c r="X398" i="30"/>
  <c r="V398" i="30"/>
  <c r="Z397" i="30"/>
  <c r="Y397" i="30"/>
  <c r="X397" i="30"/>
  <c r="V397" i="30"/>
  <c r="Z396" i="30"/>
  <c r="Y396" i="30"/>
  <c r="X396" i="30"/>
  <c r="V396" i="30"/>
  <c r="Z395" i="30"/>
  <c r="Y395" i="30"/>
  <c r="X395" i="30"/>
  <c r="V395" i="30"/>
  <c r="Z394" i="30"/>
  <c r="Y394" i="30"/>
  <c r="X394" i="30"/>
  <c r="V394" i="30"/>
  <c r="Z393" i="30"/>
  <c r="Y393" i="30"/>
  <c r="X393" i="30"/>
  <c r="V393" i="30"/>
  <c r="Z392" i="30"/>
  <c r="Y392" i="30"/>
  <c r="X392" i="30"/>
  <c r="V392" i="30"/>
  <c r="Z391" i="30"/>
  <c r="Y391" i="30"/>
  <c r="X391" i="30"/>
  <c r="V391" i="30"/>
  <c r="Z390" i="30"/>
  <c r="Y390" i="30"/>
  <c r="X390" i="30"/>
  <c r="V390" i="30"/>
  <c r="Z389" i="30"/>
  <c r="Y389" i="30"/>
  <c r="X389" i="30"/>
  <c r="V389" i="30"/>
  <c r="Z388" i="30"/>
  <c r="Y388" i="30"/>
  <c r="X388" i="30"/>
  <c r="V388" i="30"/>
  <c r="Z387" i="30"/>
  <c r="Y387" i="30"/>
  <c r="X387" i="30"/>
  <c r="V387" i="30"/>
  <c r="Z386" i="30"/>
  <c r="Y386" i="30"/>
  <c r="X386" i="30"/>
  <c r="V386" i="30"/>
  <c r="Z385" i="30"/>
  <c r="Y385" i="30"/>
  <c r="X385" i="30"/>
  <c r="V385" i="30"/>
  <c r="Z384" i="30"/>
  <c r="Y384" i="30"/>
  <c r="X384" i="30"/>
  <c r="V384" i="30"/>
  <c r="Z383" i="30"/>
  <c r="Y383" i="30"/>
  <c r="X383" i="30"/>
  <c r="V383" i="30"/>
  <c r="Z382" i="30"/>
  <c r="Y382" i="30"/>
  <c r="X382" i="30"/>
  <c r="V382" i="30"/>
  <c r="Z381" i="30"/>
  <c r="Y381" i="30"/>
  <c r="X381" i="30"/>
  <c r="V381" i="30"/>
  <c r="Z380" i="30"/>
  <c r="Y380" i="30"/>
  <c r="X380" i="30"/>
  <c r="V380" i="30"/>
  <c r="Z379" i="30"/>
  <c r="Y379" i="30"/>
  <c r="X379" i="30"/>
  <c r="V379" i="30"/>
  <c r="Z378" i="30"/>
  <c r="Y378" i="30"/>
  <c r="X378" i="30"/>
  <c r="V378" i="30"/>
  <c r="Z377" i="30"/>
  <c r="Y377" i="30"/>
  <c r="X377" i="30"/>
  <c r="V377" i="30"/>
  <c r="Z376" i="30"/>
  <c r="Y376" i="30"/>
  <c r="X376" i="30"/>
  <c r="V376" i="30"/>
  <c r="Z375" i="30"/>
  <c r="Y375" i="30"/>
  <c r="X375" i="30"/>
  <c r="V375" i="30"/>
  <c r="Z374" i="30"/>
  <c r="Y374" i="30"/>
  <c r="X374" i="30"/>
  <c r="V374" i="30"/>
  <c r="Z373" i="30"/>
  <c r="Y373" i="30"/>
  <c r="X373" i="30"/>
  <c r="V373" i="30"/>
  <c r="Z372" i="30"/>
  <c r="Y372" i="30"/>
  <c r="X372" i="30"/>
  <c r="V372" i="30"/>
  <c r="Z371" i="30"/>
  <c r="Y371" i="30"/>
  <c r="X371" i="30"/>
  <c r="V371" i="30"/>
  <c r="Z370" i="30"/>
  <c r="Y370" i="30"/>
  <c r="X370" i="30"/>
  <c r="V370" i="30"/>
  <c r="Z369" i="30"/>
  <c r="Y369" i="30"/>
  <c r="X369" i="30"/>
  <c r="V369" i="30"/>
  <c r="Z368" i="30"/>
  <c r="Y368" i="30"/>
  <c r="X368" i="30"/>
  <c r="V368" i="30"/>
  <c r="Z367" i="30"/>
  <c r="Y367" i="30"/>
  <c r="X367" i="30"/>
  <c r="V367" i="30"/>
  <c r="Z366" i="30"/>
  <c r="Y366" i="30"/>
  <c r="X366" i="30"/>
  <c r="V366" i="30"/>
  <c r="Z365" i="30"/>
  <c r="Y365" i="30"/>
  <c r="X365" i="30"/>
  <c r="V365" i="30"/>
  <c r="Z364" i="30"/>
  <c r="Y364" i="30"/>
  <c r="X364" i="30"/>
  <c r="V364" i="30"/>
  <c r="Z363" i="30"/>
  <c r="Y363" i="30"/>
  <c r="X363" i="30"/>
  <c r="V363" i="30"/>
  <c r="Z362" i="30"/>
  <c r="Y362" i="30"/>
  <c r="X362" i="30"/>
  <c r="V362" i="30"/>
  <c r="Z361" i="30"/>
  <c r="Y361" i="30"/>
  <c r="X361" i="30"/>
  <c r="V361" i="30"/>
  <c r="Z360" i="30"/>
  <c r="Y360" i="30"/>
  <c r="X360" i="30"/>
  <c r="V360" i="30"/>
  <c r="Z359" i="30"/>
  <c r="Y359" i="30"/>
  <c r="X359" i="30"/>
  <c r="V359" i="30"/>
  <c r="Z358" i="30"/>
  <c r="Y358" i="30"/>
  <c r="X358" i="30"/>
  <c r="V358" i="30"/>
  <c r="Z357" i="30"/>
  <c r="Y357" i="30"/>
  <c r="X357" i="30"/>
  <c r="V357" i="30"/>
  <c r="Z356" i="30"/>
  <c r="Y356" i="30"/>
  <c r="X356" i="30"/>
  <c r="V356" i="30"/>
  <c r="Z355" i="30"/>
  <c r="Y355" i="30"/>
  <c r="X355" i="30"/>
  <c r="V355" i="30"/>
  <c r="Z354" i="30"/>
  <c r="Y354" i="30"/>
  <c r="X354" i="30"/>
  <c r="V354" i="30"/>
  <c r="Z353" i="30"/>
  <c r="Y353" i="30"/>
  <c r="X353" i="30"/>
  <c r="V353" i="30"/>
  <c r="Z352" i="30"/>
  <c r="Y352" i="30"/>
  <c r="X352" i="30"/>
  <c r="V352" i="30"/>
  <c r="Z351" i="30"/>
  <c r="Y351" i="30"/>
  <c r="X351" i="30"/>
  <c r="V351" i="30"/>
  <c r="Z350" i="30"/>
  <c r="Y350" i="30"/>
  <c r="X350" i="30"/>
  <c r="V350" i="30"/>
  <c r="Z349" i="30"/>
  <c r="Y349" i="30"/>
  <c r="X349" i="30"/>
  <c r="V349" i="30"/>
  <c r="Z348" i="30"/>
  <c r="Y348" i="30"/>
  <c r="X348" i="30"/>
  <c r="V348" i="30"/>
  <c r="Z347" i="30"/>
  <c r="Y347" i="30"/>
  <c r="X347" i="30"/>
  <c r="V347" i="30"/>
  <c r="Z346" i="30"/>
  <c r="Y346" i="30"/>
  <c r="X346" i="30"/>
  <c r="V346" i="30"/>
  <c r="Z345" i="30"/>
  <c r="Y345" i="30"/>
  <c r="X345" i="30"/>
  <c r="V345" i="30"/>
  <c r="Z344" i="30"/>
  <c r="Y344" i="30"/>
  <c r="X344" i="30"/>
  <c r="V344" i="30"/>
  <c r="Z343" i="30"/>
  <c r="Y343" i="30"/>
  <c r="X343" i="30"/>
  <c r="V343" i="30"/>
  <c r="Z342" i="30"/>
  <c r="Y342" i="30"/>
  <c r="X342" i="30"/>
  <c r="V342" i="30"/>
  <c r="Z341" i="30"/>
  <c r="Y341" i="30"/>
  <c r="X341" i="30"/>
  <c r="V341" i="30"/>
  <c r="Z340" i="30"/>
  <c r="Y340" i="30"/>
  <c r="X340" i="30"/>
  <c r="V340" i="30"/>
  <c r="Z339" i="30"/>
  <c r="Y339" i="30"/>
  <c r="X339" i="30"/>
  <c r="V339" i="30"/>
  <c r="Z338" i="30"/>
  <c r="Y338" i="30"/>
  <c r="X338" i="30"/>
  <c r="V338" i="30"/>
  <c r="Z337" i="30"/>
  <c r="Y337" i="30"/>
  <c r="X337" i="30"/>
  <c r="V337" i="30"/>
  <c r="Z336" i="30"/>
  <c r="Y336" i="30"/>
  <c r="X336" i="30"/>
  <c r="V336" i="30"/>
  <c r="Z335" i="30"/>
  <c r="Y335" i="30"/>
  <c r="X335" i="30"/>
  <c r="V335" i="30"/>
  <c r="Z334" i="30"/>
  <c r="Y334" i="30"/>
  <c r="X334" i="30"/>
  <c r="V334" i="30"/>
  <c r="Z333" i="30"/>
  <c r="Y333" i="30"/>
  <c r="X333" i="30"/>
  <c r="V333" i="30"/>
  <c r="Z332" i="30"/>
  <c r="Y332" i="30"/>
  <c r="X332" i="30"/>
  <c r="V332" i="30"/>
  <c r="Z331" i="30"/>
  <c r="Y331" i="30"/>
  <c r="X331" i="30"/>
  <c r="V331" i="30"/>
  <c r="Z330" i="30"/>
  <c r="Y330" i="30"/>
  <c r="X330" i="30"/>
  <c r="V330" i="30"/>
  <c r="Z329" i="30"/>
  <c r="Y329" i="30"/>
  <c r="X329" i="30"/>
  <c r="V329" i="30"/>
  <c r="Z328" i="30"/>
  <c r="Y328" i="30"/>
  <c r="X328" i="30"/>
  <c r="V328" i="30"/>
  <c r="Z327" i="30"/>
  <c r="Y327" i="30"/>
  <c r="X327" i="30"/>
  <c r="V327" i="30"/>
  <c r="Z326" i="30"/>
  <c r="Y326" i="30"/>
  <c r="X326" i="30"/>
  <c r="V326" i="30"/>
  <c r="Z325" i="30"/>
  <c r="Y325" i="30"/>
  <c r="X325" i="30"/>
  <c r="V325" i="30"/>
  <c r="Z324" i="30"/>
  <c r="Y324" i="30"/>
  <c r="X324" i="30"/>
  <c r="V324" i="30"/>
  <c r="Z323" i="30"/>
  <c r="Y323" i="30"/>
  <c r="X323" i="30"/>
  <c r="V323" i="30"/>
  <c r="Z322" i="30"/>
  <c r="Y322" i="30"/>
  <c r="X322" i="30"/>
  <c r="V322" i="30"/>
  <c r="Z321" i="30"/>
  <c r="Y321" i="30"/>
  <c r="X321" i="30"/>
  <c r="V321" i="30"/>
  <c r="Z320" i="30"/>
  <c r="Y320" i="30"/>
  <c r="X320" i="30"/>
  <c r="V320" i="30"/>
  <c r="Z319" i="30"/>
  <c r="Y319" i="30"/>
  <c r="X319" i="30"/>
  <c r="V319" i="30"/>
  <c r="Z318" i="30"/>
  <c r="Y318" i="30"/>
  <c r="X318" i="30"/>
  <c r="V318" i="30"/>
  <c r="Z317" i="30"/>
  <c r="Y317" i="30"/>
  <c r="X317" i="30"/>
  <c r="V317" i="30"/>
  <c r="Z316" i="30"/>
  <c r="Y316" i="30"/>
  <c r="X316" i="30"/>
  <c r="V316" i="30"/>
  <c r="Z315" i="30"/>
  <c r="Y315" i="30"/>
  <c r="X315" i="30"/>
  <c r="V315" i="30"/>
  <c r="Z314" i="30"/>
  <c r="Y314" i="30"/>
  <c r="X314" i="30"/>
  <c r="V314" i="30"/>
  <c r="Z313" i="30"/>
  <c r="Y313" i="30"/>
  <c r="X313" i="30"/>
  <c r="V313" i="30"/>
  <c r="Z312" i="30"/>
  <c r="Y312" i="30"/>
  <c r="X312" i="30"/>
  <c r="V312" i="30"/>
  <c r="Z311" i="30"/>
  <c r="Y311" i="30"/>
  <c r="X311" i="30"/>
  <c r="V311" i="30"/>
  <c r="Z310" i="30"/>
  <c r="Y310" i="30"/>
  <c r="X310" i="30"/>
  <c r="V310" i="30"/>
  <c r="Z309" i="30"/>
  <c r="Y309" i="30"/>
  <c r="X309" i="30"/>
  <c r="V309" i="30"/>
  <c r="Z308" i="30"/>
  <c r="Y308" i="30"/>
  <c r="X308" i="30"/>
  <c r="V308" i="30"/>
  <c r="Z307" i="30"/>
  <c r="Y307" i="30"/>
  <c r="X307" i="30"/>
  <c r="V307" i="30"/>
  <c r="Z306" i="30"/>
  <c r="Y306" i="30"/>
  <c r="X306" i="30"/>
  <c r="V306" i="30"/>
  <c r="Z305" i="30"/>
  <c r="Y305" i="30"/>
  <c r="X305" i="30"/>
  <c r="V305" i="30"/>
  <c r="Z304" i="30"/>
  <c r="Y304" i="30"/>
  <c r="X304" i="30"/>
  <c r="V304" i="30"/>
  <c r="Z303" i="30"/>
  <c r="Y303" i="30"/>
  <c r="X303" i="30"/>
  <c r="V303" i="30"/>
  <c r="Z302" i="30"/>
  <c r="Y302" i="30"/>
  <c r="X302" i="30"/>
  <c r="V302" i="30"/>
  <c r="Z301" i="30"/>
  <c r="Y301" i="30"/>
  <c r="X301" i="30"/>
  <c r="V301" i="30"/>
  <c r="Z300" i="30"/>
  <c r="Y300" i="30"/>
  <c r="X300" i="30"/>
  <c r="V300" i="30"/>
  <c r="Z299" i="30"/>
  <c r="Y299" i="30"/>
  <c r="X299" i="30"/>
  <c r="V299" i="30"/>
  <c r="Z298" i="30"/>
  <c r="Y298" i="30"/>
  <c r="X298" i="30"/>
  <c r="V298" i="30"/>
  <c r="Z297" i="30"/>
  <c r="Y297" i="30"/>
  <c r="X297" i="30"/>
  <c r="V297" i="30"/>
  <c r="Z296" i="30"/>
  <c r="Y296" i="30"/>
  <c r="X296" i="30"/>
  <c r="V296" i="30"/>
  <c r="Z295" i="30"/>
  <c r="Y295" i="30"/>
  <c r="X295" i="30"/>
  <c r="V295" i="30"/>
  <c r="Z294" i="30"/>
  <c r="Y294" i="30"/>
  <c r="X294" i="30"/>
  <c r="V294" i="30"/>
  <c r="Z293" i="30"/>
  <c r="Y293" i="30"/>
  <c r="X293" i="30"/>
  <c r="V293" i="30"/>
  <c r="Z292" i="30"/>
  <c r="Y292" i="30"/>
  <c r="X292" i="30"/>
  <c r="V292" i="30"/>
  <c r="Z291" i="30"/>
  <c r="Y291" i="30"/>
  <c r="X291" i="30"/>
  <c r="V291" i="30"/>
  <c r="Z290" i="30"/>
  <c r="Y290" i="30"/>
  <c r="X290" i="30"/>
  <c r="V290" i="30"/>
  <c r="Z289" i="30"/>
  <c r="Y289" i="30"/>
  <c r="X289" i="30"/>
  <c r="V289" i="30"/>
  <c r="Z288" i="30"/>
  <c r="Y288" i="30"/>
  <c r="X288" i="30"/>
  <c r="V288" i="30"/>
  <c r="Z287" i="30"/>
  <c r="Y287" i="30"/>
  <c r="X287" i="30"/>
  <c r="V287" i="30"/>
  <c r="Z286" i="30"/>
  <c r="Y286" i="30"/>
  <c r="X286" i="30"/>
  <c r="V286" i="30"/>
  <c r="Z285" i="30"/>
  <c r="Y285" i="30"/>
  <c r="X285" i="30"/>
  <c r="V285" i="30"/>
  <c r="Z284" i="30"/>
  <c r="Y284" i="30"/>
  <c r="X284" i="30"/>
  <c r="V284" i="30"/>
  <c r="Z283" i="30"/>
  <c r="Y283" i="30"/>
  <c r="X283" i="30"/>
  <c r="V283" i="30"/>
  <c r="Z282" i="30"/>
  <c r="Y282" i="30"/>
  <c r="X282" i="30"/>
  <c r="V282" i="30"/>
  <c r="Z281" i="30"/>
  <c r="Y281" i="30"/>
  <c r="X281" i="30"/>
  <c r="V281" i="30"/>
  <c r="Z280" i="30"/>
  <c r="Y280" i="30"/>
  <c r="X280" i="30"/>
  <c r="V280" i="30"/>
  <c r="Z279" i="30"/>
  <c r="Y279" i="30"/>
  <c r="X279" i="30"/>
  <c r="V279" i="30"/>
  <c r="Z278" i="30"/>
  <c r="Y278" i="30"/>
  <c r="X278" i="30"/>
  <c r="V278" i="30"/>
  <c r="Z277" i="30"/>
  <c r="Y277" i="30"/>
  <c r="X277" i="30"/>
  <c r="V277" i="30"/>
  <c r="Z276" i="30"/>
  <c r="Y276" i="30"/>
  <c r="X276" i="30"/>
  <c r="V276" i="30"/>
  <c r="Z275" i="30"/>
  <c r="Y275" i="30"/>
  <c r="X275" i="30"/>
  <c r="V275" i="30"/>
  <c r="Z274" i="30"/>
  <c r="Y274" i="30"/>
  <c r="X274" i="30"/>
  <c r="V274" i="30"/>
  <c r="Z273" i="30"/>
  <c r="Y273" i="30"/>
  <c r="X273" i="30"/>
  <c r="V273" i="30"/>
  <c r="Z272" i="30"/>
  <c r="Y272" i="30"/>
  <c r="X272" i="30"/>
  <c r="V272" i="30"/>
  <c r="Z271" i="30"/>
  <c r="Y271" i="30"/>
  <c r="X271" i="30"/>
  <c r="V271" i="30"/>
  <c r="Z270" i="30"/>
  <c r="Y270" i="30"/>
  <c r="X270" i="30"/>
  <c r="V270" i="30"/>
  <c r="Z269" i="30"/>
  <c r="Y269" i="30"/>
  <c r="X269" i="30"/>
  <c r="V269" i="30"/>
  <c r="Z268" i="30"/>
  <c r="Y268" i="30"/>
  <c r="X268" i="30"/>
  <c r="V268" i="30"/>
  <c r="Z267" i="30"/>
  <c r="Y267" i="30"/>
  <c r="X267" i="30"/>
  <c r="V267" i="30"/>
  <c r="Z266" i="30"/>
  <c r="Y266" i="30"/>
  <c r="X266" i="30"/>
  <c r="V266" i="30"/>
  <c r="Z265" i="30"/>
  <c r="Y265" i="30"/>
  <c r="X265" i="30"/>
  <c r="V265" i="30"/>
  <c r="Z264" i="30"/>
  <c r="Y264" i="30"/>
  <c r="X264" i="30"/>
  <c r="V264" i="30"/>
  <c r="Z263" i="30"/>
  <c r="Y263" i="30"/>
  <c r="X263" i="30"/>
  <c r="V263" i="30"/>
  <c r="Z262" i="30"/>
  <c r="Y262" i="30"/>
  <c r="X262" i="30"/>
  <c r="V262" i="30"/>
  <c r="Z261" i="30"/>
  <c r="Y261" i="30"/>
  <c r="X261" i="30"/>
  <c r="V261" i="30"/>
  <c r="Z260" i="30"/>
  <c r="Y260" i="30"/>
  <c r="X260" i="30"/>
  <c r="V260" i="30"/>
  <c r="Z259" i="30"/>
  <c r="Y259" i="30"/>
  <c r="X259" i="30"/>
  <c r="V259" i="30"/>
  <c r="Z258" i="30"/>
  <c r="Y258" i="30"/>
  <c r="X258" i="30"/>
  <c r="V258" i="30"/>
  <c r="Z257" i="30"/>
  <c r="Y257" i="30"/>
  <c r="X257" i="30"/>
  <c r="V257" i="30"/>
  <c r="Z256" i="30"/>
  <c r="Y256" i="30"/>
  <c r="X256" i="30"/>
  <c r="V256" i="30"/>
  <c r="Z255" i="30"/>
  <c r="Y255" i="30"/>
  <c r="X255" i="30"/>
  <c r="V255" i="30"/>
  <c r="Z254" i="30"/>
  <c r="Y254" i="30"/>
  <c r="X254" i="30"/>
  <c r="V254" i="30"/>
  <c r="Z253" i="30"/>
  <c r="Y253" i="30"/>
  <c r="X253" i="30"/>
  <c r="V253" i="30"/>
  <c r="Z252" i="30"/>
  <c r="Y252" i="30"/>
  <c r="X252" i="30"/>
  <c r="V252" i="30"/>
  <c r="Z251" i="30"/>
  <c r="Y251" i="30"/>
  <c r="X251" i="30"/>
  <c r="V251" i="30"/>
  <c r="Z250" i="30"/>
  <c r="Y250" i="30"/>
  <c r="X250" i="30"/>
  <c r="V250" i="30"/>
  <c r="Z249" i="30"/>
  <c r="Y249" i="30"/>
  <c r="X249" i="30"/>
  <c r="V249" i="30"/>
  <c r="Z248" i="30"/>
  <c r="Y248" i="30"/>
  <c r="X248" i="30"/>
  <c r="V248" i="30"/>
  <c r="Z247" i="30"/>
  <c r="Y247" i="30"/>
  <c r="X247" i="30"/>
  <c r="V247" i="30"/>
  <c r="Z246" i="30"/>
  <c r="Y246" i="30"/>
  <c r="X246" i="30"/>
  <c r="V246" i="30"/>
  <c r="Z245" i="30"/>
  <c r="Y245" i="30"/>
  <c r="X245" i="30"/>
  <c r="V245" i="30"/>
  <c r="Z244" i="30"/>
  <c r="Y244" i="30"/>
  <c r="X244" i="30"/>
  <c r="V244" i="30"/>
  <c r="Z243" i="30"/>
  <c r="Y243" i="30"/>
  <c r="X243" i="30"/>
  <c r="V243" i="30"/>
  <c r="Z242" i="30"/>
  <c r="Y242" i="30"/>
  <c r="X242" i="30"/>
  <c r="V242" i="30"/>
  <c r="Z241" i="30"/>
  <c r="Y241" i="30"/>
  <c r="X241" i="30"/>
  <c r="V241" i="30"/>
  <c r="Z240" i="30"/>
  <c r="Y240" i="30"/>
  <c r="X240" i="30"/>
  <c r="V240" i="30"/>
  <c r="Z239" i="30"/>
  <c r="Y239" i="30"/>
  <c r="X239" i="30"/>
  <c r="V239" i="30"/>
  <c r="Z238" i="30"/>
  <c r="Y238" i="30"/>
  <c r="X238" i="30"/>
  <c r="V238" i="30"/>
  <c r="Z237" i="30"/>
  <c r="Y237" i="30"/>
  <c r="X237" i="30"/>
  <c r="V237" i="30"/>
  <c r="Z236" i="30"/>
  <c r="Y236" i="30"/>
  <c r="X236" i="30"/>
  <c r="V236" i="30"/>
  <c r="Z235" i="30"/>
  <c r="Y235" i="30"/>
  <c r="X235" i="30"/>
  <c r="V235" i="30"/>
  <c r="Z234" i="30"/>
  <c r="Y234" i="30"/>
  <c r="X234" i="30"/>
  <c r="V234" i="30"/>
  <c r="Z233" i="30"/>
  <c r="Y233" i="30"/>
  <c r="X233" i="30"/>
  <c r="V233" i="30"/>
  <c r="Z232" i="30"/>
  <c r="Y232" i="30"/>
  <c r="X232" i="30"/>
  <c r="V232" i="30"/>
  <c r="Z231" i="30"/>
  <c r="Y231" i="30"/>
  <c r="X231" i="30"/>
  <c r="V231" i="30"/>
  <c r="Z230" i="30"/>
  <c r="Y230" i="30"/>
  <c r="X230" i="30"/>
  <c r="V230" i="30"/>
  <c r="Z229" i="30"/>
  <c r="Y229" i="30"/>
  <c r="X229" i="30"/>
  <c r="V229" i="30"/>
  <c r="Z228" i="30"/>
  <c r="Y228" i="30"/>
  <c r="X228" i="30"/>
  <c r="V228" i="30"/>
  <c r="Z227" i="30"/>
  <c r="Y227" i="30"/>
  <c r="X227" i="30"/>
  <c r="V227" i="30"/>
  <c r="Z226" i="30"/>
  <c r="Y226" i="30"/>
  <c r="X226" i="30"/>
  <c r="V226" i="30"/>
  <c r="Z225" i="30"/>
  <c r="Y225" i="30"/>
  <c r="X225" i="30"/>
  <c r="V225" i="30"/>
  <c r="Z224" i="30"/>
  <c r="Y224" i="30"/>
  <c r="X224" i="30"/>
  <c r="V224" i="30"/>
  <c r="Z223" i="30"/>
  <c r="Y223" i="30"/>
  <c r="X223" i="30"/>
  <c r="V223" i="30"/>
  <c r="Z222" i="30"/>
  <c r="Y222" i="30"/>
  <c r="X222" i="30"/>
  <c r="V222" i="30"/>
  <c r="Z221" i="30"/>
  <c r="Y221" i="30"/>
  <c r="X221" i="30"/>
  <c r="V221" i="30"/>
  <c r="Z220" i="30"/>
  <c r="Y220" i="30"/>
  <c r="X220" i="30"/>
  <c r="V220" i="30"/>
  <c r="Z219" i="30"/>
  <c r="Y219" i="30"/>
  <c r="X219" i="30"/>
  <c r="V219" i="30"/>
  <c r="Z218" i="30"/>
  <c r="Y218" i="30"/>
  <c r="X218" i="30"/>
  <c r="V218" i="30"/>
  <c r="Z217" i="30"/>
  <c r="Y217" i="30"/>
  <c r="X217" i="30"/>
  <c r="V217" i="30"/>
  <c r="Z216" i="30"/>
  <c r="Y216" i="30"/>
  <c r="X216" i="30"/>
  <c r="V216" i="30"/>
  <c r="Z215" i="30"/>
  <c r="Y215" i="30"/>
  <c r="X215" i="30"/>
  <c r="V215" i="30"/>
  <c r="Z214" i="30"/>
  <c r="Y214" i="30"/>
  <c r="X214" i="30"/>
  <c r="V214" i="30"/>
  <c r="Z213" i="30"/>
  <c r="Y213" i="30"/>
  <c r="X213" i="30"/>
  <c r="V213" i="30"/>
  <c r="Z212" i="30"/>
  <c r="Y212" i="30"/>
  <c r="X212" i="30"/>
  <c r="V212" i="30"/>
  <c r="Z211" i="30"/>
  <c r="Y211" i="30"/>
  <c r="X211" i="30"/>
  <c r="V211" i="30"/>
  <c r="Z210" i="30"/>
  <c r="Y210" i="30"/>
  <c r="X210" i="30"/>
  <c r="V210" i="30"/>
  <c r="Z209" i="30"/>
  <c r="Y209" i="30"/>
  <c r="X209" i="30"/>
  <c r="V209" i="30"/>
  <c r="Z208" i="30"/>
  <c r="Y208" i="30"/>
  <c r="X208" i="30"/>
  <c r="V208" i="30"/>
  <c r="Z207" i="30"/>
  <c r="Y207" i="30"/>
  <c r="X207" i="30"/>
  <c r="V207" i="30"/>
  <c r="Z206" i="30"/>
  <c r="Y206" i="30"/>
  <c r="X206" i="30"/>
  <c r="V206" i="30"/>
  <c r="Z205" i="30"/>
  <c r="Y205" i="30"/>
  <c r="X205" i="30"/>
  <c r="V205" i="30"/>
  <c r="Z204" i="30"/>
  <c r="Y204" i="30"/>
  <c r="X204" i="30"/>
  <c r="V204" i="30"/>
  <c r="Z203" i="30"/>
  <c r="Y203" i="30"/>
  <c r="X203" i="30"/>
  <c r="V203" i="30"/>
  <c r="Z202" i="30"/>
  <c r="Y202" i="30"/>
  <c r="X202" i="30"/>
  <c r="V202" i="30"/>
  <c r="Z201" i="30"/>
  <c r="Y201" i="30"/>
  <c r="X201" i="30"/>
  <c r="V201" i="30"/>
  <c r="Z200" i="30"/>
  <c r="Y200" i="30"/>
  <c r="X200" i="30"/>
  <c r="V200" i="30"/>
  <c r="Z199" i="30"/>
  <c r="Y199" i="30"/>
  <c r="X199" i="30"/>
  <c r="V199" i="30"/>
  <c r="Z198" i="30"/>
  <c r="Y198" i="30"/>
  <c r="X198" i="30"/>
  <c r="V198" i="30"/>
  <c r="Z197" i="30"/>
  <c r="Y197" i="30"/>
  <c r="X197" i="30"/>
  <c r="V197" i="30"/>
  <c r="Z196" i="30"/>
  <c r="Y196" i="30"/>
  <c r="X196" i="30"/>
  <c r="V196" i="30"/>
  <c r="Z195" i="30"/>
  <c r="Y195" i="30"/>
  <c r="X195" i="30"/>
  <c r="V195" i="30"/>
  <c r="Z194" i="30"/>
  <c r="Y194" i="30"/>
  <c r="X194" i="30"/>
  <c r="V194" i="30"/>
  <c r="Z193" i="30"/>
  <c r="Y193" i="30"/>
  <c r="X193" i="30"/>
  <c r="V193" i="30"/>
  <c r="Z192" i="30"/>
  <c r="Y192" i="30"/>
  <c r="X192" i="30"/>
  <c r="V192" i="30"/>
  <c r="Z191" i="30"/>
  <c r="Y191" i="30"/>
  <c r="X191" i="30"/>
  <c r="V191" i="30"/>
  <c r="Z190" i="30"/>
  <c r="Y190" i="30"/>
  <c r="X190" i="30"/>
  <c r="V190" i="30"/>
  <c r="Z189" i="30"/>
  <c r="Y189" i="30"/>
  <c r="X189" i="30"/>
  <c r="V189" i="30"/>
  <c r="Z188" i="30"/>
  <c r="Y188" i="30"/>
  <c r="X188" i="30"/>
  <c r="V188" i="30"/>
  <c r="Z187" i="30"/>
  <c r="Y187" i="30"/>
  <c r="X187" i="30"/>
  <c r="V187" i="30"/>
  <c r="Z186" i="30"/>
  <c r="Y186" i="30"/>
  <c r="X186" i="30"/>
  <c r="V186" i="30"/>
  <c r="Z185" i="30"/>
  <c r="Y185" i="30"/>
  <c r="X185" i="30"/>
  <c r="V185" i="30"/>
  <c r="Z184" i="30"/>
  <c r="Y184" i="30"/>
  <c r="X184" i="30"/>
  <c r="V184" i="30"/>
  <c r="Z183" i="30"/>
  <c r="Y183" i="30"/>
  <c r="X183" i="30"/>
  <c r="V183" i="30"/>
  <c r="Z182" i="30"/>
  <c r="Y182" i="30"/>
  <c r="X182" i="30"/>
  <c r="V182" i="30"/>
  <c r="Z181" i="30"/>
  <c r="Y181" i="30"/>
  <c r="X181" i="30"/>
  <c r="V181" i="30"/>
  <c r="Z180" i="30"/>
  <c r="Y180" i="30"/>
  <c r="X180" i="30"/>
  <c r="V180" i="30"/>
  <c r="Z179" i="30"/>
  <c r="Y179" i="30"/>
  <c r="X179" i="30"/>
  <c r="V179" i="30"/>
  <c r="Z178" i="30"/>
  <c r="Y178" i="30"/>
  <c r="X178" i="30"/>
  <c r="V178" i="30"/>
  <c r="Z177" i="30"/>
  <c r="Y177" i="30"/>
  <c r="X177" i="30"/>
  <c r="V177" i="30"/>
  <c r="Z176" i="30"/>
  <c r="Y176" i="30"/>
  <c r="X176" i="30"/>
  <c r="V176" i="30"/>
  <c r="Z175" i="30"/>
  <c r="Y175" i="30"/>
  <c r="X175" i="30"/>
  <c r="V175" i="30"/>
  <c r="Z174" i="30"/>
  <c r="Y174" i="30"/>
  <c r="X174" i="30"/>
  <c r="V174" i="30"/>
  <c r="Z173" i="30"/>
  <c r="Y173" i="30"/>
  <c r="X173" i="30"/>
  <c r="V173" i="30"/>
  <c r="Z172" i="30"/>
  <c r="Y172" i="30"/>
  <c r="X172" i="30"/>
  <c r="V172" i="30"/>
  <c r="Z171" i="30"/>
  <c r="Y171" i="30"/>
  <c r="X171" i="30"/>
  <c r="V171" i="30"/>
  <c r="Z170" i="30"/>
  <c r="Y170" i="30"/>
  <c r="X170" i="30"/>
  <c r="V170" i="30"/>
  <c r="Z169" i="30"/>
  <c r="Y169" i="30"/>
  <c r="X169" i="30"/>
  <c r="V169" i="30"/>
  <c r="Z168" i="30"/>
  <c r="Y168" i="30"/>
  <c r="X168" i="30"/>
  <c r="V168" i="30"/>
  <c r="Z167" i="30"/>
  <c r="Y167" i="30"/>
  <c r="X167" i="30"/>
  <c r="V167" i="30"/>
  <c r="Z166" i="30"/>
  <c r="Y166" i="30"/>
  <c r="X166" i="30"/>
  <c r="V166" i="30"/>
  <c r="Z165" i="30"/>
  <c r="Y165" i="30"/>
  <c r="X165" i="30"/>
  <c r="V165" i="30"/>
  <c r="Z164" i="30"/>
  <c r="Y164" i="30"/>
  <c r="X164" i="30"/>
  <c r="V164" i="30"/>
  <c r="Z163" i="30"/>
  <c r="Y163" i="30"/>
  <c r="X163" i="30"/>
  <c r="V163" i="30"/>
  <c r="Z162" i="30"/>
  <c r="Y162" i="30"/>
  <c r="X162" i="30"/>
  <c r="V162" i="30"/>
  <c r="Z161" i="30"/>
  <c r="Y161" i="30"/>
  <c r="X161" i="30"/>
  <c r="V161" i="30"/>
  <c r="Z160" i="30"/>
  <c r="Y160" i="30"/>
  <c r="X160" i="30"/>
  <c r="V160" i="30"/>
  <c r="Z159" i="30"/>
  <c r="Y159" i="30"/>
  <c r="X159" i="30"/>
  <c r="V159" i="30"/>
  <c r="Z158" i="30"/>
  <c r="Y158" i="30"/>
  <c r="X158" i="30"/>
  <c r="V158" i="30"/>
  <c r="Z157" i="30"/>
  <c r="Y157" i="30"/>
  <c r="X157" i="30"/>
  <c r="V157" i="30"/>
  <c r="Z156" i="30"/>
  <c r="Y156" i="30"/>
  <c r="X156" i="30"/>
  <c r="V156" i="30"/>
  <c r="Z155" i="30"/>
  <c r="Y155" i="30"/>
  <c r="X155" i="30"/>
  <c r="V155" i="30"/>
  <c r="Z154" i="30"/>
  <c r="Y154" i="30"/>
  <c r="X154" i="30"/>
  <c r="V154" i="30"/>
  <c r="Z153" i="30"/>
  <c r="Y153" i="30"/>
  <c r="X153" i="30"/>
  <c r="V153" i="30"/>
  <c r="Z152" i="30"/>
  <c r="Y152" i="30"/>
  <c r="X152" i="30"/>
  <c r="V152" i="30"/>
  <c r="Z151" i="30"/>
  <c r="Y151" i="30"/>
  <c r="X151" i="30"/>
  <c r="V151" i="30"/>
  <c r="Z150" i="30"/>
  <c r="Y150" i="30"/>
  <c r="X150" i="30"/>
  <c r="V150" i="30"/>
  <c r="Z149" i="30"/>
  <c r="Y149" i="30"/>
  <c r="X149" i="30"/>
  <c r="V149" i="30"/>
  <c r="Z148" i="30"/>
  <c r="Y148" i="30"/>
  <c r="X148" i="30"/>
  <c r="V148" i="30"/>
  <c r="Z147" i="30"/>
  <c r="Y147" i="30"/>
  <c r="X147" i="30"/>
  <c r="V147" i="30"/>
  <c r="Z146" i="30"/>
  <c r="Y146" i="30"/>
  <c r="X146" i="30"/>
  <c r="V146" i="30"/>
  <c r="Z145" i="30"/>
  <c r="Y145" i="30"/>
  <c r="X145" i="30"/>
  <c r="V145" i="30"/>
  <c r="Z144" i="30"/>
  <c r="Y144" i="30"/>
  <c r="X144" i="30"/>
  <c r="V144" i="30"/>
  <c r="Z143" i="30"/>
  <c r="Y143" i="30"/>
  <c r="X143" i="30"/>
  <c r="V143" i="30"/>
  <c r="Z142" i="30"/>
  <c r="Y142" i="30"/>
  <c r="X142" i="30"/>
  <c r="V142" i="30"/>
  <c r="Z141" i="30"/>
  <c r="Y141" i="30"/>
  <c r="X141" i="30"/>
  <c r="V141" i="30"/>
  <c r="Z140" i="30"/>
  <c r="Y140" i="30"/>
  <c r="X140" i="30"/>
  <c r="V140" i="30"/>
  <c r="Z139" i="30"/>
  <c r="Y139" i="30"/>
  <c r="X139" i="30"/>
  <c r="V139" i="30"/>
  <c r="Z138" i="30"/>
  <c r="Y138" i="30"/>
  <c r="X138" i="30"/>
  <c r="V138" i="30"/>
  <c r="Z137" i="30"/>
  <c r="Y137" i="30"/>
  <c r="X137" i="30"/>
  <c r="V137" i="30"/>
  <c r="Z136" i="30"/>
  <c r="Y136" i="30"/>
  <c r="X136" i="30"/>
  <c r="V136" i="30"/>
  <c r="Z135" i="30"/>
  <c r="Y135" i="30"/>
  <c r="X135" i="30"/>
  <c r="V135" i="30"/>
  <c r="Z134" i="30"/>
  <c r="Y134" i="30"/>
  <c r="X134" i="30"/>
  <c r="V134" i="30"/>
  <c r="Z133" i="30"/>
  <c r="Y133" i="30"/>
  <c r="X133" i="30"/>
  <c r="V133" i="30"/>
  <c r="Z132" i="30"/>
  <c r="Y132" i="30"/>
  <c r="X132" i="30"/>
  <c r="V132" i="30"/>
  <c r="Z131" i="30"/>
  <c r="Y131" i="30"/>
  <c r="X131" i="30"/>
  <c r="V131" i="30"/>
  <c r="Z130" i="30"/>
  <c r="Y130" i="30"/>
  <c r="X130" i="30"/>
  <c r="V130" i="30"/>
  <c r="Z129" i="30"/>
  <c r="Y129" i="30"/>
  <c r="X129" i="30"/>
  <c r="V129" i="30"/>
  <c r="Z128" i="30"/>
  <c r="Y128" i="30"/>
  <c r="X128" i="30"/>
  <c r="V128" i="30"/>
  <c r="Z127" i="30"/>
  <c r="Y127" i="30"/>
  <c r="X127" i="30"/>
  <c r="V127" i="30"/>
  <c r="Z126" i="30"/>
  <c r="Y126" i="30"/>
  <c r="X126" i="30"/>
  <c r="V126" i="30"/>
  <c r="Z125" i="30"/>
  <c r="Y125" i="30"/>
  <c r="X125" i="30"/>
  <c r="V125" i="30"/>
  <c r="Z124" i="30"/>
  <c r="Y124" i="30"/>
  <c r="X124" i="30"/>
  <c r="V124" i="30"/>
  <c r="Z123" i="30"/>
  <c r="Y123" i="30"/>
  <c r="X123" i="30"/>
  <c r="V123" i="30"/>
  <c r="Z122" i="30"/>
  <c r="Y122" i="30"/>
  <c r="X122" i="30"/>
  <c r="V122" i="30"/>
  <c r="Z121" i="30"/>
  <c r="Y121" i="30"/>
  <c r="X121" i="30"/>
  <c r="V121" i="30"/>
  <c r="Z120" i="30"/>
  <c r="Y120" i="30"/>
  <c r="X120" i="30"/>
  <c r="V120" i="30"/>
  <c r="Z119" i="30"/>
  <c r="Y119" i="30"/>
  <c r="X119" i="30"/>
  <c r="V119" i="30"/>
  <c r="Z118" i="30"/>
  <c r="Y118" i="30"/>
  <c r="X118" i="30"/>
  <c r="V118" i="30"/>
  <c r="Z117" i="30"/>
  <c r="Y117" i="30"/>
  <c r="X117" i="30"/>
  <c r="V117" i="30"/>
  <c r="Z116" i="30"/>
  <c r="Y116" i="30"/>
  <c r="X116" i="30"/>
  <c r="V116" i="30"/>
  <c r="Z115" i="30"/>
  <c r="Y115" i="30"/>
  <c r="X115" i="30"/>
  <c r="V115" i="30"/>
  <c r="Z114" i="30"/>
  <c r="Y114" i="30"/>
  <c r="X114" i="30"/>
  <c r="V114" i="30"/>
  <c r="Z113" i="30"/>
  <c r="Y113" i="30"/>
  <c r="X113" i="30"/>
  <c r="V113" i="30"/>
  <c r="Z112" i="30"/>
  <c r="Y112" i="30"/>
  <c r="X112" i="30"/>
  <c r="V112" i="30"/>
  <c r="Z111" i="30"/>
  <c r="Y111" i="30"/>
  <c r="X111" i="30"/>
  <c r="V111" i="30"/>
  <c r="Z110" i="30"/>
  <c r="Y110" i="30"/>
  <c r="X110" i="30"/>
  <c r="V110" i="30"/>
  <c r="Z109" i="30"/>
  <c r="Y109" i="30"/>
  <c r="X109" i="30"/>
  <c r="V109" i="30"/>
  <c r="Z108" i="30"/>
  <c r="Y108" i="30"/>
  <c r="X108" i="30"/>
  <c r="V108" i="30"/>
  <c r="Z107" i="30"/>
  <c r="Y107" i="30"/>
  <c r="X107" i="30"/>
  <c r="V107" i="30"/>
  <c r="Z106" i="30"/>
  <c r="Y106" i="30"/>
  <c r="X106" i="30"/>
  <c r="V106" i="30"/>
  <c r="Z105" i="30"/>
  <c r="Y105" i="30"/>
  <c r="X105" i="30"/>
  <c r="V105" i="30"/>
  <c r="Z104" i="30"/>
  <c r="Y104" i="30"/>
  <c r="X104" i="30"/>
  <c r="V104" i="30"/>
  <c r="Z103" i="30"/>
  <c r="Y103" i="30"/>
  <c r="X103" i="30"/>
  <c r="V103" i="30"/>
  <c r="Z102" i="30"/>
  <c r="Y102" i="30"/>
  <c r="X102" i="30"/>
  <c r="V102" i="30"/>
  <c r="Z101" i="30"/>
  <c r="Y101" i="30"/>
  <c r="X101" i="30"/>
  <c r="V101" i="30"/>
  <c r="Z100" i="30"/>
  <c r="Y100" i="30"/>
  <c r="X100" i="30"/>
  <c r="V100" i="30"/>
  <c r="Z99" i="30"/>
  <c r="Y99" i="30"/>
  <c r="X99" i="30"/>
  <c r="V99" i="30"/>
  <c r="Z98" i="30"/>
  <c r="Y98" i="30"/>
  <c r="X98" i="30"/>
  <c r="V98" i="30"/>
  <c r="Z97" i="30"/>
  <c r="Y97" i="30"/>
  <c r="X97" i="30"/>
  <c r="V97" i="30"/>
  <c r="Z96" i="30"/>
  <c r="Y96" i="30"/>
  <c r="X96" i="30"/>
  <c r="V96" i="30"/>
  <c r="Z95" i="30"/>
  <c r="Y95" i="30"/>
  <c r="X95" i="30"/>
  <c r="V95" i="30"/>
  <c r="Z94" i="30"/>
  <c r="Y94" i="30"/>
  <c r="X94" i="30"/>
  <c r="V94" i="30"/>
  <c r="Z93" i="30"/>
  <c r="Y93" i="30"/>
  <c r="X93" i="30"/>
  <c r="V93" i="30"/>
  <c r="Z92" i="30"/>
  <c r="Y92" i="30"/>
  <c r="X92" i="30"/>
  <c r="V92" i="30"/>
  <c r="Z91" i="30"/>
  <c r="Y91" i="30"/>
  <c r="X91" i="30"/>
  <c r="V91" i="30"/>
  <c r="Z90" i="30"/>
  <c r="Y90" i="30"/>
  <c r="X90" i="30"/>
  <c r="V90" i="30"/>
  <c r="Z89" i="30"/>
  <c r="Y89" i="30"/>
  <c r="X89" i="30"/>
  <c r="V89" i="30"/>
  <c r="Z88" i="30"/>
  <c r="Y88" i="30"/>
  <c r="X88" i="30"/>
  <c r="V88" i="30"/>
  <c r="Z87" i="30"/>
  <c r="Y87" i="30"/>
  <c r="X87" i="30"/>
  <c r="V87" i="30"/>
  <c r="Z86" i="30"/>
  <c r="Y86" i="30"/>
  <c r="X86" i="30"/>
  <c r="V86" i="30"/>
  <c r="Z85" i="30"/>
  <c r="Y85" i="30"/>
  <c r="X85" i="30"/>
  <c r="V85" i="30"/>
  <c r="Z84" i="30"/>
  <c r="Y84" i="30"/>
  <c r="X84" i="30"/>
  <c r="V84" i="30"/>
  <c r="Z83" i="30"/>
  <c r="Y83" i="30"/>
  <c r="X83" i="30"/>
  <c r="V83" i="30"/>
  <c r="Z82" i="30"/>
  <c r="Y82" i="30"/>
  <c r="X82" i="30"/>
  <c r="V82" i="30"/>
  <c r="Z81" i="30"/>
  <c r="Y81" i="30"/>
  <c r="X81" i="30"/>
  <c r="V81" i="30"/>
  <c r="Z80" i="30"/>
  <c r="Y80" i="30"/>
  <c r="X80" i="30"/>
  <c r="V80" i="30"/>
  <c r="Z79" i="30"/>
  <c r="Y79" i="30"/>
  <c r="X79" i="30"/>
  <c r="V79" i="30"/>
  <c r="Z78" i="30"/>
  <c r="Y78" i="30"/>
  <c r="X78" i="30"/>
  <c r="V78" i="30"/>
  <c r="Z77" i="30"/>
  <c r="Y77" i="30"/>
  <c r="X77" i="30"/>
  <c r="V77" i="30"/>
  <c r="Z76" i="30"/>
  <c r="Y76" i="30"/>
  <c r="X76" i="30"/>
  <c r="V76" i="30"/>
  <c r="Z75" i="30"/>
  <c r="Y75" i="30"/>
  <c r="X75" i="30"/>
  <c r="V75" i="30"/>
  <c r="Z74" i="30"/>
  <c r="Y74" i="30"/>
  <c r="X74" i="30"/>
  <c r="V74" i="30"/>
  <c r="Z73" i="30"/>
  <c r="Y73" i="30"/>
  <c r="X73" i="30"/>
  <c r="V73" i="30"/>
  <c r="Z72" i="30"/>
  <c r="Y72" i="30"/>
  <c r="X72" i="30"/>
  <c r="V72" i="30"/>
  <c r="Z71" i="30"/>
  <c r="Y71" i="30"/>
  <c r="X71" i="30"/>
  <c r="V71" i="30"/>
  <c r="Z70" i="30"/>
  <c r="Y70" i="30"/>
  <c r="X70" i="30"/>
  <c r="V70" i="30"/>
  <c r="Z69" i="30"/>
  <c r="Y69" i="30"/>
  <c r="X69" i="30"/>
  <c r="V69" i="30"/>
  <c r="Z68" i="30"/>
  <c r="Y68" i="30"/>
  <c r="X68" i="30"/>
  <c r="V68" i="30"/>
  <c r="Z67" i="30"/>
  <c r="Y67" i="30"/>
  <c r="X67" i="30"/>
  <c r="V67" i="30"/>
  <c r="Z66" i="30"/>
  <c r="Y66" i="30"/>
  <c r="X66" i="30"/>
  <c r="V66" i="30"/>
  <c r="Z65" i="30"/>
  <c r="Y65" i="30"/>
  <c r="X65" i="30"/>
  <c r="V65" i="30"/>
  <c r="Z64" i="30"/>
  <c r="Y64" i="30"/>
  <c r="X64" i="30"/>
  <c r="V64" i="30"/>
  <c r="Z63" i="30"/>
  <c r="Y63" i="30"/>
  <c r="X63" i="30"/>
  <c r="V63" i="30"/>
  <c r="Z62" i="30"/>
  <c r="Y62" i="30"/>
  <c r="X62" i="30"/>
  <c r="V62" i="30"/>
  <c r="Z61" i="30"/>
  <c r="Y61" i="30"/>
  <c r="X61" i="30"/>
  <c r="V61" i="30"/>
  <c r="Z60" i="30"/>
  <c r="Y60" i="30"/>
  <c r="X60" i="30"/>
  <c r="V60" i="30"/>
  <c r="Z59" i="30"/>
  <c r="Y59" i="30"/>
  <c r="X59" i="30"/>
  <c r="V59" i="30"/>
  <c r="Z58" i="30"/>
  <c r="Y58" i="30"/>
  <c r="X58" i="30"/>
  <c r="V58" i="30"/>
  <c r="Z57" i="30"/>
  <c r="Y57" i="30"/>
  <c r="X57" i="30"/>
  <c r="V57" i="30"/>
  <c r="Z56" i="30"/>
  <c r="Y56" i="30"/>
  <c r="X56" i="30"/>
  <c r="V56" i="30"/>
  <c r="Z55" i="30"/>
  <c r="Y55" i="30"/>
  <c r="X55" i="30"/>
  <c r="V55" i="30"/>
  <c r="Z54" i="30"/>
  <c r="Y54" i="30"/>
  <c r="X54" i="30"/>
  <c r="V54" i="30"/>
  <c r="Z53" i="30"/>
  <c r="Y53" i="30"/>
  <c r="X53" i="30"/>
  <c r="V53" i="30"/>
  <c r="Z52" i="30"/>
  <c r="Y52" i="30"/>
  <c r="X52" i="30"/>
  <c r="V52" i="30"/>
  <c r="Z51" i="30"/>
  <c r="Y51" i="30"/>
  <c r="X51" i="30"/>
  <c r="V51" i="30"/>
  <c r="Z50" i="30"/>
  <c r="Y50" i="30"/>
  <c r="X50" i="30"/>
  <c r="V50" i="30"/>
  <c r="Z49" i="30"/>
  <c r="Y49" i="30"/>
  <c r="X49" i="30"/>
  <c r="V49" i="30"/>
  <c r="Z48" i="30"/>
  <c r="Y48" i="30"/>
  <c r="X48" i="30"/>
  <c r="V48" i="30"/>
  <c r="Z47" i="30"/>
  <c r="Y47" i="30"/>
  <c r="X47" i="30"/>
  <c r="V47" i="30"/>
  <c r="Z46" i="30"/>
  <c r="Y46" i="30"/>
  <c r="X46" i="30"/>
  <c r="V46" i="30"/>
  <c r="Z45" i="30"/>
  <c r="Y45" i="30"/>
  <c r="X45" i="30"/>
  <c r="V45" i="30"/>
  <c r="Z44" i="30"/>
  <c r="Y44" i="30"/>
  <c r="X44" i="30"/>
  <c r="V44" i="30"/>
  <c r="Z43" i="30"/>
  <c r="Y43" i="30"/>
  <c r="X43" i="30"/>
  <c r="V43" i="30"/>
  <c r="Z42" i="30"/>
  <c r="Y42" i="30"/>
  <c r="X42" i="30"/>
  <c r="V42" i="30"/>
  <c r="Z41" i="30"/>
  <c r="Y41" i="30"/>
  <c r="X41" i="30"/>
  <c r="V41" i="30"/>
  <c r="Z40" i="30"/>
  <c r="Y40" i="30"/>
  <c r="X40" i="30"/>
  <c r="V40" i="30"/>
  <c r="Z39" i="30"/>
  <c r="Y39" i="30"/>
  <c r="X39" i="30"/>
  <c r="V39" i="30"/>
  <c r="Z38" i="30"/>
  <c r="Y38" i="30"/>
  <c r="X38" i="30"/>
  <c r="V38" i="30"/>
  <c r="Z37" i="30"/>
  <c r="Y37" i="30"/>
  <c r="X37" i="30"/>
  <c r="V37" i="30"/>
  <c r="Z36" i="30"/>
  <c r="Y36" i="30"/>
  <c r="X36" i="30"/>
  <c r="V36" i="30"/>
  <c r="Z35" i="30"/>
  <c r="Y35" i="30"/>
  <c r="X35" i="30"/>
  <c r="V35" i="30"/>
  <c r="Z34" i="30"/>
  <c r="Y34" i="30"/>
  <c r="X34" i="30"/>
  <c r="V34" i="30"/>
  <c r="AH33" i="30"/>
  <c r="AL33" i="30" s="1"/>
  <c r="Z33" i="30"/>
  <c r="Y33" i="30"/>
  <c r="X33" i="30"/>
  <c r="V33" i="30"/>
  <c r="AH32" i="30"/>
  <c r="AK32" i="30" s="1"/>
  <c r="Z32" i="30"/>
  <c r="Y32" i="30"/>
  <c r="X32" i="30"/>
  <c r="V32" i="30"/>
  <c r="AH31" i="30"/>
  <c r="AJ31" i="30" s="1"/>
  <c r="L31" i="39" s="1"/>
  <c r="Z31" i="30"/>
  <c r="Y31" i="30"/>
  <c r="X31" i="30"/>
  <c r="V31" i="30"/>
  <c r="AH30" i="30"/>
  <c r="AL30" i="30" s="1"/>
  <c r="Z30" i="30"/>
  <c r="Y30" i="30"/>
  <c r="X30" i="30"/>
  <c r="V30" i="30"/>
  <c r="AH29" i="30"/>
  <c r="AL29" i="30" s="1"/>
  <c r="Z29" i="30"/>
  <c r="Y29" i="30"/>
  <c r="X29" i="30"/>
  <c r="V29" i="30"/>
  <c r="AH28" i="30"/>
  <c r="AK28" i="30" s="1"/>
  <c r="Z28" i="30"/>
  <c r="Y28" i="30"/>
  <c r="X28" i="30"/>
  <c r="V28" i="30"/>
  <c r="AH27" i="30"/>
  <c r="AJ27" i="30" s="1"/>
  <c r="L27" i="39" s="1"/>
  <c r="Z27" i="30"/>
  <c r="Y27" i="30"/>
  <c r="X27" i="30"/>
  <c r="V27" i="30"/>
  <c r="AH26" i="30"/>
  <c r="AL26" i="30" s="1"/>
  <c r="Z26" i="30"/>
  <c r="Y26" i="30"/>
  <c r="X26" i="30"/>
  <c r="V26" i="30"/>
  <c r="Q26" i="30"/>
  <c r="AH25" i="30"/>
  <c r="AL25" i="30" s="1"/>
  <c r="Z25" i="30"/>
  <c r="Y25" i="30"/>
  <c r="X25" i="30"/>
  <c r="V25" i="30"/>
  <c r="AH24" i="30"/>
  <c r="AL24" i="30" s="1"/>
  <c r="Z24" i="30"/>
  <c r="Y24" i="30"/>
  <c r="X24" i="30"/>
  <c r="V24" i="30"/>
  <c r="Q24" i="30"/>
  <c r="AH23" i="30"/>
  <c r="Z23" i="30"/>
  <c r="Y23" i="30"/>
  <c r="X23" i="30"/>
  <c r="V23" i="30"/>
  <c r="AH22" i="30"/>
  <c r="AK22" i="30" s="1"/>
  <c r="Z22" i="30"/>
  <c r="Y22" i="30"/>
  <c r="X22" i="30"/>
  <c r="V22" i="30"/>
  <c r="AH21" i="30"/>
  <c r="AK21" i="30" s="1"/>
  <c r="Z21" i="30"/>
  <c r="Y21" i="30"/>
  <c r="X21" i="30"/>
  <c r="V21" i="30"/>
  <c r="AH20" i="30"/>
  <c r="AJ20" i="30" s="1"/>
  <c r="L20" i="39" s="1"/>
  <c r="Z20" i="30"/>
  <c r="Y20" i="30"/>
  <c r="X20" i="30"/>
  <c r="V20" i="30"/>
  <c r="Q20" i="30"/>
  <c r="AH19" i="30"/>
  <c r="Z19" i="30"/>
  <c r="Y19" i="30"/>
  <c r="X19" i="30"/>
  <c r="V19" i="30"/>
  <c r="AH18" i="30"/>
  <c r="AL18" i="30" s="1"/>
  <c r="Z18" i="30"/>
  <c r="Y18" i="30"/>
  <c r="X18" i="30"/>
  <c r="V18" i="30"/>
  <c r="AH17" i="30"/>
  <c r="AL17" i="30" s="1"/>
  <c r="Z17" i="30"/>
  <c r="Y17" i="30"/>
  <c r="X17" i="30"/>
  <c r="V17" i="30"/>
  <c r="AH16" i="30"/>
  <c r="AL16" i="30" s="1"/>
  <c r="Z16" i="30"/>
  <c r="Y16" i="30"/>
  <c r="X16" i="30"/>
  <c r="V16" i="30"/>
  <c r="Q16" i="30"/>
  <c r="AH15" i="30"/>
  <c r="Z15" i="30"/>
  <c r="Y15" i="30"/>
  <c r="X15" i="30"/>
  <c r="V15" i="30"/>
  <c r="Q18" i="30"/>
  <c r="AH14" i="30"/>
  <c r="AK14" i="30" s="1"/>
  <c r="Z14" i="30"/>
  <c r="Y14" i="30"/>
  <c r="X14" i="30"/>
  <c r="AC14" i="30" s="1"/>
  <c r="V14" i="30"/>
  <c r="Z1003" i="29"/>
  <c r="Y1003" i="29"/>
  <c r="X1003" i="29"/>
  <c r="V1003" i="29"/>
  <c r="Z1002" i="29"/>
  <c r="Y1002" i="29"/>
  <c r="X1002" i="29"/>
  <c r="V1002" i="29"/>
  <c r="Z1001" i="29"/>
  <c r="Y1001" i="29"/>
  <c r="X1001" i="29"/>
  <c r="V1001" i="29"/>
  <c r="Z1000" i="29"/>
  <c r="Y1000" i="29"/>
  <c r="X1000" i="29"/>
  <c r="V1000" i="29"/>
  <c r="Z999" i="29"/>
  <c r="Y999" i="29"/>
  <c r="X999" i="29"/>
  <c r="V999" i="29"/>
  <c r="Z998" i="29"/>
  <c r="Y998" i="29"/>
  <c r="X998" i="29"/>
  <c r="V998" i="29"/>
  <c r="Z997" i="29"/>
  <c r="Y997" i="29"/>
  <c r="X997" i="29"/>
  <c r="V997" i="29"/>
  <c r="Z996" i="29"/>
  <c r="Y996" i="29"/>
  <c r="X996" i="29"/>
  <c r="V996" i="29"/>
  <c r="Z995" i="29"/>
  <c r="Y995" i="29"/>
  <c r="X995" i="29"/>
  <c r="V995" i="29"/>
  <c r="Z994" i="29"/>
  <c r="Y994" i="29"/>
  <c r="X994" i="29"/>
  <c r="V994" i="29"/>
  <c r="Z993" i="29"/>
  <c r="Y993" i="29"/>
  <c r="X993" i="29"/>
  <c r="V993" i="29"/>
  <c r="Z992" i="29"/>
  <c r="Y992" i="29"/>
  <c r="X992" i="29"/>
  <c r="V992" i="29"/>
  <c r="Z991" i="29"/>
  <c r="Y991" i="29"/>
  <c r="X991" i="29"/>
  <c r="V991" i="29"/>
  <c r="Z990" i="29"/>
  <c r="Y990" i="29"/>
  <c r="X990" i="29"/>
  <c r="V990" i="29"/>
  <c r="Z989" i="29"/>
  <c r="Y989" i="29"/>
  <c r="X989" i="29"/>
  <c r="V989" i="29"/>
  <c r="Z988" i="29"/>
  <c r="Y988" i="29"/>
  <c r="X988" i="29"/>
  <c r="V988" i="29"/>
  <c r="Z987" i="29"/>
  <c r="Y987" i="29"/>
  <c r="X987" i="29"/>
  <c r="V987" i="29"/>
  <c r="Z986" i="29"/>
  <c r="Y986" i="29"/>
  <c r="X986" i="29"/>
  <c r="V986" i="29"/>
  <c r="Z985" i="29"/>
  <c r="Y985" i="29"/>
  <c r="X985" i="29"/>
  <c r="V985" i="29"/>
  <c r="Z984" i="29"/>
  <c r="Y984" i="29"/>
  <c r="X984" i="29"/>
  <c r="V984" i="29"/>
  <c r="Z983" i="29"/>
  <c r="Y983" i="29"/>
  <c r="X983" i="29"/>
  <c r="V983" i="29"/>
  <c r="Z982" i="29"/>
  <c r="Y982" i="29"/>
  <c r="X982" i="29"/>
  <c r="V982" i="29"/>
  <c r="Z981" i="29"/>
  <c r="Y981" i="29"/>
  <c r="X981" i="29"/>
  <c r="V981" i="29"/>
  <c r="Z980" i="29"/>
  <c r="Y980" i="29"/>
  <c r="X980" i="29"/>
  <c r="V980" i="29"/>
  <c r="Z979" i="29"/>
  <c r="Y979" i="29"/>
  <c r="X979" i="29"/>
  <c r="V979" i="29"/>
  <c r="Z978" i="29"/>
  <c r="Y978" i="29"/>
  <c r="X978" i="29"/>
  <c r="V978" i="29"/>
  <c r="Z977" i="29"/>
  <c r="Y977" i="29"/>
  <c r="X977" i="29"/>
  <c r="V977" i="29"/>
  <c r="Z976" i="29"/>
  <c r="Y976" i="29"/>
  <c r="X976" i="29"/>
  <c r="V976" i="29"/>
  <c r="Z975" i="29"/>
  <c r="Y975" i="29"/>
  <c r="X975" i="29"/>
  <c r="V975" i="29"/>
  <c r="Z974" i="29"/>
  <c r="Y974" i="29"/>
  <c r="X974" i="29"/>
  <c r="V974" i="29"/>
  <c r="Z973" i="29"/>
  <c r="Y973" i="29"/>
  <c r="X973" i="29"/>
  <c r="V973" i="29"/>
  <c r="Z972" i="29"/>
  <c r="Y972" i="29"/>
  <c r="X972" i="29"/>
  <c r="V972" i="29"/>
  <c r="Z971" i="29"/>
  <c r="Y971" i="29"/>
  <c r="X971" i="29"/>
  <c r="V971" i="29"/>
  <c r="Z970" i="29"/>
  <c r="Y970" i="29"/>
  <c r="X970" i="29"/>
  <c r="V970" i="29"/>
  <c r="Z969" i="29"/>
  <c r="Y969" i="29"/>
  <c r="X969" i="29"/>
  <c r="V969" i="29"/>
  <c r="Z968" i="29"/>
  <c r="Y968" i="29"/>
  <c r="X968" i="29"/>
  <c r="V968" i="29"/>
  <c r="Z967" i="29"/>
  <c r="Y967" i="29"/>
  <c r="X967" i="29"/>
  <c r="V967" i="29"/>
  <c r="Z966" i="29"/>
  <c r="Y966" i="29"/>
  <c r="X966" i="29"/>
  <c r="V966" i="29"/>
  <c r="Z965" i="29"/>
  <c r="Y965" i="29"/>
  <c r="X965" i="29"/>
  <c r="V965" i="29"/>
  <c r="Z964" i="29"/>
  <c r="Y964" i="29"/>
  <c r="X964" i="29"/>
  <c r="V964" i="29"/>
  <c r="Z963" i="29"/>
  <c r="Y963" i="29"/>
  <c r="X963" i="29"/>
  <c r="V963" i="29"/>
  <c r="Z962" i="29"/>
  <c r="Y962" i="29"/>
  <c r="X962" i="29"/>
  <c r="V962" i="29"/>
  <c r="Z961" i="29"/>
  <c r="Y961" i="29"/>
  <c r="X961" i="29"/>
  <c r="V961" i="29"/>
  <c r="Z960" i="29"/>
  <c r="Y960" i="29"/>
  <c r="X960" i="29"/>
  <c r="V960" i="29"/>
  <c r="Z959" i="29"/>
  <c r="Y959" i="29"/>
  <c r="X959" i="29"/>
  <c r="V959" i="29"/>
  <c r="Z958" i="29"/>
  <c r="Y958" i="29"/>
  <c r="X958" i="29"/>
  <c r="V958" i="29"/>
  <c r="Z957" i="29"/>
  <c r="Y957" i="29"/>
  <c r="X957" i="29"/>
  <c r="V957" i="29"/>
  <c r="Z956" i="29"/>
  <c r="Y956" i="29"/>
  <c r="X956" i="29"/>
  <c r="V956" i="29"/>
  <c r="Z955" i="29"/>
  <c r="Y955" i="29"/>
  <c r="X955" i="29"/>
  <c r="V955" i="29"/>
  <c r="Z954" i="29"/>
  <c r="Y954" i="29"/>
  <c r="X954" i="29"/>
  <c r="V954" i="29"/>
  <c r="Z953" i="29"/>
  <c r="Y953" i="29"/>
  <c r="X953" i="29"/>
  <c r="V953" i="29"/>
  <c r="Z952" i="29"/>
  <c r="Y952" i="29"/>
  <c r="X952" i="29"/>
  <c r="V952" i="29"/>
  <c r="Z951" i="29"/>
  <c r="Y951" i="29"/>
  <c r="X951" i="29"/>
  <c r="V951" i="29"/>
  <c r="Z950" i="29"/>
  <c r="Y950" i="29"/>
  <c r="X950" i="29"/>
  <c r="V950" i="29"/>
  <c r="Z949" i="29"/>
  <c r="Y949" i="29"/>
  <c r="X949" i="29"/>
  <c r="V949" i="29"/>
  <c r="Z948" i="29"/>
  <c r="Y948" i="29"/>
  <c r="X948" i="29"/>
  <c r="V948" i="29"/>
  <c r="Z947" i="29"/>
  <c r="Y947" i="29"/>
  <c r="X947" i="29"/>
  <c r="V947" i="29"/>
  <c r="Z946" i="29"/>
  <c r="Y946" i="29"/>
  <c r="X946" i="29"/>
  <c r="V946" i="29"/>
  <c r="Z945" i="29"/>
  <c r="Y945" i="29"/>
  <c r="X945" i="29"/>
  <c r="V945" i="29"/>
  <c r="Z944" i="29"/>
  <c r="Y944" i="29"/>
  <c r="X944" i="29"/>
  <c r="V944" i="29"/>
  <c r="Z943" i="29"/>
  <c r="Y943" i="29"/>
  <c r="X943" i="29"/>
  <c r="V943" i="29"/>
  <c r="Z942" i="29"/>
  <c r="Y942" i="29"/>
  <c r="X942" i="29"/>
  <c r="V942" i="29"/>
  <c r="Z941" i="29"/>
  <c r="Y941" i="29"/>
  <c r="X941" i="29"/>
  <c r="V941" i="29"/>
  <c r="Z940" i="29"/>
  <c r="Y940" i="29"/>
  <c r="X940" i="29"/>
  <c r="V940" i="29"/>
  <c r="Z939" i="29"/>
  <c r="Y939" i="29"/>
  <c r="X939" i="29"/>
  <c r="V939" i="29"/>
  <c r="Z938" i="29"/>
  <c r="Y938" i="29"/>
  <c r="X938" i="29"/>
  <c r="V938" i="29"/>
  <c r="Z937" i="29"/>
  <c r="Y937" i="29"/>
  <c r="X937" i="29"/>
  <c r="V937" i="29"/>
  <c r="Z936" i="29"/>
  <c r="Y936" i="29"/>
  <c r="X936" i="29"/>
  <c r="V936" i="29"/>
  <c r="Z935" i="29"/>
  <c r="Y935" i="29"/>
  <c r="X935" i="29"/>
  <c r="V935" i="29"/>
  <c r="Z934" i="29"/>
  <c r="Y934" i="29"/>
  <c r="X934" i="29"/>
  <c r="V934" i="29"/>
  <c r="Z933" i="29"/>
  <c r="Y933" i="29"/>
  <c r="X933" i="29"/>
  <c r="V933" i="29"/>
  <c r="Z932" i="29"/>
  <c r="Y932" i="29"/>
  <c r="X932" i="29"/>
  <c r="V932" i="29"/>
  <c r="Z931" i="29"/>
  <c r="Y931" i="29"/>
  <c r="X931" i="29"/>
  <c r="V931" i="29"/>
  <c r="Z930" i="29"/>
  <c r="Y930" i="29"/>
  <c r="X930" i="29"/>
  <c r="V930" i="29"/>
  <c r="Z929" i="29"/>
  <c r="Y929" i="29"/>
  <c r="X929" i="29"/>
  <c r="V929" i="29"/>
  <c r="Z928" i="29"/>
  <c r="Y928" i="29"/>
  <c r="X928" i="29"/>
  <c r="V928" i="29"/>
  <c r="Z927" i="29"/>
  <c r="Y927" i="29"/>
  <c r="X927" i="29"/>
  <c r="V927" i="29"/>
  <c r="Z926" i="29"/>
  <c r="Y926" i="29"/>
  <c r="X926" i="29"/>
  <c r="V926" i="29"/>
  <c r="Z925" i="29"/>
  <c r="Y925" i="29"/>
  <c r="X925" i="29"/>
  <c r="V925" i="29"/>
  <c r="Z924" i="29"/>
  <c r="Y924" i="29"/>
  <c r="X924" i="29"/>
  <c r="V924" i="29"/>
  <c r="Z923" i="29"/>
  <c r="Y923" i="29"/>
  <c r="X923" i="29"/>
  <c r="V923" i="29"/>
  <c r="Z922" i="29"/>
  <c r="Y922" i="29"/>
  <c r="X922" i="29"/>
  <c r="V922" i="29"/>
  <c r="Z921" i="29"/>
  <c r="Y921" i="29"/>
  <c r="X921" i="29"/>
  <c r="V921" i="29"/>
  <c r="Z920" i="29"/>
  <c r="Y920" i="29"/>
  <c r="X920" i="29"/>
  <c r="V920" i="29"/>
  <c r="Z919" i="29"/>
  <c r="Y919" i="29"/>
  <c r="X919" i="29"/>
  <c r="V919" i="29"/>
  <c r="Z918" i="29"/>
  <c r="Y918" i="29"/>
  <c r="X918" i="29"/>
  <c r="V918" i="29"/>
  <c r="Z917" i="29"/>
  <c r="Y917" i="29"/>
  <c r="X917" i="29"/>
  <c r="V917" i="29"/>
  <c r="Z916" i="29"/>
  <c r="Y916" i="29"/>
  <c r="X916" i="29"/>
  <c r="V916" i="29"/>
  <c r="Z915" i="29"/>
  <c r="Y915" i="29"/>
  <c r="X915" i="29"/>
  <c r="V915" i="29"/>
  <c r="Z914" i="29"/>
  <c r="Y914" i="29"/>
  <c r="X914" i="29"/>
  <c r="V914" i="29"/>
  <c r="Z913" i="29"/>
  <c r="Y913" i="29"/>
  <c r="X913" i="29"/>
  <c r="V913" i="29"/>
  <c r="Z912" i="29"/>
  <c r="Y912" i="29"/>
  <c r="X912" i="29"/>
  <c r="V912" i="29"/>
  <c r="Z911" i="29"/>
  <c r="Y911" i="29"/>
  <c r="X911" i="29"/>
  <c r="V911" i="29"/>
  <c r="Z910" i="29"/>
  <c r="Y910" i="29"/>
  <c r="X910" i="29"/>
  <c r="V910" i="29"/>
  <c r="Z909" i="29"/>
  <c r="Y909" i="29"/>
  <c r="X909" i="29"/>
  <c r="V909" i="29"/>
  <c r="Z908" i="29"/>
  <c r="Y908" i="29"/>
  <c r="X908" i="29"/>
  <c r="V908" i="29"/>
  <c r="Z907" i="29"/>
  <c r="Y907" i="29"/>
  <c r="X907" i="29"/>
  <c r="V907" i="29"/>
  <c r="Z906" i="29"/>
  <c r="Y906" i="29"/>
  <c r="X906" i="29"/>
  <c r="V906" i="29"/>
  <c r="Z905" i="29"/>
  <c r="Y905" i="29"/>
  <c r="X905" i="29"/>
  <c r="V905" i="29"/>
  <c r="Z904" i="29"/>
  <c r="Y904" i="29"/>
  <c r="X904" i="29"/>
  <c r="V904" i="29"/>
  <c r="Z903" i="29"/>
  <c r="Y903" i="29"/>
  <c r="X903" i="29"/>
  <c r="V903" i="29"/>
  <c r="Z902" i="29"/>
  <c r="Y902" i="29"/>
  <c r="X902" i="29"/>
  <c r="V902" i="29"/>
  <c r="Z901" i="29"/>
  <c r="Y901" i="29"/>
  <c r="X901" i="29"/>
  <c r="V901" i="29"/>
  <c r="Z900" i="29"/>
  <c r="Y900" i="29"/>
  <c r="X900" i="29"/>
  <c r="V900" i="29"/>
  <c r="Z899" i="29"/>
  <c r="Y899" i="29"/>
  <c r="X899" i="29"/>
  <c r="V899" i="29"/>
  <c r="Z898" i="29"/>
  <c r="Y898" i="29"/>
  <c r="X898" i="29"/>
  <c r="V898" i="29"/>
  <c r="Z897" i="29"/>
  <c r="Y897" i="29"/>
  <c r="X897" i="29"/>
  <c r="V897" i="29"/>
  <c r="Z896" i="29"/>
  <c r="Y896" i="29"/>
  <c r="X896" i="29"/>
  <c r="V896" i="29"/>
  <c r="Z895" i="29"/>
  <c r="Y895" i="29"/>
  <c r="X895" i="29"/>
  <c r="V895" i="29"/>
  <c r="Z894" i="29"/>
  <c r="Y894" i="29"/>
  <c r="X894" i="29"/>
  <c r="V894" i="29"/>
  <c r="Z893" i="29"/>
  <c r="Y893" i="29"/>
  <c r="X893" i="29"/>
  <c r="V893" i="29"/>
  <c r="Z892" i="29"/>
  <c r="Y892" i="29"/>
  <c r="X892" i="29"/>
  <c r="V892" i="29"/>
  <c r="Z891" i="29"/>
  <c r="Y891" i="29"/>
  <c r="X891" i="29"/>
  <c r="V891" i="29"/>
  <c r="Z890" i="29"/>
  <c r="Y890" i="29"/>
  <c r="X890" i="29"/>
  <c r="V890" i="29"/>
  <c r="Z889" i="29"/>
  <c r="Y889" i="29"/>
  <c r="X889" i="29"/>
  <c r="V889" i="29"/>
  <c r="Z888" i="29"/>
  <c r="Y888" i="29"/>
  <c r="X888" i="29"/>
  <c r="V888" i="29"/>
  <c r="Z887" i="29"/>
  <c r="Y887" i="29"/>
  <c r="X887" i="29"/>
  <c r="V887" i="29"/>
  <c r="Z886" i="29"/>
  <c r="Y886" i="29"/>
  <c r="X886" i="29"/>
  <c r="V886" i="29"/>
  <c r="Z885" i="29"/>
  <c r="Y885" i="29"/>
  <c r="X885" i="29"/>
  <c r="V885" i="29"/>
  <c r="Z884" i="29"/>
  <c r="Y884" i="29"/>
  <c r="X884" i="29"/>
  <c r="V884" i="29"/>
  <c r="Z883" i="29"/>
  <c r="Y883" i="29"/>
  <c r="X883" i="29"/>
  <c r="V883" i="29"/>
  <c r="Z882" i="29"/>
  <c r="Y882" i="29"/>
  <c r="X882" i="29"/>
  <c r="V882" i="29"/>
  <c r="Z881" i="29"/>
  <c r="Y881" i="29"/>
  <c r="X881" i="29"/>
  <c r="V881" i="29"/>
  <c r="Z880" i="29"/>
  <c r="Y880" i="29"/>
  <c r="X880" i="29"/>
  <c r="V880" i="29"/>
  <c r="Z879" i="29"/>
  <c r="Y879" i="29"/>
  <c r="X879" i="29"/>
  <c r="V879" i="29"/>
  <c r="Z878" i="29"/>
  <c r="Y878" i="29"/>
  <c r="X878" i="29"/>
  <c r="V878" i="29"/>
  <c r="Z877" i="29"/>
  <c r="Y877" i="29"/>
  <c r="X877" i="29"/>
  <c r="V877" i="29"/>
  <c r="Z876" i="29"/>
  <c r="Y876" i="29"/>
  <c r="X876" i="29"/>
  <c r="V876" i="29"/>
  <c r="Z875" i="29"/>
  <c r="Y875" i="29"/>
  <c r="X875" i="29"/>
  <c r="V875" i="29"/>
  <c r="Z874" i="29"/>
  <c r="Y874" i="29"/>
  <c r="X874" i="29"/>
  <c r="V874" i="29"/>
  <c r="Z873" i="29"/>
  <c r="Y873" i="29"/>
  <c r="X873" i="29"/>
  <c r="V873" i="29"/>
  <c r="Z872" i="29"/>
  <c r="Y872" i="29"/>
  <c r="X872" i="29"/>
  <c r="V872" i="29"/>
  <c r="Z871" i="29"/>
  <c r="Y871" i="29"/>
  <c r="X871" i="29"/>
  <c r="V871" i="29"/>
  <c r="Z870" i="29"/>
  <c r="Y870" i="29"/>
  <c r="X870" i="29"/>
  <c r="V870" i="29"/>
  <c r="Z869" i="29"/>
  <c r="Y869" i="29"/>
  <c r="X869" i="29"/>
  <c r="V869" i="29"/>
  <c r="Z868" i="29"/>
  <c r="Y868" i="29"/>
  <c r="X868" i="29"/>
  <c r="V868" i="29"/>
  <c r="Z867" i="29"/>
  <c r="Y867" i="29"/>
  <c r="X867" i="29"/>
  <c r="V867" i="29"/>
  <c r="Z866" i="29"/>
  <c r="Y866" i="29"/>
  <c r="X866" i="29"/>
  <c r="V866" i="29"/>
  <c r="Z865" i="29"/>
  <c r="Y865" i="29"/>
  <c r="X865" i="29"/>
  <c r="V865" i="29"/>
  <c r="Z864" i="29"/>
  <c r="Y864" i="29"/>
  <c r="X864" i="29"/>
  <c r="V864" i="29"/>
  <c r="Z863" i="29"/>
  <c r="Y863" i="29"/>
  <c r="X863" i="29"/>
  <c r="V863" i="29"/>
  <c r="Z862" i="29"/>
  <c r="Y862" i="29"/>
  <c r="X862" i="29"/>
  <c r="V862" i="29"/>
  <c r="Z861" i="29"/>
  <c r="Y861" i="29"/>
  <c r="X861" i="29"/>
  <c r="V861" i="29"/>
  <c r="Z860" i="29"/>
  <c r="Y860" i="29"/>
  <c r="X860" i="29"/>
  <c r="V860" i="29"/>
  <c r="Z859" i="29"/>
  <c r="Y859" i="29"/>
  <c r="X859" i="29"/>
  <c r="V859" i="29"/>
  <c r="Z858" i="29"/>
  <c r="Y858" i="29"/>
  <c r="X858" i="29"/>
  <c r="V858" i="29"/>
  <c r="Z857" i="29"/>
  <c r="Y857" i="29"/>
  <c r="X857" i="29"/>
  <c r="V857" i="29"/>
  <c r="Z856" i="29"/>
  <c r="Y856" i="29"/>
  <c r="X856" i="29"/>
  <c r="V856" i="29"/>
  <c r="Z855" i="29"/>
  <c r="Y855" i="29"/>
  <c r="X855" i="29"/>
  <c r="V855" i="29"/>
  <c r="Z854" i="29"/>
  <c r="Y854" i="29"/>
  <c r="X854" i="29"/>
  <c r="V854" i="29"/>
  <c r="Z853" i="29"/>
  <c r="Y853" i="29"/>
  <c r="X853" i="29"/>
  <c r="V853" i="29"/>
  <c r="Z852" i="29"/>
  <c r="Y852" i="29"/>
  <c r="X852" i="29"/>
  <c r="V852" i="29"/>
  <c r="Z851" i="29"/>
  <c r="Y851" i="29"/>
  <c r="X851" i="29"/>
  <c r="V851" i="29"/>
  <c r="Z850" i="29"/>
  <c r="Y850" i="29"/>
  <c r="X850" i="29"/>
  <c r="V850" i="29"/>
  <c r="Z849" i="29"/>
  <c r="Y849" i="29"/>
  <c r="X849" i="29"/>
  <c r="V849" i="29"/>
  <c r="Z848" i="29"/>
  <c r="Y848" i="29"/>
  <c r="X848" i="29"/>
  <c r="V848" i="29"/>
  <c r="Z847" i="29"/>
  <c r="Y847" i="29"/>
  <c r="X847" i="29"/>
  <c r="V847" i="29"/>
  <c r="Z846" i="29"/>
  <c r="Y846" i="29"/>
  <c r="X846" i="29"/>
  <c r="V846" i="29"/>
  <c r="Z845" i="29"/>
  <c r="Y845" i="29"/>
  <c r="X845" i="29"/>
  <c r="V845" i="29"/>
  <c r="Z844" i="29"/>
  <c r="Y844" i="29"/>
  <c r="X844" i="29"/>
  <c r="V844" i="29"/>
  <c r="Z843" i="29"/>
  <c r="Y843" i="29"/>
  <c r="X843" i="29"/>
  <c r="V843" i="29"/>
  <c r="Z842" i="29"/>
  <c r="Y842" i="29"/>
  <c r="X842" i="29"/>
  <c r="V842" i="29"/>
  <c r="Z841" i="29"/>
  <c r="Y841" i="29"/>
  <c r="X841" i="29"/>
  <c r="V841" i="29"/>
  <c r="Z840" i="29"/>
  <c r="Y840" i="29"/>
  <c r="X840" i="29"/>
  <c r="V840" i="29"/>
  <c r="Z839" i="29"/>
  <c r="Y839" i="29"/>
  <c r="X839" i="29"/>
  <c r="V839" i="29"/>
  <c r="Z838" i="29"/>
  <c r="Y838" i="29"/>
  <c r="X838" i="29"/>
  <c r="V838" i="29"/>
  <c r="Z837" i="29"/>
  <c r="Y837" i="29"/>
  <c r="X837" i="29"/>
  <c r="V837" i="29"/>
  <c r="Z836" i="29"/>
  <c r="Y836" i="29"/>
  <c r="X836" i="29"/>
  <c r="V836" i="29"/>
  <c r="Z835" i="29"/>
  <c r="Y835" i="29"/>
  <c r="X835" i="29"/>
  <c r="V835" i="29"/>
  <c r="Z834" i="29"/>
  <c r="Y834" i="29"/>
  <c r="X834" i="29"/>
  <c r="V834" i="29"/>
  <c r="Z833" i="29"/>
  <c r="Y833" i="29"/>
  <c r="X833" i="29"/>
  <c r="V833" i="29"/>
  <c r="Z832" i="29"/>
  <c r="Y832" i="29"/>
  <c r="X832" i="29"/>
  <c r="V832" i="29"/>
  <c r="Z831" i="29"/>
  <c r="Y831" i="29"/>
  <c r="X831" i="29"/>
  <c r="V831" i="29"/>
  <c r="Z830" i="29"/>
  <c r="Y830" i="29"/>
  <c r="X830" i="29"/>
  <c r="V830" i="29"/>
  <c r="Z829" i="29"/>
  <c r="Y829" i="29"/>
  <c r="X829" i="29"/>
  <c r="V829" i="29"/>
  <c r="Z828" i="29"/>
  <c r="Y828" i="29"/>
  <c r="X828" i="29"/>
  <c r="V828" i="29"/>
  <c r="Z827" i="29"/>
  <c r="Y827" i="29"/>
  <c r="X827" i="29"/>
  <c r="V827" i="29"/>
  <c r="Z826" i="29"/>
  <c r="Y826" i="29"/>
  <c r="X826" i="29"/>
  <c r="V826" i="29"/>
  <c r="Z825" i="29"/>
  <c r="Y825" i="29"/>
  <c r="X825" i="29"/>
  <c r="V825" i="29"/>
  <c r="Z824" i="29"/>
  <c r="Y824" i="29"/>
  <c r="X824" i="29"/>
  <c r="V824" i="29"/>
  <c r="Z823" i="29"/>
  <c r="Y823" i="29"/>
  <c r="X823" i="29"/>
  <c r="V823" i="29"/>
  <c r="Z822" i="29"/>
  <c r="Y822" i="29"/>
  <c r="X822" i="29"/>
  <c r="V822" i="29"/>
  <c r="Z821" i="29"/>
  <c r="Y821" i="29"/>
  <c r="X821" i="29"/>
  <c r="V821" i="29"/>
  <c r="Z820" i="29"/>
  <c r="Y820" i="29"/>
  <c r="X820" i="29"/>
  <c r="V820" i="29"/>
  <c r="Z819" i="29"/>
  <c r="Y819" i="29"/>
  <c r="X819" i="29"/>
  <c r="V819" i="29"/>
  <c r="Z818" i="29"/>
  <c r="Y818" i="29"/>
  <c r="X818" i="29"/>
  <c r="V818" i="29"/>
  <c r="Z817" i="29"/>
  <c r="Y817" i="29"/>
  <c r="X817" i="29"/>
  <c r="V817" i="29"/>
  <c r="Z816" i="29"/>
  <c r="Y816" i="29"/>
  <c r="X816" i="29"/>
  <c r="V816" i="29"/>
  <c r="Z815" i="29"/>
  <c r="Y815" i="29"/>
  <c r="X815" i="29"/>
  <c r="V815" i="29"/>
  <c r="Z814" i="29"/>
  <c r="Y814" i="29"/>
  <c r="X814" i="29"/>
  <c r="V814" i="29"/>
  <c r="Z813" i="29"/>
  <c r="Y813" i="29"/>
  <c r="X813" i="29"/>
  <c r="V813" i="29"/>
  <c r="Z812" i="29"/>
  <c r="Y812" i="29"/>
  <c r="X812" i="29"/>
  <c r="V812" i="29"/>
  <c r="Z811" i="29"/>
  <c r="Y811" i="29"/>
  <c r="X811" i="29"/>
  <c r="V811" i="29"/>
  <c r="Z810" i="29"/>
  <c r="Y810" i="29"/>
  <c r="X810" i="29"/>
  <c r="V810" i="29"/>
  <c r="Z809" i="29"/>
  <c r="Y809" i="29"/>
  <c r="X809" i="29"/>
  <c r="V809" i="29"/>
  <c r="Z808" i="29"/>
  <c r="Y808" i="29"/>
  <c r="X808" i="29"/>
  <c r="V808" i="29"/>
  <c r="Z807" i="29"/>
  <c r="Y807" i="29"/>
  <c r="X807" i="29"/>
  <c r="V807" i="29"/>
  <c r="Z806" i="29"/>
  <c r="Y806" i="29"/>
  <c r="X806" i="29"/>
  <c r="V806" i="29"/>
  <c r="Z805" i="29"/>
  <c r="Y805" i="29"/>
  <c r="X805" i="29"/>
  <c r="V805" i="29"/>
  <c r="Z804" i="29"/>
  <c r="Y804" i="29"/>
  <c r="X804" i="29"/>
  <c r="V804" i="29"/>
  <c r="Z803" i="29"/>
  <c r="Y803" i="29"/>
  <c r="X803" i="29"/>
  <c r="V803" i="29"/>
  <c r="Z802" i="29"/>
  <c r="Y802" i="29"/>
  <c r="X802" i="29"/>
  <c r="V802" i="29"/>
  <c r="Z801" i="29"/>
  <c r="Y801" i="29"/>
  <c r="X801" i="29"/>
  <c r="V801" i="29"/>
  <c r="Z800" i="29"/>
  <c r="Y800" i="29"/>
  <c r="X800" i="29"/>
  <c r="V800" i="29"/>
  <c r="Z799" i="29"/>
  <c r="Y799" i="29"/>
  <c r="X799" i="29"/>
  <c r="V799" i="29"/>
  <c r="Z798" i="29"/>
  <c r="Y798" i="29"/>
  <c r="X798" i="29"/>
  <c r="V798" i="29"/>
  <c r="Z797" i="29"/>
  <c r="Y797" i="29"/>
  <c r="X797" i="29"/>
  <c r="V797" i="29"/>
  <c r="Z796" i="29"/>
  <c r="Y796" i="29"/>
  <c r="X796" i="29"/>
  <c r="V796" i="29"/>
  <c r="Z795" i="29"/>
  <c r="Y795" i="29"/>
  <c r="X795" i="29"/>
  <c r="V795" i="29"/>
  <c r="Z794" i="29"/>
  <c r="Y794" i="29"/>
  <c r="X794" i="29"/>
  <c r="V794" i="29"/>
  <c r="Z793" i="29"/>
  <c r="Y793" i="29"/>
  <c r="X793" i="29"/>
  <c r="V793" i="29"/>
  <c r="Z792" i="29"/>
  <c r="Y792" i="29"/>
  <c r="X792" i="29"/>
  <c r="V792" i="29"/>
  <c r="Z791" i="29"/>
  <c r="Y791" i="29"/>
  <c r="X791" i="29"/>
  <c r="V791" i="29"/>
  <c r="Z790" i="29"/>
  <c r="Y790" i="29"/>
  <c r="X790" i="29"/>
  <c r="V790" i="29"/>
  <c r="Z789" i="29"/>
  <c r="Y789" i="29"/>
  <c r="X789" i="29"/>
  <c r="V789" i="29"/>
  <c r="Z788" i="29"/>
  <c r="Y788" i="29"/>
  <c r="X788" i="29"/>
  <c r="V788" i="29"/>
  <c r="Z787" i="29"/>
  <c r="Y787" i="29"/>
  <c r="X787" i="29"/>
  <c r="V787" i="29"/>
  <c r="Z786" i="29"/>
  <c r="Y786" i="29"/>
  <c r="X786" i="29"/>
  <c r="V786" i="29"/>
  <c r="Z785" i="29"/>
  <c r="Y785" i="29"/>
  <c r="X785" i="29"/>
  <c r="V785" i="29"/>
  <c r="Z784" i="29"/>
  <c r="Y784" i="29"/>
  <c r="X784" i="29"/>
  <c r="V784" i="29"/>
  <c r="Z783" i="29"/>
  <c r="Y783" i="29"/>
  <c r="X783" i="29"/>
  <c r="V783" i="29"/>
  <c r="Z782" i="29"/>
  <c r="Y782" i="29"/>
  <c r="X782" i="29"/>
  <c r="V782" i="29"/>
  <c r="Z781" i="29"/>
  <c r="Y781" i="29"/>
  <c r="X781" i="29"/>
  <c r="V781" i="29"/>
  <c r="Z780" i="29"/>
  <c r="Y780" i="29"/>
  <c r="X780" i="29"/>
  <c r="V780" i="29"/>
  <c r="Z779" i="29"/>
  <c r="Y779" i="29"/>
  <c r="X779" i="29"/>
  <c r="V779" i="29"/>
  <c r="Z778" i="29"/>
  <c r="Y778" i="29"/>
  <c r="X778" i="29"/>
  <c r="V778" i="29"/>
  <c r="Z777" i="29"/>
  <c r="Y777" i="29"/>
  <c r="X777" i="29"/>
  <c r="V777" i="29"/>
  <c r="Z776" i="29"/>
  <c r="Y776" i="29"/>
  <c r="X776" i="29"/>
  <c r="V776" i="29"/>
  <c r="Z775" i="29"/>
  <c r="Y775" i="29"/>
  <c r="X775" i="29"/>
  <c r="V775" i="29"/>
  <c r="Z774" i="29"/>
  <c r="Y774" i="29"/>
  <c r="X774" i="29"/>
  <c r="V774" i="29"/>
  <c r="Z773" i="29"/>
  <c r="Y773" i="29"/>
  <c r="X773" i="29"/>
  <c r="V773" i="29"/>
  <c r="Z772" i="29"/>
  <c r="Y772" i="29"/>
  <c r="X772" i="29"/>
  <c r="V772" i="29"/>
  <c r="Z771" i="29"/>
  <c r="Y771" i="29"/>
  <c r="X771" i="29"/>
  <c r="V771" i="29"/>
  <c r="Z770" i="29"/>
  <c r="Y770" i="29"/>
  <c r="X770" i="29"/>
  <c r="V770" i="29"/>
  <c r="Z769" i="29"/>
  <c r="Y769" i="29"/>
  <c r="X769" i="29"/>
  <c r="V769" i="29"/>
  <c r="Z768" i="29"/>
  <c r="Y768" i="29"/>
  <c r="X768" i="29"/>
  <c r="V768" i="29"/>
  <c r="Z767" i="29"/>
  <c r="Y767" i="29"/>
  <c r="X767" i="29"/>
  <c r="V767" i="29"/>
  <c r="Z766" i="29"/>
  <c r="Y766" i="29"/>
  <c r="X766" i="29"/>
  <c r="V766" i="29"/>
  <c r="Z765" i="29"/>
  <c r="Y765" i="29"/>
  <c r="X765" i="29"/>
  <c r="V765" i="29"/>
  <c r="Z764" i="29"/>
  <c r="Y764" i="29"/>
  <c r="X764" i="29"/>
  <c r="V764" i="29"/>
  <c r="Z763" i="29"/>
  <c r="Y763" i="29"/>
  <c r="X763" i="29"/>
  <c r="V763" i="29"/>
  <c r="Z762" i="29"/>
  <c r="Y762" i="29"/>
  <c r="X762" i="29"/>
  <c r="V762" i="29"/>
  <c r="Z761" i="29"/>
  <c r="Y761" i="29"/>
  <c r="X761" i="29"/>
  <c r="V761" i="29"/>
  <c r="Z760" i="29"/>
  <c r="Y760" i="29"/>
  <c r="X760" i="29"/>
  <c r="V760" i="29"/>
  <c r="Z759" i="29"/>
  <c r="Y759" i="29"/>
  <c r="X759" i="29"/>
  <c r="V759" i="29"/>
  <c r="Z758" i="29"/>
  <c r="Y758" i="29"/>
  <c r="X758" i="29"/>
  <c r="V758" i="29"/>
  <c r="Z757" i="29"/>
  <c r="Y757" i="29"/>
  <c r="X757" i="29"/>
  <c r="V757" i="29"/>
  <c r="Z756" i="29"/>
  <c r="Y756" i="29"/>
  <c r="X756" i="29"/>
  <c r="V756" i="29"/>
  <c r="Z755" i="29"/>
  <c r="Y755" i="29"/>
  <c r="X755" i="29"/>
  <c r="V755" i="29"/>
  <c r="Z754" i="29"/>
  <c r="Y754" i="29"/>
  <c r="X754" i="29"/>
  <c r="V754" i="29"/>
  <c r="Z753" i="29"/>
  <c r="Y753" i="29"/>
  <c r="X753" i="29"/>
  <c r="V753" i="29"/>
  <c r="Z752" i="29"/>
  <c r="Y752" i="29"/>
  <c r="X752" i="29"/>
  <c r="V752" i="29"/>
  <c r="Z751" i="29"/>
  <c r="Y751" i="29"/>
  <c r="X751" i="29"/>
  <c r="V751" i="29"/>
  <c r="Z750" i="29"/>
  <c r="Y750" i="29"/>
  <c r="X750" i="29"/>
  <c r="V750" i="29"/>
  <c r="Z749" i="29"/>
  <c r="Y749" i="29"/>
  <c r="X749" i="29"/>
  <c r="V749" i="29"/>
  <c r="Z748" i="29"/>
  <c r="Y748" i="29"/>
  <c r="X748" i="29"/>
  <c r="V748" i="29"/>
  <c r="Z747" i="29"/>
  <c r="Y747" i="29"/>
  <c r="X747" i="29"/>
  <c r="V747" i="29"/>
  <c r="Z746" i="29"/>
  <c r="Y746" i="29"/>
  <c r="X746" i="29"/>
  <c r="V746" i="29"/>
  <c r="Z745" i="29"/>
  <c r="Y745" i="29"/>
  <c r="X745" i="29"/>
  <c r="V745" i="29"/>
  <c r="Z744" i="29"/>
  <c r="Y744" i="29"/>
  <c r="X744" i="29"/>
  <c r="V744" i="29"/>
  <c r="Z743" i="29"/>
  <c r="Y743" i="29"/>
  <c r="X743" i="29"/>
  <c r="V743" i="29"/>
  <c r="Z742" i="29"/>
  <c r="Y742" i="29"/>
  <c r="X742" i="29"/>
  <c r="V742" i="29"/>
  <c r="Z741" i="29"/>
  <c r="Y741" i="29"/>
  <c r="X741" i="29"/>
  <c r="V741" i="29"/>
  <c r="Z740" i="29"/>
  <c r="Y740" i="29"/>
  <c r="X740" i="29"/>
  <c r="V740" i="29"/>
  <c r="Z739" i="29"/>
  <c r="Y739" i="29"/>
  <c r="X739" i="29"/>
  <c r="V739" i="29"/>
  <c r="Z738" i="29"/>
  <c r="Y738" i="29"/>
  <c r="X738" i="29"/>
  <c r="V738" i="29"/>
  <c r="Z737" i="29"/>
  <c r="Y737" i="29"/>
  <c r="X737" i="29"/>
  <c r="V737" i="29"/>
  <c r="Z736" i="29"/>
  <c r="Y736" i="29"/>
  <c r="X736" i="29"/>
  <c r="V736" i="29"/>
  <c r="Z735" i="29"/>
  <c r="Y735" i="29"/>
  <c r="X735" i="29"/>
  <c r="V735" i="29"/>
  <c r="Z734" i="29"/>
  <c r="Y734" i="29"/>
  <c r="X734" i="29"/>
  <c r="V734" i="29"/>
  <c r="Z733" i="29"/>
  <c r="Y733" i="29"/>
  <c r="X733" i="29"/>
  <c r="V733" i="29"/>
  <c r="Z732" i="29"/>
  <c r="Y732" i="29"/>
  <c r="X732" i="29"/>
  <c r="V732" i="29"/>
  <c r="Z731" i="29"/>
  <c r="Y731" i="29"/>
  <c r="X731" i="29"/>
  <c r="V731" i="29"/>
  <c r="Z730" i="29"/>
  <c r="Y730" i="29"/>
  <c r="X730" i="29"/>
  <c r="V730" i="29"/>
  <c r="Z729" i="29"/>
  <c r="Y729" i="29"/>
  <c r="X729" i="29"/>
  <c r="V729" i="29"/>
  <c r="Z728" i="29"/>
  <c r="Y728" i="29"/>
  <c r="X728" i="29"/>
  <c r="V728" i="29"/>
  <c r="Z727" i="29"/>
  <c r="Y727" i="29"/>
  <c r="X727" i="29"/>
  <c r="V727" i="29"/>
  <c r="Z726" i="29"/>
  <c r="Y726" i="29"/>
  <c r="X726" i="29"/>
  <c r="V726" i="29"/>
  <c r="Z725" i="29"/>
  <c r="Y725" i="29"/>
  <c r="X725" i="29"/>
  <c r="V725" i="29"/>
  <c r="Z724" i="29"/>
  <c r="Y724" i="29"/>
  <c r="X724" i="29"/>
  <c r="V724" i="29"/>
  <c r="Z723" i="29"/>
  <c r="Y723" i="29"/>
  <c r="X723" i="29"/>
  <c r="V723" i="29"/>
  <c r="Z722" i="29"/>
  <c r="Y722" i="29"/>
  <c r="X722" i="29"/>
  <c r="V722" i="29"/>
  <c r="Z721" i="29"/>
  <c r="Y721" i="29"/>
  <c r="X721" i="29"/>
  <c r="V721" i="29"/>
  <c r="Z720" i="29"/>
  <c r="Y720" i="29"/>
  <c r="X720" i="29"/>
  <c r="V720" i="29"/>
  <c r="Z719" i="29"/>
  <c r="Y719" i="29"/>
  <c r="X719" i="29"/>
  <c r="V719" i="29"/>
  <c r="Z718" i="29"/>
  <c r="Y718" i="29"/>
  <c r="X718" i="29"/>
  <c r="V718" i="29"/>
  <c r="Z717" i="29"/>
  <c r="Y717" i="29"/>
  <c r="X717" i="29"/>
  <c r="V717" i="29"/>
  <c r="Z716" i="29"/>
  <c r="Y716" i="29"/>
  <c r="X716" i="29"/>
  <c r="V716" i="29"/>
  <c r="Z715" i="29"/>
  <c r="Y715" i="29"/>
  <c r="X715" i="29"/>
  <c r="V715" i="29"/>
  <c r="Z714" i="29"/>
  <c r="Y714" i="29"/>
  <c r="X714" i="29"/>
  <c r="V714" i="29"/>
  <c r="Z713" i="29"/>
  <c r="Y713" i="29"/>
  <c r="X713" i="29"/>
  <c r="V713" i="29"/>
  <c r="Z712" i="29"/>
  <c r="Y712" i="29"/>
  <c r="X712" i="29"/>
  <c r="V712" i="29"/>
  <c r="Z711" i="29"/>
  <c r="Y711" i="29"/>
  <c r="X711" i="29"/>
  <c r="V711" i="29"/>
  <c r="Z710" i="29"/>
  <c r="Y710" i="29"/>
  <c r="X710" i="29"/>
  <c r="V710" i="29"/>
  <c r="Z709" i="29"/>
  <c r="Y709" i="29"/>
  <c r="X709" i="29"/>
  <c r="V709" i="29"/>
  <c r="Z708" i="29"/>
  <c r="Y708" i="29"/>
  <c r="X708" i="29"/>
  <c r="V708" i="29"/>
  <c r="Z707" i="29"/>
  <c r="Y707" i="29"/>
  <c r="X707" i="29"/>
  <c r="V707" i="29"/>
  <c r="Z706" i="29"/>
  <c r="Y706" i="29"/>
  <c r="X706" i="29"/>
  <c r="V706" i="29"/>
  <c r="Z705" i="29"/>
  <c r="Y705" i="29"/>
  <c r="X705" i="29"/>
  <c r="V705" i="29"/>
  <c r="Z704" i="29"/>
  <c r="Y704" i="29"/>
  <c r="X704" i="29"/>
  <c r="V704" i="29"/>
  <c r="Z703" i="29"/>
  <c r="Y703" i="29"/>
  <c r="X703" i="29"/>
  <c r="V703" i="29"/>
  <c r="Z702" i="29"/>
  <c r="Y702" i="29"/>
  <c r="X702" i="29"/>
  <c r="V702" i="29"/>
  <c r="Z701" i="29"/>
  <c r="Y701" i="29"/>
  <c r="X701" i="29"/>
  <c r="V701" i="29"/>
  <c r="Z700" i="29"/>
  <c r="Y700" i="29"/>
  <c r="X700" i="29"/>
  <c r="V700" i="29"/>
  <c r="Z699" i="29"/>
  <c r="Y699" i="29"/>
  <c r="X699" i="29"/>
  <c r="V699" i="29"/>
  <c r="Z698" i="29"/>
  <c r="Y698" i="29"/>
  <c r="X698" i="29"/>
  <c r="V698" i="29"/>
  <c r="Z697" i="29"/>
  <c r="Y697" i="29"/>
  <c r="X697" i="29"/>
  <c r="V697" i="29"/>
  <c r="Z696" i="29"/>
  <c r="Y696" i="29"/>
  <c r="X696" i="29"/>
  <c r="V696" i="29"/>
  <c r="Z695" i="29"/>
  <c r="Y695" i="29"/>
  <c r="X695" i="29"/>
  <c r="V695" i="29"/>
  <c r="Z694" i="29"/>
  <c r="Y694" i="29"/>
  <c r="X694" i="29"/>
  <c r="V694" i="29"/>
  <c r="Z693" i="29"/>
  <c r="Y693" i="29"/>
  <c r="X693" i="29"/>
  <c r="V693" i="29"/>
  <c r="Z692" i="29"/>
  <c r="Y692" i="29"/>
  <c r="X692" i="29"/>
  <c r="V692" i="29"/>
  <c r="Z691" i="29"/>
  <c r="Y691" i="29"/>
  <c r="X691" i="29"/>
  <c r="V691" i="29"/>
  <c r="Z690" i="29"/>
  <c r="Y690" i="29"/>
  <c r="X690" i="29"/>
  <c r="V690" i="29"/>
  <c r="Z689" i="29"/>
  <c r="Y689" i="29"/>
  <c r="X689" i="29"/>
  <c r="V689" i="29"/>
  <c r="Z688" i="29"/>
  <c r="Y688" i="29"/>
  <c r="X688" i="29"/>
  <c r="V688" i="29"/>
  <c r="Z687" i="29"/>
  <c r="Y687" i="29"/>
  <c r="X687" i="29"/>
  <c r="V687" i="29"/>
  <c r="Z686" i="29"/>
  <c r="Y686" i="29"/>
  <c r="X686" i="29"/>
  <c r="V686" i="29"/>
  <c r="Z685" i="29"/>
  <c r="Y685" i="29"/>
  <c r="X685" i="29"/>
  <c r="V685" i="29"/>
  <c r="Z684" i="29"/>
  <c r="Y684" i="29"/>
  <c r="X684" i="29"/>
  <c r="V684" i="29"/>
  <c r="Z683" i="29"/>
  <c r="Y683" i="29"/>
  <c r="X683" i="29"/>
  <c r="V683" i="29"/>
  <c r="Z682" i="29"/>
  <c r="Y682" i="29"/>
  <c r="X682" i="29"/>
  <c r="V682" i="29"/>
  <c r="Z681" i="29"/>
  <c r="Y681" i="29"/>
  <c r="X681" i="29"/>
  <c r="V681" i="29"/>
  <c r="Z680" i="29"/>
  <c r="Y680" i="29"/>
  <c r="X680" i="29"/>
  <c r="V680" i="29"/>
  <c r="Z679" i="29"/>
  <c r="Y679" i="29"/>
  <c r="X679" i="29"/>
  <c r="V679" i="29"/>
  <c r="Z678" i="29"/>
  <c r="Y678" i="29"/>
  <c r="X678" i="29"/>
  <c r="V678" i="29"/>
  <c r="Z677" i="29"/>
  <c r="Y677" i="29"/>
  <c r="X677" i="29"/>
  <c r="V677" i="29"/>
  <c r="Z676" i="29"/>
  <c r="Y676" i="29"/>
  <c r="X676" i="29"/>
  <c r="V676" i="29"/>
  <c r="Z675" i="29"/>
  <c r="Y675" i="29"/>
  <c r="X675" i="29"/>
  <c r="V675" i="29"/>
  <c r="Z674" i="29"/>
  <c r="Y674" i="29"/>
  <c r="X674" i="29"/>
  <c r="V674" i="29"/>
  <c r="Z673" i="29"/>
  <c r="Y673" i="29"/>
  <c r="X673" i="29"/>
  <c r="V673" i="29"/>
  <c r="Z672" i="29"/>
  <c r="Y672" i="29"/>
  <c r="X672" i="29"/>
  <c r="V672" i="29"/>
  <c r="Z671" i="29"/>
  <c r="Y671" i="29"/>
  <c r="X671" i="29"/>
  <c r="V671" i="29"/>
  <c r="Z670" i="29"/>
  <c r="Y670" i="29"/>
  <c r="X670" i="29"/>
  <c r="V670" i="29"/>
  <c r="Z669" i="29"/>
  <c r="Y669" i="29"/>
  <c r="X669" i="29"/>
  <c r="V669" i="29"/>
  <c r="Z668" i="29"/>
  <c r="Y668" i="29"/>
  <c r="X668" i="29"/>
  <c r="V668" i="29"/>
  <c r="Z667" i="29"/>
  <c r="Y667" i="29"/>
  <c r="X667" i="29"/>
  <c r="V667" i="29"/>
  <c r="Z666" i="29"/>
  <c r="Y666" i="29"/>
  <c r="X666" i="29"/>
  <c r="V666" i="29"/>
  <c r="Z665" i="29"/>
  <c r="Y665" i="29"/>
  <c r="X665" i="29"/>
  <c r="V665" i="29"/>
  <c r="Z664" i="29"/>
  <c r="Y664" i="29"/>
  <c r="X664" i="29"/>
  <c r="V664" i="29"/>
  <c r="Z663" i="29"/>
  <c r="Y663" i="29"/>
  <c r="X663" i="29"/>
  <c r="V663" i="29"/>
  <c r="Z662" i="29"/>
  <c r="Y662" i="29"/>
  <c r="X662" i="29"/>
  <c r="V662" i="29"/>
  <c r="Z661" i="29"/>
  <c r="Y661" i="29"/>
  <c r="X661" i="29"/>
  <c r="V661" i="29"/>
  <c r="Z660" i="29"/>
  <c r="Y660" i="29"/>
  <c r="X660" i="29"/>
  <c r="V660" i="29"/>
  <c r="Z659" i="29"/>
  <c r="Y659" i="29"/>
  <c r="X659" i="29"/>
  <c r="V659" i="29"/>
  <c r="Z658" i="29"/>
  <c r="Y658" i="29"/>
  <c r="X658" i="29"/>
  <c r="V658" i="29"/>
  <c r="Z657" i="29"/>
  <c r="Y657" i="29"/>
  <c r="X657" i="29"/>
  <c r="V657" i="29"/>
  <c r="Z656" i="29"/>
  <c r="Y656" i="29"/>
  <c r="X656" i="29"/>
  <c r="V656" i="29"/>
  <c r="Z655" i="29"/>
  <c r="Y655" i="29"/>
  <c r="X655" i="29"/>
  <c r="V655" i="29"/>
  <c r="Z654" i="29"/>
  <c r="Y654" i="29"/>
  <c r="X654" i="29"/>
  <c r="V654" i="29"/>
  <c r="Z653" i="29"/>
  <c r="Y653" i="29"/>
  <c r="X653" i="29"/>
  <c r="V653" i="29"/>
  <c r="Z652" i="29"/>
  <c r="Y652" i="29"/>
  <c r="X652" i="29"/>
  <c r="V652" i="29"/>
  <c r="Z651" i="29"/>
  <c r="Y651" i="29"/>
  <c r="X651" i="29"/>
  <c r="V651" i="29"/>
  <c r="Z650" i="29"/>
  <c r="Y650" i="29"/>
  <c r="X650" i="29"/>
  <c r="V650" i="29"/>
  <c r="Z649" i="29"/>
  <c r="Y649" i="29"/>
  <c r="X649" i="29"/>
  <c r="V649" i="29"/>
  <c r="Z648" i="29"/>
  <c r="Y648" i="29"/>
  <c r="X648" i="29"/>
  <c r="V648" i="29"/>
  <c r="Z647" i="29"/>
  <c r="Y647" i="29"/>
  <c r="X647" i="29"/>
  <c r="V647" i="29"/>
  <c r="Z646" i="29"/>
  <c r="Y646" i="29"/>
  <c r="X646" i="29"/>
  <c r="V646" i="29"/>
  <c r="Z645" i="29"/>
  <c r="Y645" i="29"/>
  <c r="X645" i="29"/>
  <c r="V645" i="29"/>
  <c r="Z644" i="29"/>
  <c r="Y644" i="29"/>
  <c r="X644" i="29"/>
  <c r="V644" i="29"/>
  <c r="Z643" i="29"/>
  <c r="Y643" i="29"/>
  <c r="X643" i="29"/>
  <c r="V643" i="29"/>
  <c r="Z642" i="29"/>
  <c r="Y642" i="29"/>
  <c r="X642" i="29"/>
  <c r="V642" i="29"/>
  <c r="Z641" i="29"/>
  <c r="Y641" i="29"/>
  <c r="X641" i="29"/>
  <c r="V641" i="29"/>
  <c r="Z640" i="29"/>
  <c r="Y640" i="29"/>
  <c r="X640" i="29"/>
  <c r="V640" i="29"/>
  <c r="Z639" i="29"/>
  <c r="Y639" i="29"/>
  <c r="X639" i="29"/>
  <c r="V639" i="29"/>
  <c r="Z638" i="29"/>
  <c r="Y638" i="29"/>
  <c r="X638" i="29"/>
  <c r="V638" i="29"/>
  <c r="Z637" i="29"/>
  <c r="Y637" i="29"/>
  <c r="X637" i="29"/>
  <c r="V637" i="29"/>
  <c r="Z636" i="29"/>
  <c r="Y636" i="29"/>
  <c r="X636" i="29"/>
  <c r="V636" i="29"/>
  <c r="Z635" i="29"/>
  <c r="Y635" i="29"/>
  <c r="X635" i="29"/>
  <c r="V635" i="29"/>
  <c r="Z634" i="29"/>
  <c r="Y634" i="29"/>
  <c r="X634" i="29"/>
  <c r="V634" i="29"/>
  <c r="Z633" i="29"/>
  <c r="Y633" i="29"/>
  <c r="X633" i="29"/>
  <c r="V633" i="29"/>
  <c r="Z632" i="29"/>
  <c r="Y632" i="29"/>
  <c r="X632" i="29"/>
  <c r="V632" i="29"/>
  <c r="Z631" i="29"/>
  <c r="Y631" i="29"/>
  <c r="X631" i="29"/>
  <c r="V631" i="29"/>
  <c r="Z630" i="29"/>
  <c r="Y630" i="29"/>
  <c r="X630" i="29"/>
  <c r="V630" i="29"/>
  <c r="Z629" i="29"/>
  <c r="Y629" i="29"/>
  <c r="X629" i="29"/>
  <c r="V629" i="29"/>
  <c r="Z628" i="29"/>
  <c r="Y628" i="29"/>
  <c r="X628" i="29"/>
  <c r="V628" i="29"/>
  <c r="Z627" i="29"/>
  <c r="Y627" i="29"/>
  <c r="X627" i="29"/>
  <c r="V627" i="29"/>
  <c r="Z626" i="29"/>
  <c r="Y626" i="29"/>
  <c r="X626" i="29"/>
  <c r="V626" i="29"/>
  <c r="Z625" i="29"/>
  <c r="Y625" i="29"/>
  <c r="X625" i="29"/>
  <c r="V625" i="29"/>
  <c r="Z624" i="29"/>
  <c r="Y624" i="29"/>
  <c r="X624" i="29"/>
  <c r="V624" i="29"/>
  <c r="Z623" i="29"/>
  <c r="Y623" i="29"/>
  <c r="X623" i="29"/>
  <c r="V623" i="29"/>
  <c r="Z622" i="29"/>
  <c r="Y622" i="29"/>
  <c r="X622" i="29"/>
  <c r="V622" i="29"/>
  <c r="Z621" i="29"/>
  <c r="Y621" i="29"/>
  <c r="X621" i="29"/>
  <c r="V621" i="29"/>
  <c r="Z620" i="29"/>
  <c r="Y620" i="29"/>
  <c r="X620" i="29"/>
  <c r="V620" i="29"/>
  <c r="Z619" i="29"/>
  <c r="Y619" i="29"/>
  <c r="X619" i="29"/>
  <c r="V619" i="29"/>
  <c r="Z618" i="29"/>
  <c r="Y618" i="29"/>
  <c r="X618" i="29"/>
  <c r="V618" i="29"/>
  <c r="Z617" i="29"/>
  <c r="Y617" i="29"/>
  <c r="X617" i="29"/>
  <c r="V617" i="29"/>
  <c r="Z616" i="29"/>
  <c r="Y616" i="29"/>
  <c r="X616" i="29"/>
  <c r="V616" i="29"/>
  <c r="Z615" i="29"/>
  <c r="Y615" i="29"/>
  <c r="X615" i="29"/>
  <c r="V615" i="29"/>
  <c r="Z614" i="29"/>
  <c r="Y614" i="29"/>
  <c r="X614" i="29"/>
  <c r="V614" i="29"/>
  <c r="Z613" i="29"/>
  <c r="Y613" i="29"/>
  <c r="X613" i="29"/>
  <c r="V613" i="29"/>
  <c r="Z612" i="29"/>
  <c r="Y612" i="29"/>
  <c r="X612" i="29"/>
  <c r="V612" i="29"/>
  <c r="Z611" i="29"/>
  <c r="Y611" i="29"/>
  <c r="X611" i="29"/>
  <c r="V611" i="29"/>
  <c r="Z610" i="29"/>
  <c r="Y610" i="29"/>
  <c r="X610" i="29"/>
  <c r="V610" i="29"/>
  <c r="Z609" i="29"/>
  <c r="Y609" i="29"/>
  <c r="X609" i="29"/>
  <c r="V609" i="29"/>
  <c r="Z608" i="29"/>
  <c r="Y608" i="29"/>
  <c r="X608" i="29"/>
  <c r="V608" i="29"/>
  <c r="Z607" i="29"/>
  <c r="Y607" i="29"/>
  <c r="X607" i="29"/>
  <c r="V607" i="29"/>
  <c r="Z606" i="29"/>
  <c r="Y606" i="29"/>
  <c r="X606" i="29"/>
  <c r="V606" i="29"/>
  <c r="Z605" i="29"/>
  <c r="Y605" i="29"/>
  <c r="X605" i="29"/>
  <c r="V605" i="29"/>
  <c r="Z604" i="29"/>
  <c r="Y604" i="29"/>
  <c r="X604" i="29"/>
  <c r="V604" i="29"/>
  <c r="Z603" i="29"/>
  <c r="Y603" i="29"/>
  <c r="X603" i="29"/>
  <c r="V603" i="29"/>
  <c r="Z602" i="29"/>
  <c r="Y602" i="29"/>
  <c r="X602" i="29"/>
  <c r="V602" i="29"/>
  <c r="Z601" i="29"/>
  <c r="Y601" i="29"/>
  <c r="X601" i="29"/>
  <c r="V601" i="29"/>
  <c r="Z600" i="29"/>
  <c r="Y600" i="29"/>
  <c r="X600" i="29"/>
  <c r="V600" i="29"/>
  <c r="Z599" i="29"/>
  <c r="Y599" i="29"/>
  <c r="X599" i="29"/>
  <c r="V599" i="29"/>
  <c r="Z598" i="29"/>
  <c r="Y598" i="29"/>
  <c r="X598" i="29"/>
  <c r="V598" i="29"/>
  <c r="Z597" i="29"/>
  <c r="Y597" i="29"/>
  <c r="X597" i="29"/>
  <c r="V597" i="29"/>
  <c r="Z596" i="29"/>
  <c r="Y596" i="29"/>
  <c r="X596" i="29"/>
  <c r="V596" i="29"/>
  <c r="Z595" i="29"/>
  <c r="Y595" i="29"/>
  <c r="X595" i="29"/>
  <c r="V595" i="29"/>
  <c r="Z594" i="29"/>
  <c r="Y594" i="29"/>
  <c r="X594" i="29"/>
  <c r="V594" i="29"/>
  <c r="Z593" i="29"/>
  <c r="Y593" i="29"/>
  <c r="X593" i="29"/>
  <c r="V593" i="29"/>
  <c r="Z592" i="29"/>
  <c r="Y592" i="29"/>
  <c r="X592" i="29"/>
  <c r="V592" i="29"/>
  <c r="Z591" i="29"/>
  <c r="Y591" i="29"/>
  <c r="X591" i="29"/>
  <c r="V591" i="29"/>
  <c r="Z590" i="29"/>
  <c r="Y590" i="29"/>
  <c r="X590" i="29"/>
  <c r="V590" i="29"/>
  <c r="Z589" i="29"/>
  <c r="Y589" i="29"/>
  <c r="X589" i="29"/>
  <c r="V589" i="29"/>
  <c r="Z588" i="29"/>
  <c r="Y588" i="29"/>
  <c r="X588" i="29"/>
  <c r="V588" i="29"/>
  <c r="Z587" i="29"/>
  <c r="Y587" i="29"/>
  <c r="X587" i="29"/>
  <c r="V587" i="29"/>
  <c r="Z586" i="29"/>
  <c r="Y586" i="29"/>
  <c r="X586" i="29"/>
  <c r="V586" i="29"/>
  <c r="Z585" i="29"/>
  <c r="Y585" i="29"/>
  <c r="X585" i="29"/>
  <c r="V585" i="29"/>
  <c r="Z584" i="29"/>
  <c r="Y584" i="29"/>
  <c r="X584" i="29"/>
  <c r="V584" i="29"/>
  <c r="Z583" i="29"/>
  <c r="Y583" i="29"/>
  <c r="X583" i="29"/>
  <c r="V583" i="29"/>
  <c r="Z582" i="29"/>
  <c r="Y582" i="29"/>
  <c r="X582" i="29"/>
  <c r="V582" i="29"/>
  <c r="Z581" i="29"/>
  <c r="Y581" i="29"/>
  <c r="X581" i="29"/>
  <c r="V581" i="29"/>
  <c r="Z580" i="29"/>
  <c r="Y580" i="29"/>
  <c r="X580" i="29"/>
  <c r="V580" i="29"/>
  <c r="Z579" i="29"/>
  <c r="Y579" i="29"/>
  <c r="X579" i="29"/>
  <c r="V579" i="29"/>
  <c r="Z578" i="29"/>
  <c r="Y578" i="29"/>
  <c r="X578" i="29"/>
  <c r="V578" i="29"/>
  <c r="Z577" i="29"/>
  <c r="Y577" i="29"/>
  <c r="X577" i="29"/>
  <c r="V577" i="29"/>
  <c r="Z576" i="29"/>
  <c r="Y576" i="29"/>
  <c r="X576" i="29"/>
  <c r="V576" i="29"/>
  <c r="Z575" i="29"/>
  <c r="Y575" i="29"/>
  <c r="X575" i="29"/>
  <c r="V575" i="29"/>
  <c r="Z574" i="29"/>
  <c r="Y574" i="29"/>
  <c r="X574" i="29"/>
  <c r="V574" i="29"/>
  <c r="Z573" i="29"/>
  <c r="Y573" i="29"/>
  <c r="X573" i="29"/>
  <c r="V573" i="29"/>
  <c r="Z572" i="29"/>
  <c r="Y572" i="29"/>
  <c r="X572" i="29"/>
  <c r="V572" i="29"/>
  <c r="Z571" i="29"/>
  <c r="Y571" i="29"/>
  <c r="X571" i="29"/>
  <c r="V571" i="29"/>
  <c r="Z570" i="29"/>
  <c r="Y570" i="29"/>
  <c r="X570" i="29"/>
  <c r="V570" i="29"/>
  <c r="Z569" i="29"/>
  <c r="Y569" i="29"/>
  <c r="X569" i="29"/>
  <c r="V569" i="29"/>
  <c r="Z568" i="29"/>
  <c r="Y568" i="29"/>
  <c r="X568" i="29"/>
  <c r="V568" i="29"/>
  <c r="Z567" i="29"/>
  <c r="Y567" i="29"/>
  <c r="X567" i="29"/>
  <c r="V567" i="29"/>
  <c r="Z566" i="29"/>
  <c r="Y566" i="29"/>
  <c r="X566" i="29"/>
  <c r="V566" i="29"/>
  <c r="Z565" i="29"/>
  <c r="Y565" i="29"/>
  <c r="X565" i="29"/>
  <c r="V565" i="29"/>
  <c r="Z564" i="29"/>
  <c r="Y564" i="29"/>
  <c r="X564" i="29"/>
  <c r="V564" i="29"/>
  <c r="Z563" i="29"/>
  <c r="Y563" i="29"/>
  <c r="X563" i="29"/>
  <c r="V563" i="29"/>
  <c r="Z562" i="29"/>
  <c r="Y562" i="29"/>
  <c r="X562" i="29"/>
  <c r="V562" i="29"/>
  <c r="Z561" i="29"/>
  <c r="Y561" i="29"/>
  <c r="X561" i="29"/>
  <c r="V561" i="29"/>
  <c r="Z560" i="29"/>
  <c r="Y560" i="29"/>
  <c r="X560" i="29"/>
  <c r="V560" i="29"/>
  <c r="Z559" i="29"/>
  <c r="Y559" i="29"/>
  <c r="X559" i="29"/>
  <c r="V559" i="29"/>
  <c r="Z558" i="29"/>
  <c r="Y558" i="29"/>
  <c r="X558" i="29"/>
  <c r="V558" i="29"/>
  <c r="Z557" i="29"/>
  <c r="Y557" i="29"/>
  <c r="X557" i="29"/>
  <c r="V557" i="29"/>
  <c r="Z556" i="29"/>
  <c r="Y556" i="29"/>
  <c r="X556" i="29"/>
  <c r="V556" i="29"/>
  <c r="Z555" i="29"/>
  <c r="Y555" i="29"/>
  <c r="X555" i="29"/>
  <c r="V555" i="29"/>
  <c r="Z554" i="29"/>
  <c r="Y554" i="29"/>
  <c r="X554" i="29"/>
  <c r="V554" i="29"/>
  <c r="Z553" i="29"/>
  <c r="Y553" i="29"/>
  <c r="X553" i="29"/>
  <c r="V553" i="29"/>
  <c r="Z552" i="29"/>
  <c r="Y552" i="29"/>
  <c r="X552" i="29"/>
  <c r="V552" i="29"/>
  <c r="Z551" i="29"/>
  <c r="Y551" i="29"/>
  <c r="X551" i="29"/>
  <c r="V551" i="29"/>
  <c r="Z550" i="29"/>
  <c r="Y550" i="29"/>
  <c r="X550" i="29"/>
  <c r="V550" i="29"/>
  <c r="Z549" i="29"/>
  <c r="Y549" i="29"/>
  <c r="X549" i="29"/>
  <c r="V549" i="29"/>
  <c r="Z548" i="29"/>
  <c r="Y548" i="29"/>
  <c r="X548" i="29"/>
  <c r="V548" i="29"/>
  <c r="Z547" i="29"/>
  <c r="Y547" i="29"/>
  <c r="X547" i="29"/>
  <c r="V547" i="29"/>
  <c r="Z546" i="29"/>
  <c r="Y546" i="29"/>
  <c r="X546" i="29"/>
  <c r="V546" i="29"/>
  <c r="Z545" i="29"/>
  <c r="Y545" i="29"/>
  <c r="X545" i="29"/>
  <c r="V545" i="29"/>
  <c r="Z544" i="29"/>
  <c r="Y544" i="29"/>
  <c r="X544" i="29"/>
  <c r="V544" i="29"/>
  <c r="Z543" i="29"/>
  <c r="Y543" i="29"/>
  <c r="X543" i="29"/>
  <c r="V543" i="29"/>
  <c r="Z542" i="29"/>
  <c r="Y542" i="29"/>
  <c r="X542" i="29"/>
  <c r="V542" i="29"/>
  <c r="Z541" i="29"/>
  <c r="Y541" i="29"/>
  <c r="X541" i="29"/>
  <c r="V541" i="29"/>
  <c r="Z540" i="29"/>
  <c r="Y540" i="29"/>
  <c r="X540" i="29"/>
  <c r="V540" i="29"/>
  <c r="Z539" i="29"/>
  <c r="Y539" i="29"/>
  <c r="X539" i="29"/>
  <c r="V539" i="29"/>
  <c r="Z538" i="29"/>
  <c r="Y538" i="29"/>
  <c r="X538" i="29"/>
  <c r="V538" i="29"/>
  <c r="Z537" i="29"/>
  <c r="Y537" i="29"/>
  <c r="X537" i="29"/>
  <c r="V537" i="29"/>
  <c r="Z536" i="29"/>
  <c r="Y536" i="29"/>
  <c r="X536" i="29"/>
  <c r="V536" i="29"/>
  <c r="Z535" i="29"/>
  <c r="Y535" i="29"/>
  <c r="X535" i="29"/>
  <c r="V535" i="29"/>
  <c r="Z534" i="29"/>
  <c r="Y534" i="29"/>
  <c r="X534" i="29"/>
  <c r="V534" i="29"/>
  <c r="Z533" i="29"/>
  <c r="Y533" i="29"/>
  <c r="X533" i="29"/>
  <c r="V533" i="29"/>
  <c r="Z532" i="29"/>
  <c r="Y532" i="29"/>
  <c r="X532" i="29"/>
  <c r="V532" i="29"/>
  <c r="Z531" i="29"/>
  <c r="Y531" i="29"/>
  <c r="X531" i="29"/>
  <c r="V531" i="29"/>
  <c r="Z530" i="29"/>
  <c r="Y530" i="29"/>
  <c r="X530" i="29"/>
  <c r="V530" i="29"/>
  <c r="Z529" i="29"/>
  <c r="Y529" i="29"/>
  <c r="X529" i="29"/>
  <c r="V529" i="29"/>
  <c r="Z528" i="29"/>
  <c r="Y528" i="29"/>
  <c r="X528" i="29"/>
  <c r="V528" i="29"/>
  <c r="Z527" i="29"/>
  <c r="Y527" i="29"/>
  <c r="X527" i="29"/>
  <c r="V527" i="29"/>
  <c r="Z526" i="29"/>
  <c r="Y526" i="29"/>
  <c r="X526" i="29"/>
  <c r="V526" i="29"/>
  <c r="Z525" i="29"/>
  <c r="Y525" i="29"/>
  <c r="X525" i="29"/>
  <c r="V525" i="29"/>
  <c r="Z524" i="29"/>
  <c r="Y524" i="29"/>
  <c r="X524" i="29"/>
  <c r="V524" i="29"/>
  <c r="Z523" i="29"/>
  <c r="Y523" i="29"/>
  <c r="X523" i="29"/>
  <c r="V523" i="29"/>
  <c r="Z522" i="29"/>
  <c r="Y522" i="29"/>
  <c r="X522" i="29"/>
  <c r="V522" i="29"/>
  <c r="Z521" i="29"/>
  <c r="Y521" i="29"/>
  <c r="X521" i="29"/>
  <c r="V521" i="29"/>
  <c r="Z520" i="29"/>
  <c r="Y520" i="29"/>
  <c r="X520" i="29"/>
  <c r="V520" i="29"/>
  <c r="Z519" i="29"/>
  <c r="Y519" i="29"/>
  <c r="X519" i="29"/>
  <c r="V519" i="29"/>
  <c r="Z518" i="29"/>
  <c r="Y518" i="29"/>
  <c r="X518" i="29"/>
  <c r="V518" i="29"/>
  <c r="Z517" i="29"/>
  <c r="Y517" i="29"/>
  <c r="X517" i="29"/>
  <c r="V517" i="29"/>
  <c r="Z516" i="29"/>
  <c r="Y516" i="29"/>
  <c r="X516" i="29"/>
  <c r="V516" i="29"/>
  <c r="Z515" i="29"/>
  <c r="Y515" i="29"/>
  <c r="X515" i="29"/>
  <c r="V515" i="29"/>
  <c r="Z514" i="29"/>
  <c r="Y514" i="29"/>
  <c r="X514" i="29"/>
  <c r="V514" i="29"/>
  <c r="Z513" i="29"/>
  <c r="Y513" i="29"/>
  <c r="X513" i="29"/>
  <c r="V513" i="29"/>
  <c r="Z512" i="29"/>
  <c r="Y512" i="29"/>
  <c r="X512" i="29"/>
  <c r="V512" i="29"/>
  <c r="Z511" i="29"/>
  <c r="Y511" i="29"/>
  <c r="X511" i="29"/>
  <c r="V511" i="29"/>
  <c r="Z510" i="29"/>
  <c r="Y510" i="29"/>
  <c r="X510" i="29"/>
  <c r="V510" i="29"/>
  <c r="Z509" i="29"/>
  <c r="Y509" i="29"/>
  <c r="X509" i="29"/>
  <c r="V509" i="29"/>
  <c r="Z508" i="29"/>
  <c r="Y508" i="29"/>
  <c r="X508" i="29"/>
  <c r="V508" i="29"/>
  <c r="Z507" i="29"/>
  <c r="Y507" i="29"/>
  <c r="X507" i="29"/>
  <c r="V507" i="29"/>
  <c r="Z506" i="29"/>
  <c r="Y506" i="29"/>
  <c r="X506" i="29"/>
  <c r="V506" i="29"/>
  <c r="Z505" i="29"/>
  <c r="Y505" i="29"/>
  <c r="X505" i="29"/>
  <c r="V505" i="29"/>
  <c r="Z504" i="29"/>
  <c r="Y504" i="29"/>
  <c r="X504" i="29"/>
  <c r="V504" i="29"/>
  <c r="Z503" i="29"/>
  <c r="Y503" i="29"/>
  <c r="X503" i="29"/>
  <c r="V503" i="29"/>
  <c r="Z502" i="29"/>
  <c r="Y502" i="29"/>
  <c r="X502" i="29"/>
  <c r="V502" i="29"/>
  <c r="Z501" i="29"/>
  <c r="Y501" i="29"/>
  <c r="X501" i="29"/>
  <c r="V501" i="29"/>
  <c r="Z500" i="29"/>
  <c r="Y500" i="29"/>
  <c r="X500" i="29"/>
  <c r="V500" i="29"/>
  <c r="Z499" i="29"/>
  <c r="Y499" i="29"/>
  <c r="X499" i="29"/>
  <c r="V499" i="29"/>
  <c r="Z498" i="29"/>
  <c r="Y498" i="29"/>
  <c r="X498" i="29"/>
  <c r="V498" i="29"/>
  <c r="Z497" i="29"/>
  <c r="Y497" i="29"/>
  <c r="X497" i="29"/>
  <c r="V497" i="29"/>
  <c r="Z496" i="29"/>
  <c r="Y496" i="29"/>
  <c r="X496" i="29"/>
  <c r="V496" i="29"/>
  <c r="Z495" i="29"/>
  <c r="Y495" i="29"/>
  <c r="X495" i="29"/>
  <c r="V495" i="29"/>
  <c r="Z494" i="29"/>
  <c r="Y494" i="29"/>
  <c r="X494" i="29"/>
  <c r="V494" i="29"/>
  <c r="Z493" i="29"/>
  <c r="Y493" i="29"/>
  <c r="X493" i="29"/>
  <c r="V493" i="29"/>
  <c r="Z492" i="29"/>
  <c r="Y492" i="29"/>
  <c r="X492" i="29"/>
  <c r="V492" i="29"/>
  <c r="Z491" i="29"/>
  <c r="Y491" i="29"/>
  <c r="X491" i="29"/>
  <c r="V491" i="29"/>
  <c r="Z490" i="29"/>
  <c r="Y490" i="29"/>
  <c r="X490" i="29"/>
  <c r="V490" i="29"/>
  <c r="Z489" i="29"/>
  <c r="Y489" i="29"/>
  <c r="X489" i="29"/>
  <c r="V489" i="29"/>
  <c r="Z488" i="29"/>
  <c r="Y488" i="29"/>
  <c r="X488" i="29"/>
  <c r="V488" i="29"/>
  <c r="Z487" i="29"/>
  <c r="Y487" i="29"/>
  <c r="X487" i="29"/>
  <c r="V487" i="29"/>
  <c r="Z486" i="29"/>
  <c r="Y486" i="29"/>
  <c r="X486" i="29"/>
  <c r="V486" i="29"/>
  <c r="Z485" i="29"/>
  <c r="Y485" i="29"/>
  <c r="X485" i="29"/>
  <c r="V485" i="29"/>
  <c r="Z484" i="29"/>
  <c r="Y484" i="29"/>
  <c r="X484" i="29"/>
  <c r="V484" i="29"/>
  <c r="Z483" i="29"/>
  <c r="Y483" i="29"/>
  <c r="X483" i="29"/>
  <c r="V483" i="29"/>
  <c r="Z482" i="29"/>
  <c r="Y482" i="29"/>
  <c r="X482" i="29"/>
  <c r="V482" i="29"/>
  <c r="Z481" i="29"/>
  <c r="Y481" i="29"/>
  <c r="X481" i="29"/>
  <c r="V481" i="29"/>
  <c r="Z480" i="29"/>
  <c r="Y480" i="29"/>
  <c r="X480" i="29"/>
  <c r="V480" i="29"/>
  <c r="Z479" i="29"/>
  <c r="Y479" i="29"/>
  <c r="X479" i="29"/>
  <c r="V479" i="29"/>
  <c r="Z478" i="29"/>
  <c r="Y478" i="29"/>
  <c r="X478" i="29"/>
  <c r="V478" i="29"/>
  <c r="Z477" i="29"/>
  <c r="Y477" i="29"/>
  <c r="X477" i="29"/>
  <c r="V477" i="29"/>
  <c r="Z476" i="29"/>
  <c r="Y476" i="29"/>
  <c r="X476" i="29"/>
  <c r="V476" i="29"/>
  <c r="Z475" i="29"/>
  <c r="Y475" i="29"/>
  <c r="X475" i="29"/>
  <c r="V475" i="29"/>
  <c r="Z474" i="29"/>
  <c r="Y474" i="29"/>
  <c r="X474" i="29"/>
  <c r="V474" i="29"/>
  <c r="Z473" i="29"/>
  <c r="Y473" i="29"/>
  <c r="X473" i="29"/>
  <c r="V473" i="29"/>
  <c r="Z472" i="29"/>
  <c r="Y472" i="29"/>
  <c r="X472" i="29"/>
  <c r="V472" i="29"/>
  <c r="Z471" i="29"/>
  <c r="Y471" i="29"/>
  <c r="X471" i="29"/>
  <c r="V471" i="29"/>
  <c r="Z470" i="29"/>
  <c r="Y470" i="29"/>
  <c r="X470" i="29"/>
  <c r="V470" i="29"/>
  <c r="Z469" i="29"/>
  <c r="Y469" i="29"/>
  <c r="X469" i="29"/>
  <c r="V469" i="29"/>
  <c r="Z468" i="29"/>
  <c r="Y468" i="29"/>
  <c r="X468" i="29"/>
  <c r="V468" i="29"/>
  <c r="Z467" i="29"/>
  <c r="Y467" i="29"/>
  <c r="X467" i="29"/>
  <c r="V467" i="29"/>
  <c r="Z466" i="29"/>
  <c r="Y466" i="29"/>
  <c r="X466" i="29"/>
  <c r="V466" i="29"/>
  <c r="Z465" i="29"/>
  <c r="Y465" i="29"/>
  <c r="X465" i="29"/>
  <c r="V465" i="29"/>
  <c r="Z464" i="29"/>
  <c r="Y464" i="29"/>
  <c r="X464" i="29"/>
  <c r="V464" i="29"/>
  <c r="Z463" i="29"/>
  <c r="Y463" i="29"/>
  <c r="X463" i="29"/>
  <c r="V463" i="29"/>
  <c r="Z462" i="29"/>
  <c r="Y462" i="29"/>
  <c r="X462" i="29"/>
  <c r="V462" i="29"/>
  <c r="Z461" i="29"/>
  <c r="Y461" i="29"/>
  <c r="X461" i="29"/>
  <c r="V461" i="29"/>
  <c r="Z460" i="29"/>
  <c r="Y460" i="29"/>
  <c r="X460" i="29"/>
  <c r="V460" i="29"/>
  <c r="Z459" i="29"/>
  <c r="Y459" i="29"/>
  <c r="X459" i="29"/>
  <c r="V459" i="29"/>
  <c r="Z458" i="29"/>
  <c r="Y458" i="29"/>
  <c r="X458" i="29"/>
  <c r="V458" i="29"/>
  <c r="Z457" i="29"/>
  <c r="Y457" i="29"/>
  <c r="X457" i="29"/>
  <c r="V457" i="29"/>
  <c r="Z456" i="29"/>
  <c r="Y456" i="29"/>
  <c r="X456" i="29"/>
  <c r="V456" i="29"/>
  <c r="Z455" i="29"/>
  <c r="Y455" i="29"/>
  <c r="X455" i="29"/>
  <c r="V455" i="29"/>
  <c r="Z454" i="29"/>
  <c r="Y454" i="29"/>
  <c r="X454" i="29"/>
  <c r="V454" i="29"/>
  <c r="Z453" i="29"/>
  <c r="Y453" i="29"/>
  <c r="X453" i="29"/>
  <c r="V453" i="29"/>
  <c r="Z452" i="29"/>
  <c r="Y452" i="29"/>
  <c r="X452" i="29"/>
  <c r="V452" i="29"/>
  <c r="Z451" i="29"/>
  <c r="Y451" i="29"/>
  <c r="X451" i="29"/>
  <c r="V451" i="29"/>
  <c r="Z450" i="29"/>
  <c r="Y450" i="29"/>
  <c r="X450" i="29"/>
  <c r="V450" i="29"/>
  <c r="Z449" i="29"/>
  <c r="Y449" i="29"/>
  <c r="X449" i="29"/>
  <c r="V449" i="29"/>
  <c r="Z448" i="29"/>
  <c r="Y448" i="29"/>
  <c r="X448" i="29"/>
  <c r="V448" i="29"/>
  <c r="Z447" i="29"/>
  <c r="Y447" i="29"/>
  <c r="X447" i="29"/>
  <c r="V447" i="29"/>
  <c r="Z446" i="29"/>
  <c r="Y446" i="29"/>
  <c r="X446" i="29"/>
  <c r="V446" i="29"/>
  <c r="Z445" i="29"/>
  <c r="Y445" i="29"/>
  <c r="X445" i="29"/>
  <c r="V445" i="29"/>
  <c r="Z444" i="29"/>
  <c r="Y444" i="29"/>
  <c r="X444" i="29"/>
  <c r="V444" i="29"/>
  <c r="Z443" i="29"/>
  <c r="Y443" i="29"/>
  <c r="X443" i="29"/>
  <c r="V443" i="29"/>
  <c r="Z442" i="29"/>
  <c r="Y442" i="29"/>
  <c r="X442" i="29"/>
  <c r="V442" i="29"/>
  <c r="Z441" i="29"/>
  <c r="Y441" i="29"/>
  <c r="X441" i="29"/>
  <c r="V441" i="29"/>
  <c r="Z440" i="29"/>
  <c r="Y440" i="29"/>
  <c r="X440" i="29"/>
  <c r="V440" i="29"/>
  <c r="Z439" i="29"/>
  <c r="Y439" i="29"/>
  <c r="X439" i="29"/>
  <c r="V439" i="29"/>
  <c r="Z438" i="29"/>
  <c r="Y438" i="29"/>
  <c r="X438" i="29"/>
  <c r="V438" i="29"/>
  <c r="Z437" i="29"/>
  <c r="Y437" i="29"/>
  <c r="X437" i="29"/>
  <c r="V437" i="29"/>
  <c r="Z436" i="29"/>
  <c r="Y436" i="29"/>
  <c r="X436" i="29"/>
  <c r="V436" i="29"/>
  <c r="Z435" i="29"/>
  <c r="Y435" i="29"/>
  <c r="X435" i="29"/>
  <c r="V435" i="29"/>
  <c r="Z434" i="29"/>
  <c r="Y434" i="29"/>
  <c r="X434" i="29"/>
  <c r="V434" i="29"/>
  <c r="Z433" i="29"/>
  <c r="Y433" i="29"/>
  <c r="X433" i="29"/>
  <c r="V433" i="29"/>
  <c r="Z432" i="29"/>
  <c r="Y432" i="29"/>
  <c r="X432" i="29"/>
  <c r="V432" i="29"/>
  <c r="Z431" i="29"/>
  <c r="Y431" i="29"/>
  <c r="X431" i="29"/>
  <c r="V431" i="29"/>
  <c r="Z430" i="29"/>
  <c r="Y430" i="29"/>
  <c r="X430" i="29"/>
  <c r="V430" i="29"/>
  <c r="Z429" i="29"/>
  <c r="Y429" i="29"/>
  <c r="X429" i="29"/>
  <c r="V429" i="29"/>
  <c r="Z428" i="29"/>
  <c r="Y428" i="29"/>
  <c r="X428" i="29"/>
  <c r="V428" i="29"/>
  <c r="Z427" i="29"/>
  <c r="Y427" i="29"/>
  <c r="X427" i="29"/>
  <c r="V427" i="29"/>
  <c r="Z426" i="29"/>
  <c r="Y426" i="29"/>
  <c r="X426" i="29"/>
  <c r="V426" i="29"/>
  <c r="Z425" i="29"/>
  <c r="Y425" i="29"/>
  <c r="X425" i="29"/>
  <c r="V425" i="29"/>
  <c r="Z424" i="29"/>
  <c r="Y424" i="29"/>
  <c r="X424" i="29"/>
  <c r="V424" i="29"/>
  <c r="Z423" i="29"/>
  <c r="Y423" i="29"/>
  <c r="X423" i="29"/>
  <c r="V423" i="29"/>
  <c r="Z422" i="29"/>
  <c r="Y422" i="29"/>
  <c r="X422" i="29"/>
  <c r="V422" i="29"/>
  <c r="Z421" i="29"/>
  <c r="Y421" i="29"/>
  <c r="X421" i="29"/>
  <c r="V421" i="29"/>
  <c r="Z420" i="29"/>
  <c r="Y420" i="29"/>
  <c r="X420" i="29"/>
  <c r="V420" i="29"/>
  <c r="Z419" i="29"/>
  <c r="Y419" i="29"/>
  <c r="X419" i="29"/>
  <c r="V419" i="29"/>
  <c r="Z418" i="29"/>
  <c r="Y418" i="29"/>
  <c r="X418" i="29"/>
  <c r="V418" i="29"/>
  <c r="Z417" i="29"/>
  <c r="Y417" i="29"/>
  <c r="X417" i="29"/>
  <c r="V417" i="29"/>
  <c r="Z416" i="29"/>
  <c r="Y416" i="29"/>
  <c r="X416" i="29"/>
  <c r="V416" i="29"/>
  <c r="Z415" i="29"/>
  <c r="Y415" i="29"/>
  <c r="X415" i="29"/>
  <c r="V415" i="29"/>
  <c r="Z414" i="29"/>
  <c r="Y414" i="29"/>
  <c r="X414" i="29"/>
  <c r="V414" i="29"/>
  <c r="Z413" i="29"/>
  <c r="Y413" i="29"/>
  <c r="X413" i="29"/>
  <c r="V413" i="29"/>
  <c r="Z412" i="29"/>
  <c r="Y412" i="29"/>
  <c r="X412" i="29"/>
  <c r="V412" i="29"/>
  <c r="Z411" i="29"/>
  <c r="Y411" i="29"/>
  <c r="X411" i="29"/>
  <c r="V411" i="29"/>
  <c r="Z410" i="29"/>
  <c r="Y410" i="29"/>
  <c r="X410" i="29"/>
  <c r="V410" i="29"/>
  <c r="Z409" i="29"/>
  <c r="Y409" i="29"/>
  <c r="X409" i="29"/>
  <c r="V409" i="29"/>
  <c r="Z408" i="29"/>
  <c r="Y408" i="29"/>
  <c r="X408" i="29"/>
  <c r="V408" i="29"/>
  <c r="Z407" i="29"/>
  <c r="Y407" i="29"/>
  <c r="X407" i="29"/>
  <c r="V407" i="29"/>
  <c r="Z406" i="29"/>
  <c r="Y406" i="29"/>
  <c r="X406" i="29"/>
  <c r="V406" i="29"/>
  <c r="Z405" i="29"/>
  <c r="Y405" i="29"/>
  <c r="X405" i="29"/>
  <c r="V405" i="29"/>
  <c r="Z404" i="29"/>
  <c r="Y404" i="29"/>
  <c r="X404" i="29"/>
  <c r="V404" i="29"/>
  <c r="Z403" i="29"/>
  <c r="Y403" i="29"/>
  <c r="X403" i="29"/>
  <c r="V403" i="29"/>
  <c r="Z402" i="29"/>
  <c r="Y402" i="29"/>
  <c r="X402" i="29"/>
  <c r="V402" i="29"/>
  <c r="Z401" i="29"/>
  <c r="Y401" i="29"/>
  <c r="X401" i="29"/>
  <c r="V401" i="29"/>
  <c r="Z400" i="29"/>
  <c r="Y400" i="29"/>
  <c r="X400" i="29"/>
  <c r="V400" i="29"/>
  <c r="Z399" i="29"/>
  <c r="Y399" i="29"/>
  <c r="X399" i="29"/>
  <c r="V399" i="29"/>
  <c r="Z398" i="29"/>
  <c r="Y398" i="29"/>
  <c r="X398" i="29"/>
  <c r="V398" i="29"/>
  <c r="Z397" i="29"/>
  <c r="Y397" i="29"/>
  <c r="X397" i="29"/>
  <c r="V397" i="29"/>
  <c r="Z396" i="29"/>
  <c r="Y396" i="29"/>
  <c r="X396" i="29"/>
  <c r="V396" i="29"/>
  <c r="Z395" i="29"/>
  <c r="Y395" i="29"/>
  <c r="X395" i="29"/>
  <c r="V395" i="29"/>
  <c r="Z394" i="29"/>
  <c r="Y394" i="29"/>
  <c r="X394" i="29"/>
  <c r="V394" i="29"/>
  <c r="Z393" i="29"/>
  <c r="Y393" i="29"/>
  <c r="X393" i="29"/>
  <c r="V393" i="29"/>
  <c r="Z392" i="29"/>
  <c r="Y392" i="29"/>
  <c r="X392" i="29"/>
  <c r="V392" i="29"/>
  <c r="Z391" i="29"/>
  <c r="Y391" i="29"/>
  <c r="X391" i="29"/>
  <c r="V391" i="29"/>
  <c r="Z390" i="29"/>
  <c r="Y390" i="29"/>
  <c r="X390" i="29"/>
  <c r="V390" i="29"/>
  <c r="Z389" i="29"/>
  <c r="Y389" i="29"/>
  <c r="X389" i="29"/>
  <c r="V389" i="29"/>
  <c r="Z388" i="29"/>
  <c r="Y388" i="29"/>
  <c r="X388" i="29"/>
  <c r="V388" i="29"/>
  <c r="Z387" i="29"/>
  <c r="Y387" i="29"/>
  <c r="X387" i="29"/>
  <c r="V387" i="29"/>
  <c r="Z386" i="29"/>
  <c r="Y386" i="29"/>
  <c r="X386" i="29"/>
  <c r="V386" i="29"/>
  <c r="Z385" i="29"/>
  <c r="Y385" i="29"/>
  <c r="X385" i="29"/>
  <c r="V385" i="29"/>
  <c r="Z384" i="29"/>
  <c r="Y384" i="29"/>
  <c r="X384" i="29"/>
  <c r="V384" i="29"/>
  <c r="Z383" i="29"/>
  <c r="Y383" i="29"/>
  <c r="X383" i="29"/>
  <c r="V383" i="29"/>
  <c r="Z382" i="29"/>
  <c r="Y382" i="29"/>
  <c r="X382" i="29"/>
  <c r="V382" i="29"/>
  <c r="Z381" i="29"/>
  <c r="Y381" i="29"/>
  <c r="X381" i="29"/>
  <c r="V381" i="29"/>
  <c r="Z380" i="29"/>
  <c r="Y380" i="29"/>
  <c r="X380" i="29"/>
  <c r="V380" i="29"/>
  <c r="Z379" i="29"/>
  <c r="Y379" i="29"/>
  <c r="X379" i="29"/>
  <c r="V379" i="29"/>
  <c r="Z378" i="29"/>
  <c r="Y378" i="29"/>
  <c r="X378" i="29"/>
  <c r="V378" i="29"/>
  <c r="Z377" i="29"/>
  <c r="Y377" i="29"/>
  <c r="X377" i="29"/>
  <c r="V377" i="29"/>
  <c r="Z376" i="29"/>
  <c r="Y376" i="29"/>
  <c r="X376" i="29"/>
  <c r="V376" i="29"/>
  <c r="Z375" i="29"/>
  <c r="Y375" i="29"/>
  <c r="X375" i="29"/>
  <c r="V375" i="29"/>
  <c r="Z374" i="29"/>
  <c r="Y374" i="29"/>
  <c r="X374" i="29"/>
  <c r="V374" i="29"/>
  <c r="Z373" i="29"/>
  <c r="Y373" i="29"/>
  <c r="X373" i="29"/>
  <c r="V373" i="29"/>
  <c r="Z372" i="29"/>
  <c r="Y372" i="29"/>
  <c r="X372" i="29"/>
  <c r="V372" i="29"/>
  <c r="Z371" i="29"/>
  <c r="Y371" i="29"/>
  <c r="X371" i="29"/>
  <c r="V371" i="29"/>
  <c r="Z370" i="29"/>
  <c r="Y370" i="29"/>
  <c r="X370" i="29"/>
  <c r="V370" i="29"/>
  <c r="Z369" i="29"/>
  <c r="Y369" i="29"/>
  <c r="X369" i="29"/>
  <c r="V369" i="29"/>
  <c r="Z368" i="29"/>
  <c r="Y368" i="29"/>
  <c r="X368" i="29"/>
  <c r="V368" i="29"/>
  <c r="Z367" i="29"/>
  <c r="Y367" i="29"/>
  <c r="X367" i="29"/>
  <c r="V367" i="29"/>
  <c r="Z366" i="29"/>
  <c r="Y366" i="29"/>
  <c r="X366" i="29"/>
  <c r="V366" i="29"/>
  <c r="Z365" i="29"/>
  <c r="Y365" i="29"/>
  <c r="X365" i="29"/>
  <c r="V365" i="29"/>
  <c r="Z364" i="29"/>
  <c r="Y364" i="29"/>
  <c r="X364" i="29"/>
  <c r="V364" i="29"/>
  <c r="Z363" i="29"/>
  <c r="Y363" i="29"/>
  <c r="X363" i="29"/>
  <c r="V363" i="29"/>
  <c r="Z362" i="29"/>
  <c r="Y362" i="29"/>
  <c r="X362" i="29"/>
  <c r="V362" i="29"/>
  <c r="Z361" i="29"/>
  <c r="Y361" i="29"/>
  <c r="X361" i="29"/>
  <c r="V361" i="29"/>
  <c r="Z360" i="29"/>
  <c r="Y360" i="29"/>
  <c r="X360" i="29"/>
  <c r="V360" i="29"/>
  <c r="Z359" i="29"/>
  <c r="Y359" i="29"/>
  <c r="X359" i="29"/>
  <c r="V359" i="29"/>
  <c r="Z358" i="29"/>
  <c r="Y358" i="29"/>
  <c r="X358" i="29"/>
  <c r="V358" i="29"/>
  <c r="Z357" i="29"/>
  <c r="Y357" i="29"/>
  <c r="X357" i="29"/>
  <c r="V357" i="29"/>
  <c r="Z356" i="29"/>
  <c r="Y356" i="29"/>
  <c r="X356" i="29"/>
  <c r="V356" i="29"/>
  <c r="Z355" i="29"/>
  <c r="Y355" i="29"/>
  <c r="X355" i="29"/>
  <c r="V355" i="29"/>
  <c r="Z354" i="29"/>
  <c r="Y354" i="29"/>
  <c r="X354" i="29"/>
  <c r="V354" i="29"/>
  <c r="Z353" i="29"/>
  <c r="Y353" i="29"/>
  <c r="X353" i="29"/>
  <c r="V353" i="29"/>
  <c r="Z352" i="29"/>
  <c r="Y352" i="29"/>
  <c r="X352" i="29"/>
  <c r="V352" i="29"/>
  <c r="Z351" i="29"/>
  <c r="Y351" i="29"/>
  <c r="X351" i="29"/>
  <c r="V351" i="29"/>
  <c r="Z350" i="29"/>
  <c r="Y350" i="29"/>
  <c r="X350" i="29"/>
  <c r="V350" i="29"/>
  <c r="Z349" i="29"/>
  <c r="Y349" i="29"/>
  <c r="X349" i="29"/>
  <c r="V349" i="29"/>
  <c r="Z348" i="29"/>
  <c r="Y348" i="29"/>
  <c r="X348" i="29"/>
  <c r="V348" i="29"/>
  <c r="Z347" i="29"/>
  <c r="Y347" i="29"/>
  <c r="X347" i="29"/>
  <c r="V347" i="29"/>
  <c r="Z346" i="29"/>
  <c r="Y346" i="29"/>
  <c r="X346" i="29"/>
  <c r="V346" i="29"/>
  <c r="Z345" i="29"/>
  <c r="Y345" i="29"/>
  <c r="X345" i="29"/>
  <c r="V345" i="29"/>
  <c r="Z344" i="29"/>
  <c r="Y344" i="29"/>
  <c r="X344" i="29"/>
  <c r="V344" i="29"/>
  <c r="Z343" i="29"/>
  <c r="Y343" i="29"/>
  <c r="X343" i="29"/>
  <c r="V343" i="29"/>
  <c r="Z342" i="29"/>
  <c r="Y342" i="29"/>
  <c r="X342" i="29"/>
  <c r="V342" i="29"/>
  <c r="Z341" i="29"/>
  <c r="Y341" i="29"/>
  <c r="X341" i="29"/>
  <c r="V341" i="29"/>
  <c r="Z340" i="29"/>
  <c r="Y340" i="29"/>
  <c r="X340" i="29"/>
  <c r="V340" i="29"/>
  <c r="Z339" i="29"/>
  <c r="Y339" i="29"/>
  <c r="X339" i="29"/>
  <c r="V339" i="29"/>
  <c r="Z338" i="29"/>
  <c r="Y338" i="29"/>
  <c r="X338" i="29"/>
  <c r="V338" i="29"/>
  <c r="Z337" i="29"/>
  <c r="Y337" i="29"/>
  <c r="X337" i="29"/>
  <c r="V337" i="29"/>
  <c r="Z336" i="29"/>
  <c r="Y336" i="29"/>
  <c r="X336" i="29"/>
  <c r="V336" i="29"/>
  <c r="Z335" i="29"/>
  <c r="Y335" i="29"/>
  <c r="X335" i="29"/>
  <c r="V335" i="29"/>
  <c r="Z334" i="29"/>
  <c r="Y334" i="29"/>
  <c r="X334" i="29"/>
  <c r="V334" i="29"/>
  <c r="Z333" i="29"/>
  <c r="Y333" i="29"/>
  <c r="X333" i="29"/>
  <c r="V333" i="29"/>
  <c r="Z332" i="29"/>
  <c r="Y332" i="29"/>
  <c r="X332" i="29"/>
  <c r="V332" i="29"/>
  <c r="Z331" i="29"/>
  <c r="Y331" i="29"/>
  <c r="X331" i="29"/>
  <c r="V331" i="29"/>
  <c r="Z330" i="29"/>
  <c r="Y330" i="29"/>
  <c r="X330" i="29"/>
  <c r="V330" i="29"/>
  <c r="Z329" i="29"/>
  <c r="Y329" i="29"/>
  <c r="X329" i="29"/>
  <c r="V329" i="29"/>
  <c r="Z328" i="29"/>
  <c r="Y328" i="29"/>
  <c r="X328" i="29"/>
  <c r="V328" i="29"/>
  <c r="Z327" i="29"/>
  <c r="Y327" i="29"/>
  <c r="X327" i="29"/>
  <c r="V327" i="29"/>
  <c r="Z326" i="29"/>
  <c r="Y326" i="29"/>
  <c r="X326" i="29"/>
  <c r="V326" i="29"/>
  <c r="Z325" i="29"/>
  <c r="Y325" i="29"/>
  <c r="X325" i="29"/>
  <c r="V325" i="29"/>
  <c r="Z324" i="29"/>
  <c r="Y324" i="29"/>
  <c r="X324" i="29"/>
  <c r="V324" i="29"/>
  <c r="Z323" i="29"/>
  <c r="Y323" i="29"/>
  <c r="X323" i="29"/>
  <c r="V323" i="29"/>
  <c r="Z322" i="29"/>
  <c r="Y322" i="29"/>
  <c r="X322" i="29"/>
  <c r="V322" i="29"/>
  <c r="Z321" i="29"/>
  <c r="Y321" i="29"/>
  <c r="X321" i="29"/>
  <c r="V321" i="29"/>
  <c r="Z320" i="29"/>
  <c r="Y320" i="29"/>
  <c r="X320" i="29"/>
  <c r="V320" i="29"/>
  <c r="Z319" i="29"/>
  <c r="Y319" i="29"/>
  <c r="X319" i="29"/>
  <c r="V319" i="29"/>
  <c r="Z318" i="29"/>
  <c r="Y318" i="29"/>
  <c r="X318" i="29"/>
  <c r="V318" i="29"/>
  <c r="Z317" i="29"/>
  <c r="Y317" i="29"/>
  <c r="X317" i="29"/>
  <c r="V317" i="29"/>
  <c r="Z316" i="29"/>
  <c r="Y316" i="29"/>
  <c r="X316" i="29"/>
  <c r="V316" i="29"/>
  <c r="Z315" i="29"/>
  <c r="Y315" i="29"/>
  <c r="X315" i="29"/>
  <c r="V315" i="29"/>
  <c r="Z314" i="29"/>
  <c r="Y314" i="29"/>
  <c r="X314" i="29"/>
  <c r="V314" i="29"/>
  <c r="Z313" i="29"/>
  <c r="Y313" i="29"/>
  <c r="X313" i="29"/>
  <c r="V313" i="29"/>
  <c r="Z312" i="29"/>
  <c r="Y312" i="29"/>
  <c r="X312" i="29"/>
  <c r="V312" i="29"/>
  <c r="Z311" i="29"/>
  <c r="Y311" i="29"/>
  <c r="X311" i="29"/>
  <c r="V311" i="29"/>
  <c r="Z310" i="29"/>
  <c r="Y310" i="29"/>
  <c r="X310" i="29"/>
  <c r="V310" i="29"/>
  <c r="Z309" i="29"/>
  <c r="Y309" i="29"/>
  <c r="X309" i="29"/>
  <c r="V309" i="29"/>
  <c r="Z308" i="29"/>
  <c r="Y308" i="29"/>
  <c r="X308" i="29"/>
  <c r="V308" i="29"/>
  <c r="Z307" i="29"/>
  <c r="Y307" i="29"/>
  <c r="X307" i="29"/>
  <c r="V307" i="29"/>
  <c r="Z306" i="29"/>
  <c r="Y306" i="29"/>
  <c r="X306" i="29"/>
  <c r="V306" i="29"/>
  <c r="Z305" i="29"/>
  <c r="Y305" i="29"/>
  <c r="X305" i="29"/>
  <c r="V305" i="29"/>
  <c r="Z304" i="29"/>
  <c r="Y304" i="29"/>
  <c r="X304" i="29"/>
  <c r="V304" i="29"/>
  <c r="Z303" i="29"/>
  <c r="Y303" i="29"/>
  <c r="X303" i="29"/>
  <c r="V303" i="29"/>
  <c r="Z302" i="29"/>
  <c r="Y302" i="29"/>
  <c r="X302" i="29"/>
  <c r="V302" i="29"/>
  <c r="Z301" i="29"/>
  <c r="Y301" i="29"/>
  <c r="X301" i="29"/>
  <c r="V301" i="29"/>
  <c r="Z300" i="29"/>
  <c r="Y300" i="29"/>
  <c r="X300" i="29"/>
  <c r="V300" i="29"/>
  <c r="Z299" i="29"/>
  <c r="Y299" i="29"/>
  <c r="X299" i="29"/>
  <c r="V299" i="29"/>
  <c r="Z298" i="29"/>
  <c r="Y298" i="29"/>
  <c r="X298" i="29"/>
  <c r="V298" i="29"/>
  <c r="Z297" i="29"/>
  <c r="Y297" i="29"/>
  <c r="X297" i="29"/>
  <c r="V297" i="29"/>
  <c r="Z296" i="29"/>
  <c r="Y296" i="29"/>
  <c r="X296" i="29"/>
  <c r="V296" i="29"/>
  <c r="Z295" i="29"/>
  <c r="Y295" i="29"/>
  <c r="X295" i="29"/>
  <c r="V295" i="29"/>
  <c r="Z294" i="29"/>
  <c r="Y294" i="29"/>
  <c r="X294" i="29"/>
  <c r="V294" i="29"/>
  <c r="Z293" i="29"/>
  <c r="Y293" i="29"/>
  <c r="X293" i="29"/>
  <c r="V293" i="29"/>
  <c r="Z292" i="29"/>
  <c r="Y292" i="29"/>
  <c r="X292" i="29"/>
  <c r="V292" i="29"/>
  <c r="Z291" i="29"/>
  <c r="Y291" i="29"/>
  <c r="X291" i="29"/>
  <c r="V291" i="29"/>
  <c r="Z290" i="29"/>
  <c r="Y290" i="29"/>
  <c r="X290" i="29"/>
  <c r="V290" i="29"/>
  <c r="Z289" i="29"/>
  <c r="Y289" i="29"/>
  <c r="X289" i="29"/>
  <c r="V289" i="29"/>
  <c r="Z288" i="29"/>
  <c r="Y288" i="29"/>
  <c r="X288" i="29"/>
  <c r="V288" i="29"/>
  <c r="Z287" i="29"/>
  <c r="Y287" i="29"/>
  <c r="X287" i="29"/>
  <c r="V287" i="29"/>
  <c r="Z286" i="29"/>
  <c r="Y286" i="29"/>
  <c r="X286" i="29"/>
  <c r="V286" i="29"/>
  <c r="Z285" i="29"/>
  <c r="Y285" i="29"/>
  <c r="X285" i="29"/>
  <c r="V285" i="29"/>
  <c r="Z284" i="29"/>
  <c r="Y284" i="29"/>
  <c r="X284" i="29"/>
  <c r="V284" i="29"/>
  <c r="Z283" i="29"/>
  <c r="Y283" i="29"/>
  <c r="X283" i="29"/>
  <c r="V283" i="29"/>
  <c r="Z282" i="29"/>
  <c r="Y282" i="29"/>
  <c r="X282" i="29"/>
  <c r="V282" i="29"/>
  <c r="Z281" i="29"/>
  <c r="Y281" i="29"/>
  <c r="X281" i="29"/>
  <c r="V281" i="29"/>
  <c r="Z280" i="29"/>
  <c r="Y280" i="29"/>
  <c r="X280" i="29"/>
  <c r="V280" i="29"/>
  <c r="Z279" i="29"/>
  <c r="Y279" i="29"/>
  <c r="X279" i="29"/>
  <c r="V279" i="29"/>
  <c r="Z278" i="29"/>
  <c r="Y278" i="29"/>
  <c r="X278" i="29"/>
  <c r="V278" i="29"/>
  <c r="Z277" i="29"/>
  <c r="Y277" i="29"/>
  <c r="X277" i="29"/>
  <c r="V277" i="29"/>
  <c r="Z276" i="29"/>
  <c r="Y276" i="29"/>
  <c r="X276" i="29"/>
  <c r="V276" i="29"/>
  <c r="Z275" i="29"/>
  <c r="Y275" i="29"/>
  <c r="X275" i="29"/>
  <c r="V275" i="29"/>
  <c r="Z274" i="29"/>
  <c r="Y274" i="29"/>
  <c r="X274" i="29"/>
  <c r="V274" i="29"/>
  <c r="Z273" i="29"/>
  <c r="Y273" i="29"/>
  <c r="X273" i="29"/>
  <c r="V273" i="29"/>
  <c r="Z272" i="29"/>
  <c r="Y272" i="29"/>
  <c r="X272" i="29"/>
  <c r="V272" i="29"/>
  <c r="Z271" i="29"/>
  <c r="Y271" i="29"/>
  <c r="X271" i="29"/>
  <c r="V271" i="29"/>
  <c r="Z270" i="29"/>
  <c r="Y270" i="29"/>
  <c r="X270" i="29"/>
  <c r="V270" i="29"/>
  <c r="Z269" i="29"/>
  <c r="Y269" i="29"/>
  <c r="X269" i="29"/>
  <c r="V269" i="29"/>
  <c r="Z268" i="29"/>
  <c r="Y268" i="29"/>
  <c r="X268" i="29"/>
  <c r="V268" i="29"/>
  <c r="Z267" i="29"/>
  <c r="Y267" i="29"/>
  <c r="X267" i="29"/>
  <c r="V267" i="29"/>
  <c r="Z266" i="29"/>
  <c r="Y266" i="29"/>
  <c r="X266" i="29"/>
  <c r="V266" i="29"/>
  <c r="Z265" i="29"/>
  <c r="Y265" i="29"/>
  <c r="X265" i="29"/>
  <c r="V265" i="29"/>
  <c r="Z264" i="29"/>
  <c r="Y264" i="29"/>
  <c r="X264" i="29"/>
  <c r="V264" i="29"/>
  <c r="Z263" i="29"/>
  <c r="Y263" i="29"/>
  <c r="X263" i="29"/>
  <c r="V263" i="29"/>
  <c r="Z262" i="29"/>
  <c r="Y262" i="29"/>
  <c r="X262" i="29"/>
  <c r="V262" i="29"/>
  <c r="Z261" i="29"/>
  <c r="Y261" i="29"/>
  <c r="X261" i="29"/>
  <c r="V261" i="29"/>
  <c r="Z260" i="29"/>
  <c r="Y260" i="29"/>
  <c r="X260" i="29"/>
  <c r="V260" i="29"/>
  <c r="Z259" i="29"/>
  <c r="Y259" i="29"/>
  <c r="X259" i="29"/>
  <c r="V259" i="29"/>
  <c r="Z258" i="29"/>
  <c r="Y258" i="29"/>
  <c r="X258" i="29"/>
  <c r="V258" i="29"/>
  <c r="Z257" i="29"/>
  <c r="Y257" i="29"/>
  <c r="X257" i="29"/>
  <c r="V257" i="29"/>
  <c r="Z256" i="29"/>
  <c r="Y256" i="29"/>
  <c r="X256" i="29"/>
  <c r="V256" i="29"/>
  <c r="Z255" i="29"/>
  <c r="Y255" i="29"/>
  <c r="X255" i="29"/>
  <c r="V255" i="29"/>
  <c r="Z254" i="29"/>
  <c r="Y254" i="29"/>
  <c r="X254" i="29"/>
  <c r="V254" i="29"/>
  <c r="Z253" i="29"/>
  <c r="Y253" i="29"/>
  <c r="X253" i="29"/>
  <c r="V253" i="29"/>
  <c r="Z252" i="29"/>
  <c r="Y252" i="29"/>
  <c r="X252" i="29"/>
  <c r="V252" i="29"/>
  <c r="Z251" i="29"/>
  <c r="Y251" i="29"/>
  <c r="X251" i="29"/>
  <c r="V251" i="29"/>
  <c r="Z250" i="29"/>
  <c r="Y250" i="29"/>
  <c r="X250" i="29"/>
  <c r="V250" i="29"/>
  <c r="Z249" i="29"/>
  <c r="Y249" i="29"/>
  <c r="X249" i="29"/>
  <c r="V249" i="29"/>
  <c r="Z248" i="29"/>
  <c r="Y248" i="29"/>
  <c r="X248" i="29"/>
  <c r="V248" i="29"/>
  <c r="Z247" i="29"/>
  <c r="Y247" i="29"/>
  <c r="X247" i="29"/>
  <c r="V247" i="29"/>
  <c r="Z246" i="29"/>
  <c r="Y246" i="29"/>
  <c r="X246" i="29"/>
  <c r="V246" i="29"/>
  <c r="Z245" i="29"/>
  <c r="Y245" i="29"/>
  <c r="X245" i="29"/>
  <c r="V245" i="29"/>
  <c r="Z244" i="29"/>
  <c r="Y244" i="29"/>
  <c r="X244" i="29"/>
  <c r="V244" i="29"/>
  <c r="Z243" i="29"/>
  <c r="Y243" i="29"/>
  <c r="X243" i="29"/>
  <c r="V243" i="29"/>
  <c r="Z242" i="29"/>
  <c r="Y242" i="29"/>
  <c r="X242" i="29"/>
  <c r="V242" i="29"/>
  <c r="Z241" i="29"/>
  <c r="Y241" i="29"/>
  <c r="X241" i="29"/>
  <c r="V241" i="29"/>
  <c r="Z240" i="29"/>
  <c r="Y240" i="29"/>
  <c r="X240" i="29"/>
  <c r="V240" i="29"/>
  <c r="Z239" i="29"/>
  <c r="Y239" i="29"/>
  <c r="X239" i="29"/>
  <c r="V239" i="29"/>
  <c r="Z238" i="29"/>
  <c r="Y238" i="29"/>
  <c r="X238" i="29"/>
  <c r="V238" i="29"/>
  <c r="Z237" i="29"/>
  <c r="Y237" i="29"/>
  <c r="X237" i="29"/>
  <c r="V237" i="29"/>
  <c r="Z236" i="29"/>
  <c r="Y236" i="29"/>
  <c r="X236" i="29"/>
  <c r="V236" i="29"/>
  <c r="Z235" i="29"/>
  <c r="Y235" i="29"/>
  <c r="X235" i="29"/>
  <c r="V235" i="29"/>
  <c r="Z234" i="29"/>
  <c r="Y234" i="29"/>
  <c r="X234" i="29"/>
  <c r="V234" i="29"/>
  <c r="Z233" i="29"/>
  <c r="Y233" i="29"/>
  <c r="X233" i="29"/>
  <c r="V233" i="29"/>
  <c r="Z232" i="29"/>
  <c r="Y232" i="29"/>
  <c r="X232" i="29"/>
  <c r="V232" i="29"/>
  <c r="Z231" i="29"/>
  <c r="Y231" i="29"/>
  <c r="X231" i="29"/>
  <c r="V231" i="29"/>
  <c r="Z230" i="29"/>
  <c r="Y230" i="29"/>
  <c r="X230" i="29"/>
  <c r="V230" i="29"/>
  <c r="Z229" i="29"/>
  <c r="Y229" i="29"/>
  <c r="X229" i="29"/>
  <c r="V229" i="29"/>
  <c r="Z228" i="29"/>
  <c r="Y228" i="29"/>
  <c r="X228" i="29"/>
  <c r="V228" i="29"/>
  <c r="Z227" i="29"/>
  <c r="Y227" i="29"/>
  <c r="X227" i="29"/>
  <c r="V227" i="29"/>
  <c r="Z226" i="29"/>
  <c r="Y226" i="29"/>
  <c r="X226" i="29"/>
  <c r="V226" i="29"/>
  <c r="Z225" i="29"/>
  <c r="Y225" i="29"/>
  <c r="X225" i="29"/>
  <c r="V225" i="29"/>
  <c r="Z224" i="29"/>
  <c r="Y224" i="29"/>
  <c r="X224" i="29"/>
  <c r="V224" i="29"/>
  <c r="Z223" i="29"/>
  <c r="Y223" i="29"/>
  <c r="X223" i="29"/>
  <c r="V223" i="29"/>
  <c r="Z222" i="29"/>
  <c r="Y222" i="29"/>
  <c r="X222" i="29"/>
  <c r="V222" i="29"/>
  <c r="Z221" i="29"/>
  <c r="Y221" i="29"/>
  <c r="X221" i="29"/>
  <c r="V221" i="29"/>
  <c r="Z220" i="29"/>
  <c r="Y220" i="29"/>
  <c r="X220" i="29"/>
  <c r="V220" i="29"/>
  <c r="Z219" i="29"/>
  <c r="Y219" i="29"/>
  <c r="X219" i="29"/>
  <c r="V219" i="29"/>
  <c r="Z218" i="29"/>
  <c r="Y218" i="29"/>
  <c r="X218" i="29"/>
  <c r="V218" i="29"/>
  <c r="Z217" i="29"/>
  <c r="Y217" i="29"/>
  <c r="X217" i="29"/>
  <c r="V217" i="29"/>
  <c r="Z216" i="29"/>
  <c r="Y216" i="29"/>
  <c r="X216" i="29"/>
  <c r="V216" i="29"/>
  <c r="Z215" i="29"/>
  <c r="Y215" i="29"/>
  <c r="X215" i="29"/>
  <c r="V215" i="29"/>
  <c r="Z214" i="29"/>
  <c r="Y214" i="29"/>
  <c r="X214" i="29"/>
  <c r="V214" i="29"/>
  <c r="Z213" i="29"/>
  <c r="Y213" i="29"/>
  <c r="X213" i="29"/>
  <c r="V213" i="29"/>
  <c r="Z212" i="29"/>
  <c r="Y212" i="29"/>
  <c r="X212" i="29"/>
  <c r="V212" i="29"/>
  <c r="Z211" i="29"/>
  <c r="Y211" i="29"/>
  <c r="X211" i="29"/>
  <c r="V211" i="29"/>
  <c r="Z210" i="29"/>
  <c r="Y210" i="29"/>
  <c r="X210" i="29"/>
  <c r="V210" i="29"/>
  <c r="Z209" i="29"/>
  <c r="Y209" i="29"/>
  <c r="X209" i="29"/>
  <c r="V209" i="29"/>
  <c r="Z208" i="29"/>
  <c r="Y208" i="29"/>
  <c r="X208" i="29"/>
  <c r="V208" i="29"/>
  <c r="Z207" i="29"/>
  <c r="Y207" i="29"/>
  <c r="X207" i="29"/>
  <c r="V207" i="29"/>
  <c r="Z206" i="29"/>
  <c r="Y206" i="29"/>
  <c r="X206" i="29"/>
  <c r="V206" i="29"/>
  <c r="Z205" i="29"/>
  <c r="Y205" i="29"/>
  <c r="X205" i="29"/>
  <c r="V205" i="29"/>
  <c r="Z204" i="29"/>
  <c r="Y204" i="29"/>
  <c r="X204" i="29"/>
  <c r="V204" i="29"/>
  <c r="Z203" i="29"/>
  <c r="Y203" i="29"/>
  <c r="X203" i="29"/>
  <c r="V203" i="29"/>
  <c r="Z202" i="29"/>
  <c r="Y202" i="29"/>
  <c r="X202" i="29"/>
  <c r="V202" i="29"/>
  <c r="Z201" i="29"/>
  <c r="Y201" i="29"/>
  <c r="X201" i="29"/>
  <c r="V201" i="29"/>
  <c r="Z200" i="29"/>
  <c r="Y200" i="29"/>
  <c r="X200" i="29"/>
  <c r="V200" i="29"/>
  <c r="Z199" i="29"/>
  <c r="Y199" i="29"/>
  <c r="X199" i="29"/>
  <c r="V199" i="29"/>
  <c r="Z198" i="29"/>
  <c r="Y198" i="29"/>
  <c r="X198" i="29"/>
  <c r="V198" i="29"/>
  <c r="Z197" i="29"/>
  <c r="Y197" i="29"/>
  <c r="X197" i="29"/>
  <c r="V197" i="29"/>
  <c r="Z196" i="29"/>
  <c r="Y196" i="29"/>
  <c r="X196" i="29"/>
  <c r="V196" i="29"/>
  <c r="Z195" i="29"/>
  <c r="Y195" i="29"/>
  <c r="X195" i="29"/>
  <c r="V195" i="29"/>
  <c r="Z194" i="29"/>
  <c r="Y194" i="29"/>
  <c r="X194" i="29"/>
  <c r="V194" i="29"/>
  <c r="Z193" i="29"/>
  <c r="Y193" i="29"/>
  <c r="X193" i="29"/>
  <c r="V193" i="29"/>
  <c r="Z192" i="29"/>
  <c r="Y192" i="29"/>
  <c r="X192" i="29"/>
  <c r="V192" i="29"/>
  <c r="Z191" i="29"/>
  <c r="Y191" i="29"/>
  <c r="X191" i="29"/>
  <c r="V191" i="29"/>
  <c r="Z190" i="29"/>
  <c r="Y190" i="29"/>
  <c r="X190" i="29"/>
  <c r="V190" i="29"/>
  <c r="Z189" i="29"/>
  <c r="Y189" i="29"/>
  <c r="X189" i="29"/>
  <c r="V189" i="29"/>
  <c r="Z188" i="29"/>
  <c r="Y188" i="29"/>
  <c r="X188" i="29"/>
  <c r="V188" i="29"/>
  <c r="Z187" i="29"/>
  <c r="Y187" i="29"/>
  <c r="X187" i="29"/>
  <c r="V187" i="29"/>
  <c r="Z186" i="29"/>
  <c r="Y186" i="29"/>
  <c r="X186" i="29"/>
  <c r="V186" i="29"/>
  <c r="Z185" i="29"/>
  <c r="Y185" i="29"/>
  <c r="X185" i="29"/>
  <c r="V185" i="29"/>
  <c r="Z184" i="29"/>
  <c r="Y184" i="29"/>
  <c r="X184" i="29"/>
  <c r="V184" i="29"/>
  <c r="Z183" i="29"/>
  <c r="Y183" i="29"/>
  <c r="X183" i="29"/>
  <c r="V183" i="29"/>
  <c r="Z182" i="29"/>
  <c r="Y182" i="29"/>
  <c r="X182" i="29"/>
  <c r="V182" i="29"/>
  <c r="Z181" i="29"/>
  <c r="Y181" i="29"/>
  <c r="X181" i="29"/>
  <c r="V181" i="29"/>
  <c r="Z180" i="29"/>
  <c r="Y180" i="29"/>
  <c r="X180" i="29"/>
  <c r="V180" i="29"/>
  <c r="Z179" i="29"/>
  <c r="Y179" i="29"/>
  <c r="X179" i="29"/>
  <c r="V179" i="29"/>
  <c r="Z178" i="29"/>
  <c r="Y178" i="29"/>
  <c r="X178" i="29"/>
  <c r="V178" i="29"/>
  <c r="Z177" i="29"/>
  <c r="Y177" i="29"/>
  <c r="X177" i="29"/>
  <c r="V177" i="29"/>
  <c r="Z176" i="29"/>
  <c r="Y176" i="29"/>
  <c r="X176" i="29"/>
  <c r="V176" i="29"/>
  <c r="Z175" i="29"/>
  <c r="Y175" i="29"/>
  <c r="X175" i="29"/>
  <c r="V175" i="29"/>
  <c r="Z174" i="29"/>
  <c r="Y174" i="29"/>
  <c r="X174" i="29"/>
  <c r="V174" i="29"/>
  <c r="Z173" i="29"/>
  <c r="Y173" i="29"/>
  <c r="X173" i="29"/>
  <c r="V173" i="29"/>
  <c r="Z172" i="29"/>
  <c r="Y172" i="29"/>
  <c r="X172" i="29"/>
  <c r="V172" i="29"/>
  <c r="Z171" i="29"/>
  <c r="Y171" i="29"/>
  <c r="X171" i="29"/>
  <c r="V171" i="29"/>
  <c r="Z170" i="29"/>
  <c r="Y170" i="29"/>
  <c r="X170" i="29"/>
  <c r="V170" i="29"/>
  <c r="Z169" i="29"/>
  <c r="Y169" i="29"/>
  <c r="X169" i="29"/>
  <c r="V169" i="29"/>
  <c r="Z168" i="29"/>
  <c r="Y168" i="29"/>
  <c r="X168" i="29"/>
  <c r="V168" i="29"/>
  <c r="Z167" i="29"/>
  <c r="Y167" i="29"/>
  <c r="X167" i="29"/>
  <c r="V167" i="29"/>
  <c r="Z166" i="29"/>
  <c r="Y166" i="29"/>
  <c r="X166" i="29"/>
  <c r="V166" i="29"/>
  <c r="Z165" i="29"/>
  <c r="Y165" i="29"/>
  <c r="X165" i="29"/>
  <c r="V165" i="29"/>
  <c r="Z164" i="29"/>
  <c r="Y164" i="29"/>
  <c r="X164" i="29"/>
  <c r="V164" i="29"/>
  <c r="Z163" i="29"/>
  <c r="Y163" i="29"/>
  <c r="X163" i="29"/>
  <c r="V163" i="29"/>
  <c r="Z162" i="29"/>
  <c r="Y162" i="29"/>
  <c r="X162" i="29"/>
  <c r="V162" i="29"/>
  <c r="Z161" i="29"/>
  <c r="Y161" i="29"/>
  <c r="X161" i="29"/>
  <c r="V161" i="29"/>
  <c r="Z160" i="29"/>
  <c r="Y160" i="29"/>
  <c r="X160" i="29"/>
  <c r="V160" i="29"/>
  <c r="Z159" i="29"/>
  <c r="Y159" i="29"/>
  <c r="X159" i="29"/>
  <c r="V159" i="29"/>
  <c r="Z158" i="29"/>
  <c r="Y158" i="29"/>
  <c r="X158" i="29"/>
  <c r="V158" i="29"/>
  <c r="Z157" i="29"/>
  <c r="Y157" i="29"/>
  <c r="X157" i="29"/>
  <c r="V157" i="29"/>
  <c r="Z156" i="29"/>
  <c r="Y156" i="29"/>
  <c r="X156" i="29"/>
  <c r="V156" i="29"/>
  <c r="Z155" i="29"/>
  <c r="Y155" i="29"/>
  <c r="X155" i="29"/>
  <c r="V155" i="29"/>
  <c r="Z154" i="29"/>
  <c r="Y154" i="29"/>
  <c r="X154" i="29"/>
  <c r="V154" i="29"/>
  <c r="Z153" i="29"/>
  <c r="Y153" i="29"/>
  <c r="X153" i="29"/>
  <c r="V153" i="29"/>
  <c r="Z152" i="29"/>
  <c r="Y152" i="29"/>
  <c r="X152" i="29"/>
  <c r="V152" i="29"/>
  <c r="Z151" i="29"/>
  <c r="Y151" i="29"/>
  <c r="X151" i="29"/>
  <c r="V151" i="29"/>
  <c r="Z150" i="29"/>
  <c r="Y150" i="29"/>
  <c r="X150" i="29"/>
  <c r="V150" i="29"/>
  <c r="Z149" i="29"/>
  <c r="Y149" i="29"/>
  <c r="X149" i="29"/>
  <c r="V149" i="29"/>
  <c r="Z148" i="29"/>
  <c r="Y148" i="29"/>
  <c r="X148" i="29"/>
  <c r="V148" i="29"/>
  <c r="Z147" i="29"/>
  <c r="Y147" i="29"/>
  <c r="X147" i="29"/>
  <c r="V147" i="29"/>
  <c r="Z146" i="29"/>
  <c r="Y146" i="29"/>
  <c r="X146" i="29"/>
  <c r="V146" i="29"/>
  <c r="Z145" i="29"/>
  <c r="Y145" i="29"/>
  <c r="X145" i="29"/>
  <c r="V145" i="29"/>
  <c r="Z144" i="29"/>
  <c r="Y144" i="29"/>
  <c r="X144" i="29"/>
  <c r="V144" i="29"/>
  <c r="Z143" i="29"/>
  <c r="Y143" i="29"/>
  <c r="X143" i="29"/>
  <c r="V143" i="29"/>
  <c r="Z142" i="29"/>
  <c r="Y142" i="29"/>
  <c r="X142" i="29"/>
  <c r="V142" i="29"/>
  <c r="Z141" i="29"/>
  <c r="Y141" i="29"/>
  <c r="X141" i="29"/>
  <c r="V141" i="29"/>
  <c r="Z140" i="29"/>
  <c r="Y140" i="29"/>
  <c r="X140" i="29"/>
  <c r="V140" i="29"/>
  <c r="Z139" i="29"/>
  <c r="Y139" i="29"/>
  <c r="X139" i="29"/>
  <c r="V139" i="29"/>
  <c r="Z138" i="29"/>
  <c r="Y138" i="29"/>
  <c r="X138" i="29"/>
  <c r="V138" i="29"/>
  <c r="Z137" i="29"/>
  <c r="Y137" i="29"/>
  <c r="X137" i="29"/>
  <c r="V137" i="29"/>
  <c r="Z136" i="29"/>
  <c r="Y136" i="29"/>
  <c r="X136" i="29"/>
  <c r="V136" i="29"/>
  <c r="Z135" i="29"/>
  <c r="Y135" i="29"/>
  <c r="X135" i="29"/>
  <c r="V135" i="29"/>
  <c r="Z134" i="29"/>
  <c r="Y134" i="29"/>
  <c r="X134" i="29"/>
  <c r="V134" i="29"/>
  <c r="Z133" i="29"/>
  <c r="Y133" i="29"/>
  <c r="X133" i="29"/>
  <c r="V133" i="29"/>
  <c r="Z132" i="29"/>
  <c r="Y132" i="29"/>
  <c r="X132" i="29"/>
  <c r="V132" i="29"/>
  <c r="Z131" i="29"/>
  <c r="Y131" i="29"/>
  <c r="X131" i="29"/>
  <c r="V131" i="29"/>
  <c r="Z130" i="29"/>
  <c r="Y130" i="29"/>
  <c r="X130" i="29"/>
  <c r="V130" i="29"/>
  <c r="Z129" i="29"/>
  <c r="Y129" i="29"/>
  <c r="X129" i="29"/>
  <c r="V129" i="29"/>
  <c r="Z128" i="29"/>
  <c r="Y128" i="29"/>
  <c r="X128" i="29"/>
  <c r="V128" i="29"/>
  <c r="Z127" i="29"/>
  <c r="Y127" i="29"/>
  <c r="X127" i="29"/>
  <c r="V127" i="29"/>
  <c r="Z126" i="29"/>
  <c r="Y126" i="29"/>
  <c r="X126" i="29"/>
  <c r="V126" i="29"/>
  <c r="Z125" i="29"/>
  <c r="Y125" i="29"/>
  <c r="X125" i="29"/>
  <c r="V125" i="29"/>
  <c r="Z124" i="29"/>
  <c r="Y124" i="29"/>
  <c r="X124" i="29"/>
  <c r="V124" i="29"/>
  <c r="Z123" i="29"/>
  <c r="Y123" i="29"/>
  <c r="X123" i="29"/>
  <c r="V123" i="29"/>
  <c r="Z122" i="29"/>
  <c r="Y122" i="29"/>
  <c r="X122" i="29"/>
  <c r="V122" i="29"/>
  <c r="Z121" i="29"/>
  <c r="Y121" i="29"/>
  <c r="X121" i="29"/>
  <c r="V121" i="29"/>
  <c r="Z120" i="29"/>
  <c r="Y120" i="29"/>
  <c r="X120" i="29"/>
  <c r="V120" i="29"/>
  <c r="Z119" i="29"/>
  <c r="Y119" i="29"/>
  <c r="X119" i="29"/>
  <c r="V119" i="29"/>
  <c r="Z118" i="29"/>
  <c r="Y118" i="29"/>
  <c r="X118" i="29"/>
  <c r="V118" i="29"/>
  <c r="Z117" i="29"/>
  <c r="Y117" i="29"/>
  <c r="X117" i="29"/>
  <c r="V117" i="29"/>
  <c r="Z116" i="29"/>
  <c r="Y116" i="29"/>
  <c r="X116" i="29"/>
  <c r="V116" i="29"/>
  <c r="Z115" i="29"/>
  <c r="Y115" i="29"/>
  <c r="X115" i="29"/>
  <c r="V115" i="29"/>
  <c r="Z114" i="29"/>
  <c r="Y114" i="29"/>
  <c r="X114" i="29"/>
  <c r="V114" i="29"/>
  <c r="Z113" i="29"/>
  <c r="Y113" i="29"/>
  <c r="X113" i="29"/>
  <c r="V113" i="29"/>
  <c r="Z112" i="29"/>
  <c r="Y112" i="29"/>
  <c r="X112" i="29"/>
  <c r="V112" i="29"/>
  <c r="Z111" i="29"/>
  <c r="Y111" i="29"/>
  <c r="X111" i="29"/>
  <c r="V111" i="29"/>
  <c r="Z110" i="29"/>
  <c r="Y110" i="29"/>
  <c r="X110" i="29"/>
  <c r="V110" i="29"/>
  <c r="Z109" i="29"/>
  <c r="Y109" i="29"/>
  <c r="X109" i="29"/>
  <c r="V109" i="29"/>
  <c r="Z108" i="29"/>
  <c r="Y108" i="29"/>
  <c r="X108" i="29"/>
  <c r="V108" i="29"/>
  <c r="Z107" i="29"/>
  <c r="Y107" i="29"/>
  <c r="X107" i="29"/>
  <c r="V107" i="29"/>
  <c r="Z106" i="29"/>
  <c r="Y106" i="29"/>
  <c r="X106" i="29"/>
  <c r="V106" i="29"/>
  <c r="Z105" i="29"/>
  <c r="Y105" i="29"/>
  <c r="X105" i="29"/>
  <c r="V105" i="29"/>
  <c r="Z104" i="29"/>
  <c r="Y104" i="29"/>
  <c r="X104" i="29"/>
  <c r="V104" i="29"/>
  <c r="Z103" i="29"/>
  <c r="Y103" i="29"/>
  <c r="X103" i="29"/>
  <c r="V103" i="29"/>
  <c r="Z102" i="29"/>
  <c r="Y102" i="29"/>
  <c r="X102" i="29"/>
  <c r="V102" i="29"/>
  <c r="Z101" i="29"/>
  <c r="Y101" i="29"/>
  <c r="X101" i="29"/>
  <c r="V101" i="29"/>
  <c r="Z100" i="29"/>
  <c r="Y100" i="29"/>
  <c r="X100" i="29"/>
  <c r="V100" i="29"/>
  <c r="Z99" i="29"/>
  <c r="Y99" i="29"/>
  <c r="X99" i="29"/>
  <c r="V99" i="29"/>
  <c r="Z98" i="29"/>
  <c r="Y98" i="29"/>
  <c r="X98" i="29"/>
  <c r="V98" i="29"/>
  <c r="Z97" i="29"/>
  <c r="Y97" i="29"/>
  <c r="X97" i="29"/>
  <c r="V97" i="29"/>
  <c r="Z96" i="29"/>
  <c r="Y96" i="29"/>
  <c r="X96" i="29"/>
  <c r="V96" i="29"/>
  <c r="Z95" i="29"/>
  <c r="Y95" i="29"/>
  <c r="X95" i="29"/>
  <c r="V95" i="29"/>
  <c r="Z94" i="29"/>
  <c r="Y94" i="29"/>
  <c r="X94" i="29"/>
  <c r="V94" i="29"/>
  <c r="Z93" i="29"/>
  <c r="Y93" i="29"/>
  <c r="X93" i="29"/>
  <c r="V93" i="29"/>
  <c r="Z92" i="29"/>
  <c r="Y92" i="29"/>
  <c r="X92" i="29"/>
  <c r="V92" i="29"/>
  <c r="Z91" i="29"/>
  <c r="Y91" i="29"/>
  <c r="X91" i="29"/>
  <c r="V91" i="29"/>
  <c r="Z90" i="29"/>
  <c r="Y90" i="29"/>
  <c r="X90" i="29"/>
  <c r="V90" i="29"/>
  <c r="Z89" i="29"/>
  <c r="Y89" i="29"/>
  <c r="X89" i="29"/>
  <c r="V89" i="29"/>
  <c r="Z88" i="29"/>
  <c r="Y88" i="29"/>
  <c r="X88" i="29"/>
  <c r="V88" i="29"/>
  <c r="Z87" i="29"/>
  <c r="Y87" i="29"/>
  <c r="X87" i="29"/>
  <c r="V87" i="29"/>
  <c r="Z86" i="29"/>
  <c r="Y86" i="29"/>
  <c r="X86" i="29"/>
  <c r="V86" i="29"/>
  <c r="Z85" i="29"/>
  <c r="Y85" i="29"/>
  <c r="X85" i="29"/>
  <c r="V85" i="29"/>
  <c r="Z84" i="29"/>
  <c r="Y84" i="29"/>
  <c r="X84" i="29"/>
  <c r="V84" i="29"/>
  <c r="Z83" i="29"/>
  <c r="Y83" i="29"/>
  <c r="X83" i="29"/>
  <c r="V83" i="29"/>
  <c r="Z82" i="29"/>
  <c r="Y82" i="29"/>
  <c r="X82" i="29"/>
  <c r="V82" i="29"/>
  <c r="Z81" i="29"/>
  <c r="Y81" i="29"/>
  <c r="X81" i="29"/>
  <c r="V81" i="29"/>
  <c r="Z80" i="29"/>
  <c r="Y80" i="29"/>
  <c r="X80" i="29"/>
  <c r="V80" i="29"/>
  <c r="Z79" i="29"/>
  <c r="Y79" i="29"/>
  <c r="X79" i="29"/>
  <c r="V79" i="29"/>
  <c r="Z78" i="29"/>
  <c r="Y78" i="29"/>
  <c r="X78" i="29"/>
  <c r="V78" i="29"/>
  <c r="Z77" i="29"/>
  <c r="Y77" i="29"/>
  <c r="X77" i="29"/>
  <c r="V77" i="29"/>
  <c r="Z76" i="29"/>
  <c r="Y76" i="29"/>
  <c r="X76" i="29"/>
  <c r="V76" i="29"/>
  <c r="Z75" i="29"/>
  <c r="Y75" i="29"/>
  <c r="X75" i="29"/>
  <c r="V75" i="29"/>
  <c r="Z74" i="29"/>
  <c r="Y74" i="29"/>
  <c r="X74" i="29"/>
  <c r="V74" i="29"/>
  <c r="Z73" i="29"/>
  <c r="Y73" i="29"/>
  <c r="X73" i="29"/>
  <c r="V73" i="29"/>
  <c r="Z72" i="29"/>
  <c r="Y72" i="29"/>
  <c r="X72" i="29"/>
  <c r="V72" i="29"/>
  <c r="Z71" i="29"/>
  <c r="Y71" i="29"/>
  <c r="X71" i="29"/>
  <c r="V71" i="29"/>
  <c r="Z70" i="29"/>
  <c r="Y70" i="29"/>
  <c r="X70" i="29"/>
  <c r="V70" i="29"/>
  <c r="Z69" i="29"/>
  <c r="Y69" i="29"/>
  <c r="X69" i="29"/>
  <c r="V69" i="29"/>
  <c r="Z68" i="29"/>
  <c r="Y68" i="29"/>
  <c r="X68" i="29"/>
  <c r="V68" i="29"/>
  <c r="Z67" i="29"/>
  <c r="Y67" i="29"/>
  <c r="X67" i="29"/>
  <c r="V67" i="29"/>
  <c r="Z66" i="29"/>
  <c r="Y66" i="29"/>
  <c r="X66" i="29"/>
  <c r="V66" i="29"/>
  <c r="Z65" i="29"/>
  <c r="Y65" i="29"/>
  <c r="X65" i="29"/>
  <c r="V65" i="29"/>
  <c r="Z64" i="29"/>
  <c r="Y64" i="29"/>
  <c r="X64" i="29"/>
  <c r="V64" i="29"/>
  <c r="Z63" i="29"/>
  <c r="Y63" i="29"/>
  <c r="X63" i="29"/>
  <c r="V63" i="29"/>
  <c r="Z62" i="29"/>
  <c r="Y62" i="29"/>
  <c r="X62" i="29"/>
  <c r="V62" i="29"/>
  <c r="Z61" i="29"/>
  <c r="Y61" i="29"/>
  <c r="X61" i="29"/>
  <c r="V61" i="29"/>
  <c r="Z60" i="29"/>
  <c r="Y60" i="29"/>
  <c r="X60" i="29"/>
  <c r="V60" i="29"/>
  <c r="Z59" i="29"/>
  <c r="Y59" i="29"/>
  <c r="X59" i="29"/>
  <c r="V59" i="29"/>
  <c r="Z58" i="29"/>
  <c r="Y58" i="29"/>
  <c r="X58" i="29"/>
  <c r="V58" i="29"/>
  <c r="Z57" i="29"/>
  <c r="Y57" i="29"/>
  <c r="X57" i="29"/>
  <c r="V57" i="29"/>
  <c r="Z56" i="29"/>
  <c r="Y56" i="29"/>
  <c r="X56" i="29"/>
  <c r="V56" i="29"/>
  <c r="Z55" i="29"/>
  <c r="Y55" i="29"/>
  <c r="X55" i="29"/>
  <c r="V55" i="29"/>
  <c r="Z54" i="29"/>
  <c r="Y54" i="29"/>
  <c r="X54" i="29"/>
  <c r="V54" i="29"/>
  <c r="Z53" i="29"/>
  <c r="Y53" i="29"/>
  <c r="X53" i="29"/>
  <c r="V53" i="29"/>
  <c r="Z52" i="29"/>
  <c r="Y52" i="29"/>
  <c r="X52" i="29"/>
  <c r="V52" i="29"/>
  <c r="Z51" i="29"/>
  <c r="Y51" i="29"/>
  <c r="X51" i="29"/>
  <c r="V51" i="29"/>
  <c r="Z50" i="29"/>
  <c r="Y50" i="29"/>
  <c r="X50" i="29"/>
  <c r="V50" i="29"/>
  <c r="Z49" i="29"/>
  <c r="Y49" i="29"/>
  <c r="X49" i="29"/>
  <c r="V49" i="29"/>
  <c r="Z48" i="29"/>
  <c r="Y48" i="29"/>
  <c r="X48" i="29"/>
  <c r="V48" i="29"/>
  <c r="Z47" i="29"/>
  <c r="Y47" i="29"/>
  <c r="X47" i="29"/>
  <c r="V47" i="29"/>
  <c r="Z46" i="29"/>
  <c r="Y46" i="29"/>
  <c r="X46" i="29"/>
  <c r="V46" i="29"/>
  <c r="Z45" i="29"/>
  <c r="Y45" i="29"/>
  <c r="X45" i="29"/>
  <c r="V45" i="29"/>
  <c r="Z44" i="29"/>
  <c r="Y44" i="29"/>
  <c r="X44" i="29"/>
  <c r="V44" i="29"/>
  <c r="Z43" i="29"/>
  <c r="Y43" i="29"/>
  <c r="X43" i="29"/>
  <c r="V43" i="29"/>
  <c r="Z42" i="29"/>
  <c r="Y42" i="29"/>
  <c r="X42" i="29"/>
  <c r="V42" i="29"/>
  <c r="Z41" i="29"/>
  <c r="Y41" i="29"/>
  <c r="X41" i="29"/>
  <c r="V41" i="29"/>
  <c r="Z40" i="29"/>
  <c r="Y40" i="29"/>
  <c r="X40" i="29"/>
  <c r="V40" i="29"/>
  <c r="Z39" i="29"/>
  <c r="Y39" i="29"/>
  <c r="X39" i="29"/>
  <c r="V39" i="29"/>
  <c r="Z38" i="29"/>
  <c r="Y38" i="29"/>
  <c r="X38" i="29"/>
  <c r="V38" i="29"/>
  <c r="Z37" i="29"/>
  <c r="Y37" i="29"/>
  <c r="X37" i="29"/>
  <c r="V37" i="29"/>
  <c r="Z36" i="29"/>
  <c r="Y36" i="29"/>
  <c r="X36" i="29"/>
  <c r="V36" i="29"/>
  <c r="Z35" i="29"/>
  <c r="Y35" i="29"/>
  <c r="X35" i="29"/>
  <c r="V35" i="29"/>
  <c r="Z34" i="29"/>
  <c r="Y34" i="29"/>
  <c r="X34" i="29"/>
  <c r="V34" i="29"/>
  <c r="AH33" i="29"/>
  <c r="AL33" i="29" s="1"/>
  <c r="Z33" i="29"/>
  <c r="Y33" i="29"/>
  <c r="X33" i="29"/>
  <c r="V33" i="29"/>
  <c r="AH32" i="29"/>
  <c r="AK32" i="29" s="1"/>
  <c r="Z32" i="29"/>
  <c r="Y32" i="29"/>
  <c r="X32" i="29"/>
  <c r="V32" i="29"/>
  <c r="AH31" i="29"/>
  <c r="AJ31" i="29" s="1"/>
  <c r="K31" i="39" s="1"/>
  <c r="Z31" i="29"/>
  <c r="Y31" i="29"/>
  <c r="X31" i="29"/>
  <c r="V31" i="29"/>
  <c r="AH30" i="29"/>
  <c r="AL30" i="29" s="1"/>
  <c r="Z30" i="29"/>
  <c r="Y30" i="29"/>
  <c r="X30" i="29"/>
  <c r="V30" i="29"/>
  <c r="AH29" i="29"/>
  <c r="AL29" i="29" s="1"/>
  <c r="Z29" i="29"/>
  <c r="Y29" i="29"/>
  <c r="X29" i="29"/>
  <c r="V29" i="29"/>
  <c r="AH28" i="29"/>
  <c r="AK28" i="29" s="1"/>
  <c r="Z28" i="29"/>
  <c r="Y28" i="29"/>
  <c r="X28" i="29"/>
  <c r="V28" i="29"/>
  <c r="AH27" i="29"/>
  <c r="AJ27" i="29" s="1"/>
  <c r="K27" i="39" s="1"/>
  <c r="Z27" i="29"/>
  <c r="Y27" i="29"/>
  <c r="X27" i="29"/>
  <c r="V27" i="29"/>
  <c r="AH26" i="29"/>
  <c r="AL26" i="29" s="1"/>
  <c r="Z26" i="29"/>
  <c r="Y26" i="29"/>
  <c r="X26" i="29"/>
  <c r="V26" i="29"/>
  <c r="Q26" i="29"/>
  <c r="AH25" i="29"/>
  <c r="AL25" i="29" s="1"/>
  <c r="Z25" i="29"/>
  <c r="Y25" i="29"/>
  <c r="X25" i="29"/>
  <c r="V25" i="29"/>
  <c r="AH24" i="29"/>
  <c r="AL24" i="29" s="1"/>
  <c r="Z24" i="29"/>
  <c r="Y24" i="29"/>
  <c r="X24" i="29"/>
  <c r="V24" i="29"/>
  <c r="Q24" i="29"/>
  <c r="AJ23" i="29"/>
  <c r="K23" i="39" s="1"/>
  <c r="AH23" i="29"/>
  <c r="AL23" i="29" s="1"/>
  <c r="Z23" i="29"/>
  <c r="Y23" i="29"/>
  <c r="X23" i="29"/>
  <c r="V23" i="29"/>
  <c r="AH22" i="29"/>
  <c r="AK22" i="29" s="1"/>
  <c r="Z22" i="29"/>
  <c r="Y22" i="29"/>
  <c r="X22" i="29"/>
  <c r="V22" i="29"/>
  <c r="AH21" i="29"/>
  <c r="AK21" i="29" s="1"/>
  <c r="Z21" i="29"/>
  <c r="Y21" i="29"/>
  <c r="X21" i="29"/>
  <c r="V21" i="29"/>
  <c r="AK20" i="29"/>
  <c r="AH20" i="29"/>
  <c r="AJ20" i="29" s="1"/>
  <c r="K20" i="39" s="1"/>
  <c r="Z20" i="29"/>
  <c r="Y20" i="29"/>
  <c r="X20" i="29"/>
  <c r="V20" i="29"/>
  <c r="Q20" i="29"/>
  <c r="AH19" i="29"/>
  <c r="AJ19" i="29" s="1"/>
  <c r="K19" i="39" s="1"/>
  <c r="Z19" i="29"/>
  <c r="Y19" i="29"/>
  <c r="X19" i="29"/>
  <c r="V19" i="29"/>
  <c r="AH18" i="29"/>
  <c r="AL18" i="29" s="1"/>
  <c r="Z18" i="29"/>
  <c r="Y18" i="29"/>
  <c r="X18" i="29"/>
  <c r="V18" i="29"/>
  <c r="AH17" i="29"/>
  <c r="AL17" i="29" s="1"/>
  <c r="Z17" i="29"/>
  <c r="Y17" i="29"/>
  <c r="X17" i="29"/>
  <c r="V17" i="29"/>
  <c r="AH16" i="29"/>
  <c r="AL16" i="29" s="1"/>
  <c r="Z16" i="29"/>
  <c r="Y16" i="29"/>
  <c r="X16" i="29"/>
  <c r="V16" i="29"/>
  <c r="AH15" i="29"/>
  <c r="AL15" i="29" s="1"/>
  <c r="Z15" i="29"/>
  <c r="Y15" i="29"/>
  <c r="X15" i="29"/>
  <c r="V15" i="29"/>
  <c r="Q18" i="29"/>
  <c r="AH14" i="29"/>
  <c r="AK14" i="29" s="1"/>
  <c r="Z14" i="29"/>
  <c r="Y14" i="29"/>
  <c r="X14" i="29"/>
  <c r="V14" i="29"/>
  <c r="Q16" i="29"/>
  <c r="Z1003" i="28"/>
  <c r="Y1003" i="28"/>
  <c r="X1003" i="28"/>
  <c r="V1003" i="28"/>
  <c r="Z1002" i="28"/>
  <c r="Y1002" i="28"/>
  <c r="X1002" i="28"/>
  <c r="V1002" i="28"/>
  <c r="Z1001" i="28"/>
  <c r="Y1001" i="28"/>
  <c r="X1001" i="28"/>
  <c r="V1001" i="28"/>
  <c r="Z1000" i="28"/>
  <c r="Y1000" i="28"/>
  <c r="X1000" i="28"/>
  <c r="V1000" i="28"/>
  <c r="Z999" i="28"/>
  <c r="Y999" i="28"/>
  <c r="X999" i="28"/>
  <c r="V999" i="28"/>
  <c r="Z998" i="28"/>
  <c r="Y998" i="28"/>
  <c r="X998" i="28"/>
  <c r="V998" i="28"/>
  <c r="Z997" i="28"/>
  <c r="Y997" i="28"/>
  <c r="X997" i="28"/>
  <c r="V997" i="28"/>
  <c r="Z996" i="28"/>
  <c r="Y996" i="28"/>
  <c r="X996" i="28"/>
  <c r="V996" i="28"/>
  <c r="Z995" i="28"/>
  <c r="Y995" i="28"/>
  <c r="X995" i="28"/>
  <c r="V995" i="28"/>
  <c r="Z994" i="28"/>
  <c r="Y994" i="28"/>
  <c r="X994" i="28"/>
  <c r="V994" i="28"/>
  <c r="Z993" i="28"/>
  <c r="Y993" i="28"/>
  <c r="X993" i="28"/>
  <c r="V993" i="28"/>
  <c r="Z992" i="28"/>
  <c r="Y992" i="28"/>
  <c r="X992" i="28"/>
  <c r="V992" i="28"/>
  <c r="Z991" i="28"/>
  <c r="Y991" i="28"/>
  <c r="X991" i="28"/>
  <c r="V991" i="28"/>
  <c r="Z990" i="28"/>
  <c r="Y990" i="28"/>
  <c r="X990" i="28"/>
  <c r="V990" i="28"/>
  <c r="Z989" i="28"/>
  <c r="Y989" i="28"/>
  <c r="X989" i="28"/>
  <c r="V989" i="28"/>
  <c r="Z988" i="28"/>
  <c r="Y988" i="28"/>
  <c r="X988" i="28"/>
  <c r="V988" i="28"/>
  <c r="Z987" i="28"/>
  <c r="Y987" i="28"/>
  <c r="X987" i="28"/>
  <c r="V987" i="28"/>
  <c r="Z986" i="28"/>
  <c r="Y986" i="28"/>
  <c r="X986" i="28"/>
  <c r="V986" i="28"/>
  <c r="Z985" i="28"/>
  <c r="Y985" i="28"/>
  <c r="X985" i="28"/>
  <c r="V985" i="28"/>
  <c r="Z984" i="28"/>
  <c r="Y984" i="28"/>
  <c r="X984" i="28"/>
  <c r="V984" i="28"/>
  <c r="Z983" i="28"/>
  <c r="Y983" i="28"/>
  <c r="X983" i="28"/>
  <c r="V983" i="28"/>
  <c r="Z982" i="28"/>
  <c r="Y982" i="28"/>
  <c r="X982" i="28"/>
  <c r="V982" i="28"/>
  <c r="Z981" i="28"/>
  <c r="Y981" i="28"/>
  <c r="X981" i="28"/>
  <c r="V981" i="28"/>
  <c r="Z980" i="28"/>
  <c r="Y980" i="28"/>
  <c r="X980" i="28"/>
  <c r="V980" i="28"/>
  <c r="Z979" i="28"/>
  <c r="Y979" i="28"/>
  <c r="X979" i="28"/>
  <c r="V979" i="28"/>
  <c r="Z978" i="28"/>
  <c r="Y978" i="28"/>
  <c r="X978" i="28"/>
  <c r="V978" i="28"/>
  <c r="Z977" i="28"/>
  <c r="Y977" i="28"/>
  <c r="X977" i="28"/>
  <c r="V977" i="28"/>
  <c r="Z976" i="28"/>
  <c r="Y976" i="28"/>
  <c r="X976" i="28"/>
  <c r="V976" i="28"/>
  <c r="Z975" i="28"/>
  <c r="Y975" i="28"/>
  <c r="X975" i="28"/>
  <c r="V975" i="28"/>
  <c r="Z974" i="28"/>
  <c r="Y974" i="28"/>
  <c r="X974" i="28"/>
  <c r="V974" i="28"/>
  <c r="Z973" i="28"/>
  <c r="Y973" i="28"/>
  <c r="X973" i="28"/>
  <c r="V973" i="28"/>
  <c r="Z972" i="28"/>
  <c r="Y972" i="28"/>
  <c r="X972" i="28"/>
  <c r="V972" i="28"/>
  <c r="Z971" i="28"/>
  <c r="Y971" i="28"/>
  <c r="X971" i="28"/>
  <c r="V971" i="28"/>
  <c r="Z970" i="28"/>
  <c r="Y970" i="28"/>
  <c r="X970" i="28"/>
  <c r="V970" i="28"/>
  <c r="Z969" i="28"/>
  <c r="Y969" i="28"/>
  <c r="X969" i="28"/>
  <c r="V969" i="28"/>
  <c r="Z968" i="28"/>
  <c r="Y968" i="28"/>
  <c r="X968" i="28"/>
  <c r="V968" i="28"/>
  <c r="Z967" i="28"/>
  <c r="Y967" i="28"/>
  <c r="X967" i="28"/>
  <c r="V967" i="28"/>
  <c r="Z966" i="28"/>
  <c r="Y966" i="28"/>
  <c r="X966" i="28"/>
  <c r="V966" i="28"/>
  <c r="Z965" i="28"/>
  <c r="Y965" i="28"/>
  <c r="X965" i="28"/>
  <c r="V965" i="28"/>
  <c r="Z964" i="28"/>
  <c r="Y964" i="28"/>
  <c r="X964" i="28"/>
  <c r="V964" i="28"/>
  <c r="Z963" i="28"/>
  <c r="Y963" i="28"/>
  <c r="X963" i="28"/>
  <c r="V963" i="28"/>
  <c r="Z962" i="28"/>
  <c r="Y962" i="28"/>
  <c r="X962" i="28"/>
  <c r="V962" i="28"/>
  <c r="Z961" i="28"/>
  <c r="Y961" i="28"/>
  <c r="X961" i="28"/>
  <c r="V961" i="28"/>
  <c r="Z960" i="28"/>
  <c r="Y960" i="28"/>
  <c r="X960" i="28"/>
  <c r="V960" i="28"/>
  <c r="Z959" i="28"/>
  <c r="Y959" i="28"/>
  <c r="X959" i="28"/>
  <c r="V959" i="28"/>
  <c r="Z958" i="28"/>
  <c r="Y958" i="28"/>
  <c r="X958" i="28"/>
  <c r="V958" i="28"/>
  <c r="Z957" i="28"/>
  <c r="Y957" i="28"/>
  <c r="X957" i="28"/>
  <c r="V957" i="28"/>
  <c r="Z956" i="28"/>
  <c r="Y956" i="28"/>
  <c r="X956" i="28"/>
  <c r="V956" i="28"/>
  <c r="Z955" i="28"/>
  <c r="Y955" i="28"/>
  <c r="X955" i="28"/>
  <c r="V955" i="28"/>
  <c r="Z954" i="28"/>
  <c r="Y954" i="28"/>
  <c r="X954" i="28"/>
  <c r="V954" i="28"/>
  <c r="Z953" i="28"/>
  <c r="Y953" i="28"/>
  <c r="X953" i="28"/>
  <c r="V953" i="28"/>
  <c r="Z952" i="28"/>
  <c r="Y952" i="28"/>
  <c r="X952" i="28"/>
  <c r="V952" i="28"/>
  <c r="Z951" i="28"/>
  <c r="Y951" i="28"/>
  <c r="X951" i="28"/>
  <c r="V951" i="28"/>
  <c r="Z950" i="28"/>
  <c r="Y950" i="28"/>
  <c r="X950" i="28"/>
  <c r="V950" i="28"/>
  <c r="Z949" i="28"/>
  <c r="Y949" i="28"/>
  <c r="X949" i="28"/>
  <c r="V949" i="28"/>
  <c r="Z948" i="28"/>
  <c r="Y948" i="28"/>
  <c r="X948" i="28"/>
  <c r="V948" i="28"/>
  <c r="Z947" i="28"/>
  <c r="Y947" i="28"/>
  <c r="X947" i="28"/>
  <c r="V947" i="28"/>
  <c r="Z946" i="28"/>
  <c r="Y946" i="28"/>
  <c r="X946" i="28"/>
  <c r="V946" i="28"/>
  <c r="Z945" i="28"/>
  <c r="Y945" i="28"/>
  <c r="X945" i="28"/>
  <c r="V945" i="28"/>
  <c r="Z944" i="28"/>
  <c r="Y944" i="28"/>
  <c r="X944" i="28"/>
  <c r="V944" i="28"/>
  <c r="Z943" i="28"/>
  <c r="Y943" i="28"/>
  <c r="X943" i="28"/>
  <c r="V943" i="28"/>
  <c r="Z942" i="28"/>
  <c r="Y942" i="28"/>
  <c r="X942" i="28"/>
  <c r="V942" i="28"/>
  <c r="Z941" i="28"/>
  <c r="Y941" i="28"/>
  <c r="X941" i="28"/>
  <c r="V941" i="28"/>
  <c r="Z940" i="28"/>
  <c r="Y940" i="28"/>
  <c r="X940" i="28"/>
  <c r="V940" i="28"/>
  <c r="Z939" i="28"/>
  <c r="Y939" i="28"/>
  <c r="X939" i="28"/>
  <c r="V939" i="28"/>
  <c r="Z938" i="28"/>
  <c r="Y938" i="28"/>
  <c r="X938" i="28"/>
  <c r="V938" i="28"/>
  <c r="Z937" i="28"/>
  <c r="Y937" i="28"/>
  <c r="X937" i="28"/>
  <c r="V937" i="28"/>
  <c r="Z936" i="28"/>
  <c r="Y936" i="28"/>
  <c r="X936" i="28"/>
  <c r="V936" i="28"/>
  <c r="Z935" i="28"/>
  <c r="Y935" i="28"/>
  <c r="X935" i="28"/>
  <c r="V935" i="28"/>
  <c r="Z934" i="28"/>
  <c r="Y934" i="28"/>
  <c r="X934" i="28"/>
  <c r="V934" i="28"/>
  <c r="Z933" i="28"/>
  <c r="Y933" i="28"/>
  <c r="X933" i="28"/>
  <c r="V933" i="28"/>
  <c r="Z932" i="28"/>
  <c r="Y932" i="28"/>
  <c r="X932" i="28"/>
  <c r="V932" i="28"/>
  <c r="Z931" i="28"/>
  <c r="Y931" i="28"/>
  <c r="X931" i="28"/>
  <c r="V931" i="28"/>
  <c r="Z930" i="28"/>
  <c r="Y930" i="28"/>
  <c r="X930" i="28"/>
  <c r="V930" i="28"/>
  <c r="Z929" i="28"/>
  <c r="Y929" i="28"/>
  <c r="X929" i="28"/>
  <c r="V929" i="28"/>
  <c r="Z928" i="28"/>
  <c r="Y928" i="28"/>
  <c r="X928" i="28"/>
  <c r="V928" i="28"/>
  <c r="Z927" i="28"/>
  <c r="Y927" i="28"/>
  <c r="X927" i="28"/>
  <c r="V927" i="28"/>
  <c r="Z926" i="28"/>
  <c r="Y926" i="28"/>
  <c r="X926" i="28"/>
  <c r="V926" i="28"/>
  <c r="Z925" i="28"/>
  <c r="Y925" i="28"/>
  <c r="X925" i="28"/>
  <c r="V925" i="28"/>
  <c r="Z924" i="28"/>
  <c r="Y924" i="28"/>
  <c r="X924" i="28"/>
  <c r="V924" i="28"/>
  <c r="Z923" i="28"/>
  <c r="Y923" i="28"/>
  <c r="X923" i="28"/>
  <c r="V923" i="28"/>
  <c r="Z922" i="28"/>
  <c r="Y922" i="28"/>
  <c r="X922" i="28"/>
  <c r="V922" i="28"/>
  <c r="Z921" i="28"/>
  <c r="Y921" i="28"/>
  <c r="X921" i="28"/>
  <c r="V921" i="28"/>
  <c r="Z920" i="28"/>
  <c r="Y920" i="28"/>
  <c r="X920" i="28"/>
  <c r="V920" i="28"/>
  <c r="Z919" i="28"/>
  <c r="Y919" i="28"/>
  <c r="X919" i="28"/>
  <c r="V919" i="28"/>
  <c r="Z918" i="28"/>
  <c r="Y918" i="28"/>
  <c r="X918" i="28"/>
  <c r="V918" i="28"/>
  <c r="Z917" i="28"/>
  <c r="Y917" i="28"/>
  <c r="X917" i="28"/>
  <c r="V917" i="28"/>
  <c r="Z916" i="28"/>
  <c r="Y916" i="28"/>
  <c r="X916" i="28"/>
  <c r="V916" i="28"/>
  <c r="Z915" i="28"/>
  <c r="Y915" i="28"/>
  <c r="X915" i="28"/>
  <c r="V915" i="28"/>
  <c r="Z914" i="28"/>
  <c r="Y914" i="28"/>
  <c r="X914" i="28"/>
  <c r="V914" i="28"/>
  <c r="Z913" i="28"/>
  <c r="Y913" i="28"/>
  <c r="X913" i="28"/>
  <c r="V913" i="28"/>
  <c r="Z912" i="28"/>
  <c r="Y912" i="28"/>
  <c r="X912" i="28"/>
  <c r="V912" i="28"/>
  <c r="Z911" i="28"/>
  <c r="Y911" i="28"/>
  <c r="X911" i="28"/>
  <c r="V911" i="28"/>
  <c r="Z910" i="28"/>
  <c r="Y910" i="28"/>
  <c r="X910" i="28"/>
  <c r="V910" i="28"/>
  <c r="Z909" i="28"/>
  <c r="Y909" i="28"/>
  <c r="X909" i="28"/>
  <c r="V909" i="28"/>
  <c r="Z908" i="28"/>
  <c r="Y908" i="28"/>
  <c r="X908" i="28"/>
  <c r="V908" i="28"/>
  <c r="Z907" i="28"/>
  <c r="Y907" i="28"/>
  <c r="X907" i="28"/>
  <c r="V907" i="28"/>
  <c r="Z906" i="28"/>
  <c r="Y906" i="28"/>
  <c r="X906" i="28"/>
  <c r="V906" i="28"/>
  <c r="Z905" i="28"/>
  <c r="Y905" i="28"/>
  <c r="X905" i="28"/>
  <c r="V905" i="28"/>
  <c r="Z904" i="28"/>
  <c r="Y904" i="28"/>
  <c r="X904" i="28"/>
  <c r="V904" i="28"/>
  <c r="Z903" i="28"/>
  <c r="Y903" i="28"/>
  <c r="X903" i="28"/>
  <c r="V903" i="28"/>
  <c r="Z902" i="28"/>
  <c r="Y902" i="28"/>
  <c r="X902" i="28"/>
  <c r="V902" i="28"/>
  <c r="Z901" i="28"/>
  <c r="Y901" i="28"/>
  <c r="X901" i="28"/>
  <c r="V901" i="28"/>
  <c r="Z900" i="28"/>
  <c r="Y900" i="28"/>
  <c r="X900" i="28"/>
  <c r="V900" i="28"/>
  <c r="Z899" i="28"/>
  <c r="Y899" i="28"/>
  <c r="X899" i="28"/>
  <c r="V899" i="28"/>
  <c r="Z898" i="28"/>
  <c r="Y898" i="28"/>
  <c r="X898" i="28"/>
  <c r="V898" i="28"/>
  <c r="Z897" i="28"/>
  <c r="Y897" i="28"/>
  <c r="X897" i="28"/>
  <c r="V897" i="28"/>
  <c r="Z896" i="28"/>
  <c r="Y896" i="28"/>
  <c r="X896" i="28"/>
  <c r="V896" i="28"/>
  <c r="Z895" i="28"/>
  <c r="Y895" i="28"/>
  <c r="X895" i="28"/>
  <c r="V895" i="28"/>
  <c r="Z894" i="28"/>
  <c r="Y894" i="28"/>
  <c r="X894" i="28"/>
  <c r="V894" i="28"/>
  <c r="Z893" i="28"/>
  <c r="Y893" i="28"/>
  <c r="X893" i="28"/>
  <c r="V893" i="28"/>
  <c r="Z892" i="28"/>
  <c r="Y892" i="28"/>
  <c r="X892" i="28"/>
  <c r="V892" i="28"/>
  <c r="Z891" i="28"/>
  <c r="Y891" i="28"/>
  <c r="X891" i="28"/>
  <c r="V891" i="28"/>
  <c r="Z890" i="28"/>
  <c r="Y890" i="28"/>
  <c r="X890" i="28"/>
  <c r="V890" i="28"/>
  <c r="Z889" i="28"/>
  <c r="Y889" i="28"/>
  <c r="X889" i="28"/>
  <c r="V889" i="28"/>
  <c r="Z888" i="28"/>
  <c r="Y888" i="28"/>
  <c r="X888" i="28"/>
  <c r="V888" i="28"/>
  <c r="Z887" i="28"/>
  <c r="Y887" i="28"/>
  <c r="X887" i="28"/>
  <c r="V887" i="28"/>
  <c r="Z886" i="28"/>
  <c r="Y886" i="28"/>
  <c r="X886" i="28"/>
  <c r="V886" i="28"/>
  <c r="Z885" i="28"/>
  <c r="Y885" i="28"/>
  <c r="X885" i="28"/>
  <c r="V885" i="28"/>
  <c r="Z884" i="28"/>
  <c r="Y884" i="28"/>
  <c r="X884" i="28"/>
  <c r="V884" i="28"/>
  <c r="Z883" i="28"/>
  <c r="Y883" i="28"/>
  <c r="X883" i="28"/>
  <c r="V883" i="28"/>
  <c r="Z882" i="28"/>
  <c r="Y882" i="28"/>
  <c r="X882" i="28"/>
  <c r="V882" i="28"/>
  <c r="Z881" i="28"/>
  <c r="Y881" i="28"/>
  <c r="X881" i="28"/>
  <c r="V881" i="28"/>
  <c r="Z880" i="28"/>
  <c r="Y880" i="28"/>
  <c r="X880" i="28"/>
  <c r="V880" i="28"/>
  <c r="Z879" i="28"/>
  <c r="Y879" i="28"/>
  <c r="X879" i="28"/>
  <c r="V879" i="28"/>
  <c r="Z878" i="28"/>
  <c r="Y878" i="28"/>
  <c r="X878" i="28"/>
  <c r="V878" i="28"/>
  <c r="Z877" i="28"/>
  <c r="Y877" i="28"/>
  <c r="X877" i="28"/>
  <c r="V877" i="28"/>
  <c r="Z876" i="28"/>
  <c r="Y876" i="28"/>
  <c r="X876" i="28"/>
  <c r="V876" i="28"/>
  <c r="Z875" i="28"/>
  <c r="Y875" i="28"/>
  <c r="X875" i="28"/>
  <c r="V875" i="28"/>
  <c r="Z874" i="28"/>
  <c r="Y874" i="28"/>
  <c r="X874" i="28"/>
  <c r="V874" i="28"/>
  <c r="Z873" i="28"/>
  <c r="Y873" i="28"/>
  <c r="X873" i="28"/>
  <c r="V873" i="28"/>
  <c r="Z872" i="28"/>
  <c r="Y872" i="28"/>
  <c r="X872" i="28"/>
  <c r="V872" i="28"/>
  <c r="Z871" i="28"/>
  <c r="Y871" i="28"/>
  <c r="X871" i="28"/>
  <c r="V871" i="28"/>
  <c r="Z870" i="28"/>
  <c r="Y870" i="28"/>
  <c r="X870" i="28"/>
  <c r="V870" i="28"/>
  <c r="Z869" i="28"/>
  <c r="Y869" i="28"/>
  <c r="X869" i="28"/>
  <c r="V869" i="28"/>
  <c r="Z868" i="28"/>
  <c r="Y868" i="28"/>
  <c r="X868" i="28"/>
  <c r="V868" i="28"/>
  <c r="Z867" i="28"/>
  <c r="Y867" i="28"/>
  <c r="X867" i="28"/>
  <c r="V867" i="28"/>
  <c r="Z866" i="28"/>
  <c r="Y866" i="28"/>
  <c r="X866" i="28"/>
  <c r="V866" i="28"/>
  <c r="Z865" i="28"/>
  <c r="Y865" i="28"/>
  <c r="X865" i="28"/>
  <c r="V865" i="28"/>
  <c r="Z864" i="28"/>
  <c r="Y864" i="28"/>
  <c r="X864" i="28"/>
  <c r="V864" i="28"/>
  <c r="Z863" i="28"/>
  <c r="Y863" i="28"/>
  <c r="X863" i="28"/>
  <c r="V863" i="28"/>
  <c r="Z862" i="28"/>
  <c r="Y862" i="28"/>
  <c r="X862" i="28"/>
  <c r="V862" i="28"/>
  <c r="Z861" i="28"/>
  <c r="Y861" i="28"/>
  <c r="X861" i="28"/>
  <c r="V861" i="28"/>
  <c r="Z860" i="28"/>
  <c r="Y860" i="28"/>
  <c r="X860" i="28"/>
  <c r="V860" i="28"/>
  <c r="Z859" i="28"/>
  <c r="Y859" i="28"/>
  <c r="X859" i="28"/>
  <c r="V859" i="28"/>
  <c r="Z858" i="28"/>
  <c r="Y858" i="28"/>
  <c r="X858" i="28"/>
  <c r="V858" i="28"/>
  <c r="Z857" i="28"/>
  <c r="Y857" i="28"/>
  <c r="X857" i="28"/>
  <c r="V857" i="28"/>
  <c r="Z856" i="28"/>
  <c r="Y856" i="28"/>
  <c r="X856" i="28"/>
  <c r="V856" i="28"/>
  <c r="Z855" i="28"/>
  <c r="Y855" i="28"/>
  <c r="X855" i="28"/>
  <c r="V855" i="28"/>
  <c r="Z854" i="28"/>
  <c r="Y854" i="28"/>
  <c r="X854" i="28"/>
  <c r="V854" i="28"/>
  <c r="Z853" i="28"/>
  <c r="Y853" i="28"/>
  <c r="X853" i="28"/>
  <c r="V853" i="28"/>
  <c r="Z852" i="28"/>
  <c r="Y852" i="28"/>
  <c r="X852" i="28"/>
  <c r="V852" i="28"/>
  <c r="Z851" i="28"/>
  <c r="Y851" i="28"/>
  <c r="X851" i="28"/>
  <c r="V851" i="28"/>
  <c r="Z850" i="28"/>
  <c r="Y850" i="28"/>
  <c r="X850" i="28"/>
  <c r="V850" i="28"/>
  <c r="Z849" i="28"/>
  <c r="Y849" i="28"/>
  <c r="X849" i="28"/>
  <c r="V849" i="28"/>
  <c r="Z848" i="28"/>
  <c r="Y848" i="28"/>
  <c r="X848" i="28"/>
  <c r="V848" i="28"/>
  <c r="Z847" i="28"/>
  <c r="Y847" i="28"/>
  <c r="X847" i="28"/>
  <c r="V847" i="28"/>
  <c r="Z846" i="28"/>
  <c r="Y846" i="28"/>
  <c r="X846" i="28"/>
  <c r="V846" i="28"/>
  <c r="Z845" i="28"/>
  <c r="Y845" i="28"/>
  <c r="X845" i="28"/>
  <c r="V845" i="28"/>
  <c r="Z844" i="28"/>
  <c r="Y844" i="28"/>
  <c r="X844" i="28"/>
  <c r="V844" i="28"/>
  <c r="Z843" i="28"/>
  <c r="Y843" i="28"/>
  <c r="X843" i="28"/>
  <c r="V843" i="28"/>
  <c r="Z842" i="28"/>
  <c r="Y842" i="28"/>
  <c r="X842" i="28"/>
  <c r="V842" i="28"/>
  <c r="Z841" i="28"/>
  <c r="Y841" i="28"/>
  <c r="X841" i="28"/>
  <c r="V841" i="28"/>
  <c r="Z840" i="28"/>
  <c r="Y840" i="28"/>
  <c r="X840" i="28"/>
  <c r="V840" i="28"/>
  <c r="Z839" i="28"/>
  <c r="Y839" i="28"/>
  <c r="X839" i="28"/>
  <c r="V839" i="28"/>
  <c r="Z838" i="28"/>
  <c r="Y838" i="28"/>
  <c r="X838" i="28"/>
  <c r="V838" i="28"/>
  <c r="Z837" i="28"/>
  <c r="Y837" i="28"/>
  <c r="X837" i="28"/>
  <c r="V837" i="28"/>
  <c r="Z836" i="28"/>
  <c r="Y836" i="28"/>
  <c r="X836" i="28"/>
  <c r="V836" i="28"/>
  <c r="Z835" i="28"/>
  <c r="Y835" i="28"/>
  <c r="X835" i="28"/>
  <c r="V835" i="28"/>
  <c r="Z834" i="28"/>
  <c r="Y834" i="28"/>
  <c r="X834" i="28"/>
  <c r="V834" i="28"/>
  <c r="Z833" i="28"/>
  <c r="Y833" i="28"/>
  <c r="X833" i="28"/>
  <c r="V833" i="28"/>
  <c r="Z832" i="28"/>
  <c r="Y832" i="28"/>
  <c r="X832" i="28"/>
  <c r="V832" i="28"/>
  <c r="Z831" i="28"/>
  <c r="Y831" i="28"/>
  <c r="X831" i="28"/>
  <c r="V831" i="28"/>
  <c r="Z830" i="28"/>
  <c r="Y830" i="28"/>
  <c r="X830" i="28"/>
  <c r="V830" i="28"/>
  <c r="Z829" i="28"/>
  <c r="Y829" i="28"/>
  <c r="X829" i="28"/>
  <c r="V829" i="28"/>
  <c r="Z828" i="28"/>
  <c r="Y828" i="28"/>
  <c r="X828" i="28"/>
  <c r="V828" i="28"/>
  <c r="Z827" i="28"/>
  <c r="Y827" i="28"/>
  <c r="X827" i="28"/>
  <c r="V827" i="28"/>
  <c r="Z826" i="28"/>
  <c r="Y826" i="28"/>
  <c r="X826" i="28"/>
  <c r="V826" i="28"/>
  <c r="Z825" i="28"/>
  <c r="Y825" i="28"/>
  <c r="X825" i="28"/>
  <c r="V825" i="28"/>
  <c r="Z824" i="28"/>
  <c r="Y824" i="28"/>
  <c r="X824" i="28"/>
  <c r="V824" i="28"/>
  <c r="Z823" i="28"/>
  <c r="Y823" i="28"/>
  <c r="X823" i="28"/>
  <c r="V823" i="28"/>
  <c r="Z822" i="28"/>
  <c r="Y822" i="28"/>
  <c r="X822" i="28"/>
  <c r="V822" i="28"/>
  <c r="Z821" i="28"/>
  <c r="Y821" i="28"/>
  <c r="X821" i="28"/>
  <c r="V821" i="28"/>
  <c r="Z820" i="28"/>
  <c r="Y820" i="28"/>
  <c r="X820" i="28"/>
  <c r="V820" i="28"/>
  <c r="Z819" i="28"/>
  <c r="Y819" i="28"/>
  <c r="X819" i="28"/>
  <c r="V819" i="28"/>
  <c r="Z818" i="28"/>
  <c r="Y818" i="28"/>
  <c r="X818" i="28"/>
  <c r="V818" i="28"/>
  <c r="Z817" i="28"/>
  <c r="Y817" i="28"/>
  <c r="X817" i="28"/>
  <c r="V817" i="28"/>
  <c r="Z816" i="28"/>
  <c r="Y816" i="28"/>
  <c r="X816" i="28"/>
  <c r="V816" i="28"/>
  <c r="Z815" i="28"/>
  <c r="Y815" i="28"/>
  <c r="X815" i="28"/>
  <c r="V815" i="28"/>
  <c r="Z814" i="28"/>
  <c r="Y814" i="28"/>
  <c r="X814" i="28"/>
  <c r="V814" i="28"/>
  <c r="Z813" i="28"/>
  <c r="Y813" i="28"/>
  <c r="X813" i="28"/>
  <c r="V813" i="28"/>
  <c r="Z812" i="28"/>
  <c r="Y812" i="28"/>
  <c r="X812" i="28"/>
  <c r="V812" i="28"/>
  <c r="Z811" i="28"/>
  <c r="Y811" i="28"/>
  <c r="X811" i="28"/>
  <c r="V811" i="28"/>
  <c r="Z810" i="28"/>
  <c r="Y810" i="28"/>
  <c r="X810" i="28"/>
  <c r="V810" i="28"/>
  <c r="Z809" i="28"/>
  <c r="Y809" i="28"/>
  <c r="X809" i="28"/>
  <c r="V809" i="28"/>
  <c r="Z808" i="28"/>
  <c r="Y808" i="28"/>
  <c r="X808" i="28"/>
  <c r="V808" i="28"/>
  <c r="Z807" i="28"/>
  <c r="Y807" i="28"/>
  <c r="X807" i="28"/>
  <c r="V807" i="28"/>
  <c r="Z806" i="28"/>
  <c r="Y806" i="28"/>
  <c r="X806" i="28"/>
  <c r="V806" i="28"/>
  <c r="Z805" i="28"/>
  <c r="Y805" i="28"/>
  <c r="X805" i="28"/>
  <c r="V805" i="28"/>
  <c r="Z804" i="28"/>
  <c r="Y804" i="28"/>
  <c r="X804" i="28"/>
  <c r="V804" i="28"/>
  <c r="Z803" i="28"/>
  <c r="Y803" i="28"/>
  <c r="X803" i="28"/>
  <c r="V803" i="28"/>
  <c r="Z802" i="28"/>
  <c r="Y802" i="28"/>
  <c r="X802" i="28"/>
  <c r="V802" i="28"/>
  <c r="Z801" i="28"/>
  <c r="Y801" i="28"/>
  <c r="X801" i="28"/>
  <c r="V801" i="28"/>
  <c r="Z800" i="28"/>
  <c r="Y800" i="28"/>
  <c r="X800" i="28"/>
  <c r="V800" i="28"/>
  <c r="Z799" i="28"/>
  <c r="Y799" i="28"/>
  <c r="X799" i="28"/>
  <c r="V799" i="28"/>
  <c r="Z798" i="28"/>
  <c r="Y798" i="28"/>
  <c r="X798" i="28"/>
  <c r="V798" i="28"/>
  <c r="Z797" i="28"/>
  <c r="Y797" i="28"/>
  <c r="X797" i="28"/>
  <c r="V797" i="28"/>
  <c r="Z796" i="28"/>
  <c r="Y796" i="28"/>
  <c r="X796" i="28"/>
  <c r="V796" i="28"/>
  <c r="Z795" i="28"/>
  <c r="Y795" i="28"/>
  <c r="X795" i="28"/>
  <c r="V795" i="28"/>
  <c r="Z794" i="28"/>
  <c r="Y794" i="28"/>
  <c r="X794" i="28"/>
  <c r="V794" i="28"/>
  <c r="Z793" i="28"/>
  <c r="Y793" i="28"/>
  <c r="X793" i="28"/>
  <c r="V793" i="28"/>
  <c r="Z792" i="28"/>
  <c r="Y792" i="28"/>
  <c r="X792" i="28"/>
  <c r="V792" i="28"/>
  <c r="Z791" i="28"/>
  <c r="Y791" i="28"/>
  <c r="X791" i="28"/>
  <c r="V791" i="28"/>
  <c r="Z790" i="28"/>
  <c r="Y790" i="28"/>
  <c r="X790" i="28"/>
  <c r="V790" i="28"/>
  <c r="Z789" i="28"/>
  <c r="Y789" i="28"/>
  <c r="X789" i="28"/>
  <c r="V789" i="28"/>
  <c r="Z788" i="28"/>
  <c r="Y788" i="28"/>
  <c r="X788" i="28"/>
  <c r="V788" i="28"/>
  <c r="Z787" i="28"/>
  <c r="Y787" i="28"/>
  <c r="X787" i="28"/>
  <c r="V787" i="28"/>
  <c r="Z786" i="28"/>
  <c r="Y786" i="28"/>
  <c r="X786" i="28"/>
  <c r="V786" i="28"/>
  <c r="Z785" i="28"/>
  <c r="Y785" i="28"/>
  <c r="X785" i="28"/>
  <c r="V785" i="28"/>
  <c r="Z784" i="28"/>
  <c r="Y784" i="28"/>
  <c r="X784" i="28"/>
  <c r="V784" i="28"/>
  <c r="Z783" i="28"/>
  <c r="Y783" i="28"/>
  <c r="X783" i="28"/>
  <c r="V783" i="28"/>
  <c r="Z782" i="28"/>
  <c r="Y782" i="28"/>
  <c r="X782" i="28"/>
  <c r="V782" i="28"/>
  <c r="Z781" i="28"/>
  <c r="Y781" i="28"/>
  <c r="X781" i="28"/>
  <c r="V781" i="28"/>
  <c r="Z780" i="28"/>
  <c r="Y780" i="28"/>
  <c r="X780" i="28"/>
  <c r="V780" i="28"/>
  <c r="Z779" i="28"/>
  <c r="Y779" i="28"/>
  <c r="X779" i="28"/>
  <c r="V779" i="28"/>
  <c r="Z778" i="28"/>
  <c r="Y778" i="28"/>
  <c r="X778" i="28"/>
  <c r="V778" i="28"/>
  <c r="Z777" i="28"/>
  <c r="Y777" i="28"/>
  <c r="X777" i="28"/>
  <c r="V777" i="28"/>
  <c r="Z776" i="28"/>
  <c r="Y776" i="28"/>
  <c r="X776" i="28"/>
  <c r="V776" i="28"/>
  <c r="Z775" i="28"/>
  <c r="Y775" i="28"/>
  <c r="X775" i="28"/>
  <c r="V775" i="28"/>
  <c r="Z774" i="28"/>
  <c r="Y774" i="28"/>
  <c r="X774" i="28"/>
  <c r="V774" i="28"/>
  <c r="Z773" i="28"/>
  <c r="Y773" i="28"/>
  <c r="X773" i="28"/>
  <c r="V773" i="28"/>
  <c r="Z772" i="28"/>
  <c r="Y772" i="28"/>
  <c r="X772" i="28"/>
  <c r="V772" i="28"/>
  <c r="Z771" i="28"/>
  <c r="Y771" i="28"/>
  <c r="X771" i="28"/>
  <c r="V771" i="28"/>
  <c r="Z770" i="28"/>
  <c r="Y770" i="28"/>
  <c r="X770" i="28"/>
  <c r="V770" i="28"/>
  <c r="Z769" i="28"/>
  <c r="Y769" i="28"/>
  <c r="X769" i="28"/>
  <c r="V769" i="28"/>
  <c r="Z768" i="28"/>
  <c r="Y768" i="28"/>
  <c r="X768" i="28"/>
  <c r="V768" i="28"/>
  <c r="Z767" i="28"/>
  <c r="Y767" i="28"/>
  <c r="X767" i="28"/>
  <c r="V767" i="28"/>
  <c r="Z766" i="28"/>
  <c r="Y766" i="28"/>
  <c r="X766" i="28"/>
  <c r="V766" i="28"/>
  <c r="Z765" i="28"/>
  <c r="Y765" i="28"/>
  <c r="X765" i="28"/>
  <c r="V765" i="28"/>
  <c r="Z764" i="28"/>
  <c r="Y764" i="28"/>
  <c r="X764" i="28"/>
  <c r="V764" i="28"/>
  <c r="Z763" i="28"/>
  <c r="Y763" i="28"/>
  <c r="X763" i="28"/>
  <c r="V763" i="28"/>
  <c r="Z762" i="28"/>
  <c r="Y762" i="28"/>
  <c r="X762" i="28"/>
  <c r="V762" i="28"/>
  <c r="Z761" i="28"/>
  <c r="Y761" i="28"/>
  <c r="X761" i="28"/>
  <c r="V761" i="28"/>
  <c r="Z760" i="28"/>
  <c r="Y760" i="28"/>
  <c r="X760" i="28"/>
  <c r="V760" i="28"/>
  <c r="Z759" i="28"/>
  <c r="Y759" i="28"/>
  <c r="X759" i="28"/>
  <c r="V759" i="28"/>
  <c r="Z758" i="28"/>
  <c r="Y758" i="28"/>
  <c r="X758" i="28"/>
  <c r="V758" i="28"/>
  <c r="Z757" i="28"/>
  <c r="Y757" i="28"/>
  <c r="X757" i="28"/>
  <c r="V757" i="28"/>
  <c r="Z756" i="28"/>
  <c r="Y756" i="28"/>
  <c r="X756" i="28"/>
  <c r="V756" i="28"/>
  <c r="Z755" i="28"/>
  <c r="Y755" i="28"/>
  <c r="X755" i="28"/>
  <c r="V755" i="28"/>
  <c r="Z754" i="28"/>
  <c r="Y754" i="28"/>
  <c r="X754" i="28"/>
  <c r="V754" i="28"/>
  <c r="Z753" i="28"/>
  <c r="Y753" i="28"/>
  <c r="X753" i="28"/>
  <c r="V753" i="28"/>
  <c r="Z752" i="28"/>
  <c r="Y752" i="28"/>
  <c r="X752" i="28"/>
  <c r="V752" i="28"/>
  <c r="Z751" i="28"/>
  <c r="Y751" i="28"/>
  <c r="X751" i="28"/>
  <c r="V751" i="28"/>
  <c r="Z750" i="28"/>
  <c r="Y750" i="28"/>
  <c r="X750" i="28"/>
  <c r="V750" i="28"/>
  <c r="Z749" i="28"/>
  <c r="Y749" i="28"/>
  <c r="X749" i="28"/>
  <c r="V749" i="28"/>
  <c r="Z748" i="28"/>
  <c r="Y748" i="28"/>
  <c r="X748" i="28"/>
  <c r="V748" i="28"/>
  <c r="Z747" i="28"/>
  <c r="Y747" i="28"/>
  <c r="X747" i="28"/>
  <c r="V747" i="28"/>
  <c r="Z746" i="28"/>
  <c r="Y746" i="28"/>
  <c r="X746" i="28"/>
  <c r="V746" i="28"/>
  <c r="Z745" i="28"/>
  <c r="Y745" i="28"/>
  <c r="X745" i="28"/>
  <c r="V745" i="28"/>
  <c r="Z744" i="28"/>
  <c r="Y744" i="28"/>
  <c r="X744" i="28"/>
  <c r="V744" i="28"/>
  <c r="Z743" i="28"/>
  <c r="Y743" i="28"/>
  <c r="X743" i="28"/>
  <c r="V743" i="28"/>
  <c r="Z742" i="28"/>
  <c r="Y742" i="28"/>
  <c r="X742" i="28"/>
  <c r="V742" i="28"/>
  <c r="Z741" i="28"/>
  <c r="Y741" i="28"/>
  <c r="X741" i="28"/>
  <c r="V741" i="28"/>
  <c r="Z740" i="28"/>
  <c r="Y740" i="28"/>
  <c r="X740" i="28"/>
  <c r="V740" i="28"/>
  <c r="Z739" i="28"/>
  <c r="Y739" i="28"/>
  <c r="X739" i="28"/>
  <c r="V739" i="28"/>
  <c r="Z738" i="28"/>
  <c r="Y738" i="28"/>
  <c r="X738" i="28"/>
  <c r="V738" i="28"/>
  <c r="Z737" i="28"/>
  <c r="Y737" i="28"/>
  <c r="X737" i="28"/>
  <c r="V737" i="28"/>
  <c r="Z736" i="28"/>
  <c r="Y736" i="28"/>
  <c r="X736" i="28"/>
  <c r="V736" i="28"/>
  <c r="Z735" i="28"/>
  <c r="Y735" i="28"/>
  <c r="X735" i="28"/>
  <c r="V735" i="28"/>
  <c r="Z734" i="28"/>
  <c r="Y734" i="28"/>
  <c r="X734" i="28"/>
  <c r="V734" i="28"/>
  <c r="Z733" i="28"/>
  <c r="Y733" i="28"/>
  <c r="X733" i="28"/>
  <c r="V733" i="28"/>
  <c r="Z732" i="28"/>
  <c r="Y732" i="28"/>
  <c r="X732" i="28"/>
  <c r="V732" i="28"/>
  <c r="Z731" i="28"/>
  <c r="Y731" i="28"/>
  <c r="X731" i="28"/>
  <c r="V731" i="28"/>
  <c r="Z730" i="28"/>
  <c r="Y730" i="28"/>
  <c r="X730" i="28"/>
  <c r="V730" i="28"/>
  <c r="Z729" i="28"/>
  <c r="Y729" i="28"/>
  <c r="X729" i="28"/>
  <c r="V729" i="28"/>
  <c r="Z728" i="28"/>
  <c r="Y728" i="28"/>
  <c r="X728" i="28"/>
  <c r="V728" i="28"/>
  <c r="Z727" i="28"/>
  <c r="Y727" i="28"/>
  <c r="X727" i="28"/>
  <c r="V727" i="28"/>
  <c r="Z726" i="28"/>
  <c r="Y726" i="28"/>
  <c r="X726" i="28"/>
  <c r="V726" i="28"/>
  <c r="Z725" i="28"/>
  <c r="Y725" i="28"/>
  <c r="X725" i="28"/>
  <c r="V725" i="28"/>
  <c r="Z724" i="28"/>
  <c r="Y724" i="28"/>
  <c r="X724" i="28"/>
  <c r="V724" i="28"/>
  <c r="Z723" i="28"/>
  <c r="Y723" i="28"/>
  <c r="X723" i="28"/>
  <c r="V723" i="28"/>
  <c r="Z722" i="28"/>
  <c r="Y722" i="28"/>
  <c r="X722" i="28"/>
  <c r="V722" i="28"/>
  <c r="Z721" i="28"/>
  <c r="Y721" i="28"/>
  <c r="X721" i="28"/>
  <c r="V721" i="28"/>
  <c r="Z720" i="28"/>
  <c r="Y720" i="28"/>
  <c r="X720" i="28"/>
  <c r="V720" i="28"/>
  <c r="Z719" i="28"/>
  <c r="Y719" i="28"/>
  <c r="X719" i="28"/>
  <c r="V719" i="28"/>
  <c r="Z718" i="28"/>
  <c r="Y718" i="28"/>
  <c r="X718" i="28"/>
  <c r="V718" i="28"/>
  <c r="Z717" i="28"/>
  <c r="Y717" i="28"/>
  <c r="X717" i="28"/>
  <c r="V717" i="28"/>
  <c r="Z716" i="28"/>
  <c r="Y716" i="28"/>
  <c r="X716" i="28"/>
  <c r="V716" i="28"/>
  <c r="Z715" i="28"/>
  <c r="Y715" i="28"/>
  <c r="X715" i="28"/>
  <c r="V715" i="28"/>
  <c r="Z714" i="28"/>
  <c r="Y714" i="28"/>
  <c r="X714" i="28"/>
  <c r="V714" i="28"/>
  <c r="Z713" i="28"/>
  <c r="Y713" i="28"/>
  <c r="X713" i="28"/>
  <c r="V713" i="28"/>
  <c r="Z712" i="28"/>
  <c r="Y712" i="28"/>
  <c r="X712" i="28"/>
  <c r="V712" i="28"/>
  <c r="Z711" i="28"/>
  <c r="Y711" i="28"/>
  <c r="X711" i="28"/>
  <c r="V711" i="28"/>
  <c r="Z710" i="28"/>
  <c r="Y710" i="28"/>
  <c r="X710" i="28"/>
  <c r="V710" i="28"/>
  <c r="Z709" i="28"/>
  <c r="Y709" i="28"/>
  <c r="X709" i="28"/>
  <c r="V709" i="28"/>
  <c r="Z708" i="28"/>
  <c r="Y708" i="28"/>
  <c r="X708" i="28"/>
  <c r="V708" i="28"/>
  <c r="Z707" i="28"/>
  <c r="Y707" i="28"/>
  <c r="X707" i="28"/>
  <c r="V707" i="28"/>
  <c r="Z706" i="28"/>
  <c r="Y706" i="28"/>
  <c r="X706" i="28"/>
  <c r="V706" i="28"/>
  <c r="Z705" i="28"/>
  <c r="Y705" i="28"/>
  <c r="X705" i="28"/>
  <c r="V705" i="28"/>
  <c r="Z704" i="28"/>
  <c r="Y704" i="28"/>
  <c r="X704" i="28"/>
  <c r="V704" i="28"/>
  <c r="Z703" i="28"/>
  <c r="Y703" i="28"/>
  <c r="X703" i="28"/>
  <c r="V703" i="28"/>
  <c r="Z702" i="28"/>
  <c r="Y702" i="28"/>
  <c r="X702" i="28"/>
  <c r="V702" i="28"/>
  <c r="Z701" i="28"/>
  <c r="Y701" i="28"/>
  <c r="X701" i="28"/>
  <c r="V701" i="28"/>
  <c r="Z700" i="28"/>
  <c r="Y700" i="28"/>
  <c r="X700" i="28"/>
  <c r="V700" i="28"/>
  <c r="Z699" i="28"/>
  <c r="Y699" i="28"/>
  <c r="X699" i="28"/>
  <c r="V699" i="28"/>
  <c r="Z698" i="28"/>
  <c r="Y698" i="28"/>
  <c r="X698" i="28"/>
  <c r="V698" i="28"/>
  <c r="Z697" i="28"/>
  <c r="Y697" i="28"/>
  <c r="X697" i="28"/>
  <c r="V697" i="28"/>
  <c r="Z696" i="28"/>
  <c r="Y696" i="28"/>
  <c r="X696" i="28"/>
  <c r="V696" i="28"/>
  <c r="Z695" i="28"/>
  <c r="Y695" i="28"/>
  <c r="X695" i="28"/>
  <c r="V695" i="28"/>
  <c r="Z694" i="28"/>
  <c r="Y694" i="28"/>
  <c r="X694" i="28"/>
  <c r="V694" i="28"/>
  <c r="Z693" i="28"/>
  <c r="Y693" i="28"/>
  <c r="X693" i="28"/>
  <c r="V693" i="28"/>
  <c r="Z692" i="28"/>
  <c r="Y692" i="28"/>
  <c r="X692" i="28"/>
  <c r="V692" i="28"/>
  <c r="Z691" i="28"/>
  <c r="Y691" i="28"/>
  <c r="X691" i="28"/>
  <c r="V691" i="28"/>
  <c r="Z690" i="28"/>
  <c r="Y690" i="28"/>
  <c r="X690" i="28"/>
  <c r="V690" i="28"/>
  <c r="Z689" i="28"/>
  <c r="Y689" i="28"/>
  <c r="X689" i="28"/>
  <c r="V689" i="28"/>
  <c r="Z688" i="28"/>
  <c r="Y688" i="28"/>
  <c r="X688" i="28"/>
  <c r="V688" i="28"/>
  <c r="Z687" i="28"/>
  <c r="Y687" i="28"/>
  <c r="X687" i="28"/>
  <c r="V687" i="28"/>
  <c r="Z686" i="28"/>
  <c r="Y686" i="28"/>
  <c r="X686" i="28"/>
  <c r="V686" i="28"/>
  <c r="Z685" i="28"/>
  <c r="Y685" i="28"/>
  <c r="X685" i="28"/>
  <c r="V685" i="28"/>
  <c r="Z684" i="28"/>
  <c r="Y684" i="28"/>
  <c r="X684" i="28"/>
  <c r="V684" i="28"/>
  <c r="Z683" i="28"/>
  <c r="Y683" i="28"/>
  <c r="X683" i="28"/>
  <c r="V683" i="28"/>
  <c r="Z682" i="28"/>
  <c r="Y682" i="28"/>
  <c r="X682" i="28"/>
  <c r="V682" i="28"/>
  <c r="Z681" i="28"/>
  <c r="Y681" i="28"/>
  <c r="X681" i="28"/>
  <c r="V681" i="28"/>
  <c r="Z680" i="28"/>
  <c r="Y680" i="28"/>
  <c r="X680" i="28"/>
  <c r="V680" i="28"/>
  <c r="Z679" i="28"/>
  <c r="Y679" i="28"/>
  <c r="X679" i="28"/>
  <c r="V679" i="28"/>
  <c r="Z678" i="28"/>
  <c r="Y678" i="28"/>
  <c r="X678" i="28"/>
  <c r="V678" i="28"/>
  <c r="Z677" i="28"/>
  <c r="Y677" i="28"/>
  <c r="X677" i="28"/>
  <c r="V677" i="28"/>
  <c r="Z676" i="28"/>
  <c r="Y676" i="28"/>
  <c r="X676" i="28"/>
  <c r="V676" i="28"/>
  <c r="Z675" i="28"/>
  <c r="Y675" i="28"/>
  <c r="X675" i="28"/>
  <c r="V675" i="28"/>
  <c r="Z674" i="28"/>
  <c r="Y674" i="28"/>
  <c r="X674" i="28"/>
  <c r="V674" i="28"/>
  <c r="Z673" i="28"/>
  <c r="Y673" i="28"/>
  <c r="X673" i="28"/>
  <c r="V673" i="28"/>
  <c r="Z672" i="28"/>
  <c r="Y672" i="28"/>
  <c r="X672" i="28"/>
  <c r="V672" i="28"/>
  <c r="Z671" i="28"/>
  <c r="Y671" i="28"/>
  <c r="X671" i="28"/>
  <c r="V671" i="28"/>
  <c r="Z670" i="28"/>
  <c r="Y670" i="28"/>
  <c r="X670" i="28"/>
  <c r="V670" i="28"/>
  <c r="Z669" i="28"/>
  <c r="Y669" i="28"/>
  <c r="X669" i="28"/>
  <c r="V669" i="28"/>
  <c r="Z668" i="28"/>
  <c r="Y668" i="28"/>
  <c r="X668" i="28"/>
  <c r="V668" i="28"/>
  <c r="Z667" i="28"/>
  <c r="Y667" i="28"/>
  <c r="X667" i="28"/>
  <c r="V667" i="28"/>
  <c r="Z666" i="28"/>
  <c r="Y666" i="28"/>
  <c r="X666" i="28"/>
  <c r="V666" i="28"/>
  <c r="Z665" i="28"/>
  <c r="Y665" i="28"/>
  <c r="X665" i="28"/>
  <c r="V665" i="28"/>
  <c r="Z664" i="28"/>
  <c r="Y664" i="28"/>
  <c r="X664" i="28"/>
  <c r="V664" i="28"/>
  <c r="Z663" i="28"/>
  <c r="Y663" i="28"/>
  <c r="X663" i="28"/>
  <c r="V663" i="28"/>
  <c r="Z662" i="28"/>
  <c r="Y662" i="28"/>
  <c r="X662" i="28"/>
  <c r="V662" i="28"/>
  <c r="Z661" i="28"/>
  <c r="Y661" i="28"/>
  <c r="X661" i="28"/>
  <c r="V661" i="28"/>
  <c r="Z660" i="28"/>
  <c r="Y660" i="28"/>
  <c r="X660" i="28"/>
  <c r="V660" i="28"/>
  <c r="Z659" i="28"/>
  <c r="Y659" i="28"/>
  <c r="X659" i="28"/>
  <c r="V659" i="28"/>
  <c r="Z658" i="28"/>
  <c r="Y658" i="28"/>
  <c r="X658" i="28"/>
  <c r="V658" i="28"/>
  <c r="Z657" i="28"/>
  <c r="Y657" i="28"/>
  <c r="X657" i="28"/>
  <c r="V657" i="28"/>
  <c r="Z656" i="28"/>
  <c r="Y656" i="28"/>
  <c r="X656" i="28"/>
  <c r="V656" i="28"/>
  <c r="Z655" i="28"/>
  <c r="Y655" i="28"/>
  <c r="X655" i="28"/>
  <c r="V655" i="28"/>
  <c r="Z654" i="28"/>
  <c r="Y654" i="28"/>
  <c r="X654" i="28"/>
  <c r="V654" i="28"/>
  <c r="Z653" i="28"/>
  <c r="Y653" i="28"/>
  <c r="X653" i="28"/>
  <c r="V653" i="28"/>
  <c r="Z652" i="28"/>
  <c r="Y652" i="28"/>
  <c r="X652" i="28"/>
  <c r="V652" i="28"/>
  <c r="Z651" i="28"/>
  <c r="Y651" i="28"/>
  <c r="X651" i="28"/>
  <c r="V651" i="28"/>
  <c r="Z650" i="28"/>
  <c r="Y650" i="28"/>
  <c r="X650" i="28"/>
  <c r="V650" i="28"/>
  <c r="Z649" i="28"/>
  <c r="Y649" i="28"/>
  <c r="X649" i="28"/>
  <c r="V649" i="28"/>
  <c r="Z648" i="28"/>
  <c r="Y648" i="28"/>
  <c r="X648" i="28"/>
  <c r="V648" i="28"/>
  <c r="Z647" i="28"/>
  <c r="Y647" i="28"/>
  <c r="X647" i="28"/>
  <c r="V647" i="28"/>
  <c r="Z646" i="28"/>
  <c r="Y646" i="28"/>
  <c r="X646" i="28"/>
  <c r="V646" i="28"/>
  <c r="Z645" i="28"/>
  <c r="Y645" i="28"/>
  <c r="X645" i="28"/>
  <c r="V645" i="28"/>
  <c r="Z644" i="28"/>
  <c r="Y644" i="28"/>
  <c r="X644" i="28"/>
  <c r="V644" i="28"/>
  <c r="Z643" i="28"/>
  <c r="Y643" i="28"/>
  <c r="X643" i="28"/>
  <c r="V643" i="28"/>
  <c r="Z642" i="28"/>
  <c r="Y642" i="28"/>
  <c r="X642" i="28"/>
  <c r="V642" i="28"/>
  <c r="Z641" i="28"/>
  <c r="Y641" i="28"/>
  <c r="X641" i="28"/>
  <c r="V641" i="28"/>
  <c r="Z640" i="28"/>
  <c r="Y640" i="28"/>
  <c r="X640" i="28"/>
  <c r="V640" i="28"/>
  <c r="Z639" i="28"/>
  <c r="Y639" i="28"/>
  <c r="X639" i="28"/>
  <c r="V639" i="28"/>
  <c r="Z638" i="28"/>
  <c r="Y638" i="28"/>
  <c r="X638" i="28"/>
  <c r="V638" i="28"/>
  <c r="Z637" i="28"/>
  <c r="Y637" i="28"/>
  <c r="X637" i="28"/>
  <c r="V637" i="28"/>
  <c r="Z636" i="28"/>
  <c r="Y636" i="28"/>
  <c r="X636" i="28"/>
  <c r="V636" i="28"/>
  <c r="Z635" i="28"/>
  <c r="Y635" i="28"/>
  <c r="X635" i="28"/>
  <c r="V635" i="28"/>
  <c r="Z634" i="28"/>
  <c r="Y634" i="28"/>
  <c r="X634" i="28"/>
  <c r="V634" i="28"/>
  <c r="Z633" i="28"/>
  <c r="Y633" i="28"/>
  <c r="X633" i="28"/>
  <c r="V633" i="28"/>
  <c r="Z632" i="28"/>
  <c r="Y632" i="28"/>
  <c r="X632" i="28"/>
  <c r="V632" i="28"/>
  <c r="Z631" i="28"/>
  <c r="Y631" i="28"/>
  <c r="X631" i="28"/>
  <c r="V631" i="28"/>
  <c r="Z630" i="28"/>
  <c r="Y630" i="28"/>
  <c r="X630" i="28"/>
  <c r="V630" i="28"/>
  <c r="Z629" i="28"/>
  <c r="Y629" i="28"/>
  <c r="X629" i="28"/>
  <c r="V629" i="28"/>
  <c r="Z628" i="28"/>
  <c r="Y628" i="28"/>
  <c r="X628" i="28"/>
  <c r="V628" i="28"/>
  <c r="Z627" i="28"/>
  <c r="Y627" i="28"/>
  <c r="X627" i="28"/>
  <c r="V627" i="28"/>
  <c r="Z626" i="28"/>
  <c r="Y626" i="28"/>
  <c r="X626" i="28"/>
  <c r="V626" i="28"/>
  <c r="Z625" i="28"/>
  <c r="Y625" i="28"/>
  <c r="X625" i="28"/>
  <c r="V625" i="28"/>
  <c r="Z624" i="28"/>
  <c r="Y624" i="28"/>
  <c r="X624" i="28"/>
  <c r="V624" i="28"/>
  <c r="Z623" i="28"/>
  <c r="Y623" i="28"/>
  <c r="X623" i="28"/>
  <c r="V623" i="28"/>
  <c r="Z622" i="28"/>
  <c r="Y622" i="28"/>
  <c r="X622" i="28"/>
  <c r="V622" i="28"/>
  <c r="Z621" i="28"/>
  <c r="Y621" i="28"/>
  <c r="X621" i="28"/>
  <c r="V621" i="28"/>
  <c r="Z620" i="28"/>
  <c r="Y620" i="28"/>
  <c r="X620" i="28"/>
  <c r="V620" i="28"/>
  <c r="Z619" i="28"/>
  <c r="Y619" i="28"/>
  <c r="X619" i="28"/>
  <c r="V619" i="28"/>
  <c r="Z618" i="28"/>
  <c r="Y618" i="28"/>
  <c r="X618" i="28"/>
  <c r="V618" i="28"/>
  <c r="Z617" i="28"/>
  <c r="Y617" i="28"/>
  <c r="X617" i="28"/>
  <c r="V617" i="28"/>
  <c r="Z616" i="28"/>
  <c r="Y616" i="28"/>
  <c r="X616" i="28"/>
  <c r="V616" i="28"/>
  <c r="Z615" i="28"/>
  <c r="Y615" i="28"/>
  <c r="X615" i="28"/>
  <c r="V615" i="28"/>
  <c r="Z614" i="28"/>
  <c r="Y614" i="28"/>
  <c r="X614" i="28"/>
  <c r="V614" i="28"/>
  <c r="Z613" i="28"/>
  <c r="Y613" i="28"/>
  <c r="X613" i="28"/>
  <c r="V613" i="28"/>
  <c r="Z612" i="28"/>
  <c r="Y612" i="28"/>
  <c r="X612" i="28"/>
  <c r="V612" i="28"/>
  <c r="Z611" i="28"/>
  <c r="Y611" i="28"/>
  <c r="X611" i="28"/>
  <c r="V611" i="28"/>
  <c r="Z610" i="28"/>
  <c r="Y610" i="28"/>
  <c r="X610" i="28"/>
  <c r="V610" i="28"/>
  <c r="Z609" i="28"/>
  <c r="Y609" i="28"/>
  <c r="X609" i="28"/>
  <c r="V609" i="28"/>
  <c r="Z608" i="28"/>
  <c r="Y608" i="28"/>
  <c r="X608" i="28"/>
  <c r="V608" i="28"/>
  <c r="Z607" i="28"/>
  <c r="Y607" i="28"/>
  <c r="X607" i="28"/>
  <c r="V607" i="28"/>
  <c r="Z606" i="28"/>
  <c r="Y606" i="28"/>
  <c r="X606" i="28"/>
  <c r="V606" i="28"/>
  <c r="Z605" i="28"/>
  <c r="Y605" i="28"/>
  <c r="X605" i="28"/>
  <c r="V605" i="28"/>
  <c r="Z604" i="28"/>
  <c r="Y604" i="28"/>
  <c r="X604" i="28"/>
  <c r="V604" i="28"/>
  <c r="Z603" i="28"/>
  <c r="Y603" i="28"/>
  <c r="X603" i="28"/>
  <c r="V603" i="28"/>
  <c r="Z602" i="28"/>
  <c r="Y602" i="28"/>
  <c r="X602" i="28"/>
  <c r="V602" i="28"/>
  <c r="Z601" i="28"/>
  <c r="Y601" i="28"/>
  <c r="X601" i="28"/>
  <c r="V601" i="28"/>
  <c r="Z600" i="28"/>
  <c r="Y600" i="28"/>
  <c r="X600" i="28"/>
  <c r="V600" i="28"/>
  <c r="Z599" i="28"/>
  <c r="Y599" i="28"/>
  <c r="X599" i="28"/>
  <c r="V599" i="28"/>
  <c r="Z598" i="28"/>
  <c r="Y598" i="28"/>
  <c r="X598" i="28"/>
  <c r="V598" i="28"/>
  <c r="Z597" i="28"/>
  <c r="Y597" i="28"/>
  <c r="X597" i="28"/>
  <c r="V597" i="28"/>
  <c r="Z596" i="28"/>
  <c r="Y596" i="28"/>
  <c r="X596" i="28"/>
  <c r="V596" i="28"/>
  <c r="Z595" i="28"/>
  <c r="Y595" i="28"/>
  <c r="X595" i="28"/>
  <c r="V595" i="28"/>
  <c r="Z594" i="28"/>
  <c r="Y594" i="28"/>
  <c r="X594" i="28"/>
  <c r="V594" i="28"/>
  <c r="Z593" i="28"/>
  <c r="Y593" i="28"/>
  <c r="X593" i="28"/>
  <c r="V593" i="28"/>
  <c r="Z592" i="28"/>
  <c r="Y592" i="28"/>
  <c r="X592" i="28"/>
  <c r="V592" i="28"/>
  <c r="Z591" i="28"/>
  <c r="Y591" i="28"/>
  <c r="X591" i="28"/>
  <c r="V591" i="28"/>
  <c r="Z590" i="28"/>
  <c r="Y590" i="28"/>
  <c r="X590" i="28"/>
  <c r="V590" i="28"/>
  <c r="Z589" i="28"/>
  <c r="Y589" i="28"/>
  <c r="X589" i="28"/>
  <c r="V589" i="28"/>
  <c r="Z588" i="28"/>
  <c r="Y588" i="28"/>
  <c r="X588" i="28"/>
  <c r="V588" i="28"/>
  <c r="Z587" i="28"/>
  <c r="Y587" i="28"/>
  <c r="X587" i="28"/>
  <c r="V587" i="28"/>
  <c r="Z586" i="28"/>
  <c r="Y586" i="28"/>
  <c r="X586" i="28"/>
  <c r="V586" i="28"/>
  <c r="Z585" i="28"/>
  <c r="Y585" i="28"/>
  <c r="X585" i="28"/>
  <c r="V585" i="28"/>
  <c r="Z584" i="28"/>
  <c r="Y584" i="28"/>
  <c r="X584" i="28"/>
  <c r="V584" i="28"/>
  <c r="Z583" i="28"/>
  <c r="Y583" i="28"/>
  <c r="X583" i="28"/>
  <c r="V583" i="28"/>
  <c r="Z582" i="28"/>
  <c r="Y582" i="28"/>
  <c r="X582" i="28"/>
  <c r="V582" i="28"/>
  <c r="Z581" i="28"/>
  <c r="Y581" i="28"/>
  <c r="X581" i="28"/>
  <c r="V581" i="28"/>
  <c r="Z580" i="28"/>
  <c r="Y580" i="28"/>
  <c r="X580" i="28"/>
  <c r="V580" i="28"/>
  <c r="Z579" i="28"/>
  <c r="Y579" i="28"/>
  <c r="X579" i="28"/>
  <c r="V579" i="28"/>
  <c r="Z578" i="28"/>
  <c r="Y578" i="28"/>
  <c r="X578" i="28"/>
  <c r="V578" i="28"/>
  <c r="Z577" i="28"/>
  <c r="Y577" i="28"/>
  <c r="X577" i="28"/>
  <c r="V577" i="28"/>
  <c r="Z576" i="28"/>
  <c r="Y576" i="28"/>
  <c r="X576" i="28"/>
  <c r="V576" i="28"/>
  <c r="Z575" i="28"/>
  <c r="Y575" i="28"/>
  <c r="X575" i="28"/>
  <c r="V575" i="28"/>
  <c r="Z574" i="28"/>
  <c r="Y574" i="28"/>
  <c r="X574" i="28"/>
  <c r="V574" i="28"/>
  <c r="Z573" i="28"/>
  <c r="Y573" i="28"/>
  <c r="X573" i="28"/>
  <c r="V573" i="28"/>
  <c r="Z572" i="28"/>
  <c r="Y572" i="28"/>
  <c r="X572" i="28"/>
  <c r="V572" i="28"/>
  <c r="Z571" i="28"/>
  <c r="Y571" i="28"/>
  <c r="X571" i="28"/>
  <c r="V571" i="28"/>
  <c r="Z570" i="28"/>
  <c r="Y570" i="28"/>
  <c r="X570" i="28"/>
  <c r="V570" i="28"/>
  <c r="Z569" i="28"/>
  <c r="Y569" i="28"/>
  <c r="X569" i="28"/>
  <c r="V569" i="28"/>
  <c r="Z568" i="28"/>
  <c r="Y568" i="28"/>
  <c r="X568" i="28"/>
  <c r="V568" i="28"/>
  <c r="Z567" i="28"/>
  <c r="Y567" i="28"/>
  <c r="X567" i="28"/>
  <c r="V567" i="28"/>
  <c r="Z566" i="28"/>
  <c r="Y566" i="28"/>
  <c r="X566" i="28"/>
  <c r="V566" i="28"/>
  <c r="Z565" i="28"/>
  <c r="Y565" i="28"/>
  <c r="X565" i="28"/>
  <c r="V565" i="28"/>
  <c r="Z564" i="28"/>
  <c r="Y564" i="28"/>
  <c r="X564" i="28"/>
  <c r="V564" i="28"/>
  <c r="Z563" i="28"/>
  <c r="Y563" i="28"/>
  <c r="X563" i="28"/>
  <c r="V563" i="28"/>
  <c r="Z562" i="28"/>
  <c r="Y562" i="28"/>
  <c r="X562" i="28"/>
  <c r="V562" i="28"/>
  <c r="Z561" i="28"/>
  <c r="Y561" i="28"/>
  <c r="X561" i="28"/>
  <c r="V561" i="28"/>
  <c r="Z560" i="28"/>
  <c r="Y560" i="28"/>
  <c r="X560" i="28"/>
  <c r="V560" i="28"/>
  <c r="Z559" i="28"/>
  <c r="Y559" i="28"/>
  <c r="X559" i="28"/>
  <c r="V559" i="28"/>
  <c r="Z558" i="28"/>
  <c r="Y558" i="28"/>
  <c r="X558" i="28"/>
  <c r="V558" i="28"/>
  <c r="Z557" i="28"/>
  <c r="Y557" i="28"/>
  <c r="X557" i="28"/>
  <c r="V557" i="28"/>
  <c r="Z556" i="28"/>
  <c r="Y556" i="28"/>
  <c r="X556" i="28"/>
  <c r="V556" i="28"/>
  <c r="Z555" i="28"/>
  <c r="Y555" i="28"/>
  <c r="X555" i="28"/>
  <c r="V555" i="28"/>
  <c r="Z554" i="28"/>
  <c r="Y554" i="28"/>
  <c r="X554" i="28"/>
  <c r="V554" i="28"/>
  <c r="Z553" i="28"/>
  <c r="Y553" i="28"/>
  <c r="X553" i="28"/>
  <c r="V553" i="28"/>
  <c r="Z552" i="28"/>
  <c r="Y552" i="28"/>
  <c r="X552" i="28"/>
  <c r="V552" i="28"/>
  <c r="Z551" i="28"/>
  <c r="Y551" i="28"/>
  <c r="X551" i="28"/>
  <c r="V551" i="28"/>
  <c r="Z550" i="28"/>
  <c r="Y550" i="28"/>
  <c r="X550" i="28"/>
  <c r="V550" i="28"/>
  <c r="Z549" i="28"/>
  <c r="Y549" i="28"/>
  <c r="X549" i="28"/>
  <c r="V549" i="28"/>
  <c r="Z548" i="28"/>
  <c r="Y548" i="28"/>
  <c r="X548" i="28"/>
  <c r="V548" i="28"/>
  <c r="Z547" i="28"/>
  <c r="Y547" i="28"/>
  <c r="X547" i="28"/>
  <c r="V547" i="28"/>
  <c r="Z546" i="28"/>
  <c r="Y546" i="28"/>
  <c r="X546" i="28"/>
  <c r="V546" i="28"/>
  <c r="Z545" i="28"/>
  <c r="Y545" i="28"/>
  <c r="X545" i="28"/>
  <c r="V545" i="28"/>
  <c r="Z544" i="28"/>
  <c r="Y544" i="28"/>
  <c r="X544" i="28"/>
  <c r="V544" i="28"/>
  <c r="Z543" i="28"/>
  <c r="Y543" i="28"/>
  <c r="X543" i="28"/>
  <c r="V543" i="28"/>
  <c r="Z542" i="28"/>
  <c r="Y542" i="28"/>
  <c r="X542" i="28"/>
  <c r="V542" i="28"/>
  <c r="Z541" i="28"/>
  <c r="Y541" i="28"/>
  <c r="X541" i="28"/>
  <c r="V541" i="28"/>
  <c r="Z540" i="28"/>
  <c r="Y540" i="28"/>
  <c r="X540" i="28"/>
  <c r="V540" i="28"/>
  <c r="Z539" i="28"/>
  <c r="Y539" i="28"/>
  <c r="X539" i="28"/>
  <c r="V539" i="28"/>
  <c r="Z538" i="28"/>
  <c r="Y538" i="28"/>
  <c r="X538" i="28"/>
  <c r="V538" i="28"/>
  <c r="Z537" i="28"/>
  <c r="Y537" i="28"/>
  <c r="X537" i="28"/>
  <c r="V537" i="28"/>
  <c r="Z536" i="28"/>
  <c r="Y536" i="28"/>
  <c r="X536" i="28"/>
  <c r="V536" i="28"/>
  <c r="Z535" i="28"/>
  <c r="Y535" i="28"/>
  <c r="X535" i="28"/>
  <c r="V535" i="28"/>
  <c r="Z534" i="28"/>
  <c r="Y534" i="28"/>
  <c r="X534" i="28"/>
  <c r="V534" i="28"/>
  <c r="Z533" i="28"/>
  <c r="Y533" i="28"/>
  <c r="X533" i="28"/>
  <c r="V533" i="28"/>
  <c r="Z532" i="28"/>
  <c r="Y532" i="28"/>
  <c r="X532" i="28"/>
  <c r="V532" i="28"/>
  <c r="Z531" i="28"/>
  <c r="Y531" i="28"/>
  <c r="X531" i="28"/>
  <c r="V531" i="28"/>
  <c r="Z530" i="28"/>
  <c r="Y530" i="28"/>
  <c r="X530" i="28"/>
  <c r="V530" i="28"/>
  <c r="Z529" i="28"/>
  <c r="Y529" i="28"/>
  <c r="X529" i="28"/>
  <c r="V529" i="28"/>
  <c r="Z528" i="28"/>
  <c r="Y528" i="28"/>
  <c r="X528" i="28"/>
  <c r="V528" i="28"/>
  <c r="Z527" i="28"/>
  <c r="Y527" i="28"/>
  <c r="X527" i="28"/>
  <c r="V527" i="28"/>
  <c r="Z526" i="28"/>
  <c r="Y526" i="28"/>
  <c r="X526" i="28"/>
  <c r="V526" i="28"/>
  <c r="Z525" i="28"/>
  <c r="Y525" i="28"/>
  <c r="X525" i="28"/>
  <c r="V525" i="28"/>
  <c r="Z524" i="28"/>
  <c r="Y524" i="28"/>
  <c r="X524" i="28"/>
  <c r="V524" i="28"/>
  <c r="Z523" i="28"/>
  <c r="Y523" i="28"/>
  <c r="X523" i="28"/>
  <c r="V523" i="28"/>
  <c r="Z522" i="28"/>
  <c r="Y522" i="28"/>
  <c r="X522" i="28"/>
  <c r="V522" i="28"/>
  <c r="Z521" i="28"/>
  <c r="Y521" i="28"/>
  <c r="X521" i="28"/>
  <c r="V521" i="28"/>
  <c r="Z520" i="28"/>
  <c r="Y520" i="28"/>
  <c r="X520" i="28"/>
  <c r="V520" i="28"/>
  <c r="Z519" i="28"/>
  <c r="Y519" i="28"/>
  <c r="X519" i="28"/>
  <c r="V519" i="28"/>
  <c r="Z518" i="28"/>
  <c r="Y518" i="28"/>
  <c r="X518" i="28"/>
  <c r="V518" i="28"/>
  <c r="Z517" i="28"/>
  <c r="Y517" i="28"/>
  <c r="X517" i="28"/>
  <c r="V517" i="28"/>
  <c r="Z516" i="28"/>
  <c r="Y516" i="28"/>
  <c r="X516" i="28"/>
  <c r="V516" i="28"/>
  <c r="Z515" i="28"/>
  <c r="Y515" i="28"/>
  <c r="X515" i="28"/>
  <c r="V515" i="28"/>
  <c r="Z514" i="28"/>
  <c r="Y514" i="28"/>
  <c r="X514" i="28"/>
  <c r="V514" i="28"/>
  <c r="Z513" i="28"/>
  <c r="Y513" i="28"/>
  <c r="X513" i="28"/>
  <c r="V513" i="28"/>
  <c r="Z512" i="28"/>
  <c r="Y512" i="28"/>
  <c r="X512" i="28"/>
  <c r="V512" i="28"/>
  <c r="Z511" i="28"/>
  <c r="Y511" i="28"/>
  <c r="X511" i="28"/>
  <c r="V511" i="28"/>
  <c r="Z510" i="28"/>
  <c r="Y510" i="28"/>
  <c r="X510" i="28"/>
  <c r="V510" i="28"/>
  <c r="Z509" i="28"/>
  <c r="Y509" i="28"/>
  <c r="X509" i="28"/>
  <c r="V509" i="28"/>
  <c r="Z508" i="28"/>
  <c r="Y508" i="28"/>
  <c r="X508" i="28"/>
  <c r="V508" i="28"/>
  <c r="Z507" i="28"/>
  <c r="Y507" i="28"/>
  <c r="X507" i="28"/>
  <c r="V507" i="28"/>
  <c r="Z506" i="28"/>
  <c r="Y506" i="28"/>
  <c r="X506" i="28"/>
  <c r="V506" i="28"/>
  <c r="Z505" i="28"/>
  <c r="Y505" i="28"/>
  <c r="X505" i="28"/>
  <c r="V505" i="28"/>
  <c r="Z504" i="28"/>
  <c r="Y504" i="28"/>
  <c r="X504" i="28"/>
  <c r="V504" i="28"/>
  <c r="Z503" i="28"/>
  <c r="Y503" i="28"/>
  <c r="X503" i="28"/>
  <c r="V503" i="28"/>
  <c r="Z502" i="28"/>
  <c r="Y502" i="28"/>
  <c r="X502" i="28"/>
  <c r="V502" i="28"/>
  <c r="Z501" i="28"/>
  <c r="Y501" i="28"/>
  <c r="X501" i="28"/>
  <c r="V501" i="28"/>
  <c r="Z500" i="28"/>
  <c r="Y500" i="28"/>
  <c r="X500" i="28"/>
  <c r="V500" i="28"/>
  <c r="Z499" i="28"/>
  <c r="Y499" i="28"/>
  <c r="X499" i="28"/>
  <c r="V499" i="28"/>
  <c r="Z498" i="28"/>
  <c r="Y498" i="28"/>
  <c r="X498" i="28"/>
  <c r="V498" i="28"/>
  <c r="Z497" i="28"/>
  <c r="Y497" i="28"/>
  <c r="X497" i="28"/>
  <c r="V497" i="28"/>
  <c r="Z496" i="28"/>
  <c r="Y496" i="28"/>
  <c r="X496" i="28"/>
  <c r="V496" i="28"/>
  <c r="Z495" i="28"/>
  <c r="Y495" i="28"/>
  <c r="X495" i="28"/>
  <c r="V495" i="28"/>
  <c r="Z494" i="28"/>
  <c r="Y494" i="28"/>
  <c r="X494" i="28"/>
  <c r="V494" i="28"/>
  <c r="Z493" i="28"/>
  <c r="Y493" i="28"/>
  <c r="X493" i="28"/>
  <c r="V493" i="28"/>
  <c r="Z492" i="28"/>
  <c r="Y492" i="28"/>
  <c r="X492" i="28"/>
  <c r="V492" i="28"/>
  <c r="Z491" i="28"/>
  <c r="Y491" i="28"/>
  <c r="X491" i="28"/>
  <c r="V491" i="28"/>
  <c r="Z490" i="28"/>
  <c r="Y490" i="28"/>
  <c r="X490" i="28"/>
  <c r="V490" i="28"/>
  <c r="Z489" i="28"/>
  <c r="Y489" i="28"/>
  <c r="X489" i="28"/>
  <c r="V489" i="28"/>
  <c r="Z488" i="28"/>
  <c r="Y488" i="28"/>
  <c r="X488" i="28"/>
  <c r="V488" i="28"/>
  <c r="Z487" i="28"/>
  <c r="Y487" i="28"/>
  <c r="X487" i="28"/>
  <c r="V487" i="28"/>
  <c r="Z486" i="28"/>
  <c r="Y486" i="28"/>
  <c r="X486" i="28"/>
  <c r="V486" i="28"/>
  <c r="Z485" i="28"/>
  <c r="Y485" i="28"/>
  <c r="X485" i="28"/>
  <c r="V485" i="28"/>
  <c r="Z484" i="28"/>
  <c r="Y484" i="28"/>
  <c r="X484" i="28"/>
  <c r="V484" i="28"/>
  <c r="Z483" i="28"/>
  <c r="Y483" i="28"/>
  <c r="X483" i="28"/>
  <c r="V483" i="28"/>
  <c r="Z482" i="28"/>
  <c r="Y482" i="28"/>
  <c r="X482" i="28"/>
  <c r="V482" i="28"/>
  <c r="Z481" i="28"/>
  <c r="Y481" i="28"/>
  <c r="X481" i="28"/>
  <c r="V481" i="28"/>
  <c r="Z480" i="28"/>
  <c r="Y480" i="28"/>
  <c r="X480" i="28"/>
  <c r="V480" i="28"/>
  <c r="Z479" i="28"/>
  <c r="Y479" i="28"/>
  <c r="X479" i="28"/>
  <c r="V479" i="28"/>
  <c r="Z478" i="28"/>
  <c r="Y478" i="28"/>
  <c r="X478" i="28"/>
  <c r="V478" i="28"/>
  <c r="Z477" i="28"/>
  <c r="Y477" i="28"/>
  <c r="X477" i="28"/>
  <c r="V477" i="28"/>
  <c r="Z476" i="28"/>
  <c r="Y476" i="28"/>
  <c r="X476" i="28"/>
  <c r="V476" i="28"/>
  <c r="Z475" i="28"/>
  <c r="Y475" i="28"/>
  <c r="X475" i="28"/>
  <c r="V475" i="28"/>
  <c r="Z474" i="28"/>
  <c r="Y474" i="28"/>
  <c r="X474" i="28"/>
  <c r="V474" i="28"/>
  <c r="Z473" i="28"/>
  <c r="Y473" i="28"/>
  <c r="X473" i="28"/>
  <c r="V473" i="28"/>
  <c r="Z472" i="28"/>
  <c r="Y472" i="28"/>
  <c r="X472" i="28"/>
  <c r="V472" i="28"/>
  <c r="Z471" i="28"/>
  <c r="Y471" i="28"/>
  <c r="X471" i="28"/>
  <c r="V471" i="28"/>
  <c r="Z470" i="28"/>
  <c r="Y470" i="28"/>
  <c r="X470" i="28"/>
  <c r="V470" i="28"/>
  <c r="Z469" i="28"/>
  <c r="Y469" i="28"/>
  <c r="X469" i="28"/>
  <c r="V469" i="28"/>
  <c r="Z468" i="28"/>
  <c r="Y468" i="28"/>
  <c r="X468" i="28"/>
  <c r="V468" i="28"/>
  <c r="Z467" i="28"/>
  <c r="Y467" i="28"/>
  <c r="X467" i="28"/>
  <c r="V467" i="28"/>
  <c r="Z466" i="28"/>
  <c r="Y466" i="28"/>
  <c r="X466" i="28"/>
  <c r="V466" i="28"/>
  <c r="Z465" i="28"/>
  <c r="Y465" i="28"/>
  <c r="X465" i="28"/>
  <c r="V465" i="28"/>
  <c r="Z464" i="28"/>
  <c r="Y464" i="28"/>
  <c r="X464" i="28"/>
  <c r="V464" i="28"/>
  <c r="Z463" i="28"/>
  <c r="Y463" i="28"/>
  <c r="X463" i="28"/>
  <c r="V463" i="28"/>
  <c r="Z462" i="28"/>
  <c r="Y462" i="28"/>
  <c r="X462" i="28"/>
  <c r="V462" i="28"/>
  <c r="Z461" i="28"/>
  <c r="Y461" i="28"/>
  <c r="X461" i="28"/>
  <c r="V461" i="28"/>
  <c r="Z460" i="28"/>
  <c r="Y460" i="28"/>
  <c r="X460" i="28"/>
  <c r="V460" i="28"/>
  <c r="Z459" i="28"/>
  <c r="Y459" i="28"/>
  <c r="X459" i="28"/>
  <c r="V459" i="28"/>
  <c r="Z458" i="28"/>
  <c r="Y458" i="28"/>
  <c r="X458" i="28"/>
  <c r="V458" i="28"/>
  <c r="Z457" i="28"/>
  <c r="Y457" i="28"/>
  <c r="X457" i="28"/>
  <c r="V457" i="28"/>
  <c r="Z456" i="28"/>
  <c r="Y456" i="28"/>
  <c r="X456" i="28"/>
  <c r="V456" i="28"/>
  <c r="Z455" i="28"/>
  <c r="Y455" i="28"/>
  <c r="X455" i="28"/>
  <c r="V455" i="28"/>
  <c r="Z454" i="28"/>
  <c r="Y454" i="28"/>
  <c r="X454" i="28"/>
  <c r="V454" i="28"/>
  <c r="Z453" i="28"/>
  <c r="Y453" i="28"/>
  <c r="X453" i="28"/>
  <c r="V453" i="28"/>
  <c r="Z452" i="28"/>
  <c r="Y452" i="28"/>
  <c r="X452" i="28"/>
  <c r="V452" i="28"/>
  <c r="Z451" i="28"/>
  <c r="Y451" i="28"/>
  <c r="X451" i="28"/>
  <c r="V451" i="28"/>
  <c r="Z450" i="28"/>
  <c r="Y450" i="28"/>
  <c r="X450" i="28"/>
  <c r="V450" i="28"/>
  <c r="Z449" i="28"/>
  <c r="Y449" i="28"/>
  <c r="X449" i="28"/>
  <c r="V449" i="28"/>
  <c r="Z448" i="28"/>
  <c r="Y448" i="28"/>
  <c r="X448" i="28"/>
  <c r="V448" i="28"/>
  <c r="Z447" i="28"/>
  <c r="Y447" i="28"/>
  <c r="X447" i="28"/>
  <c r="V447" i="28"/>
  <c r="Z446" i="28"/>
  <c r="Y446" i="28"/>
  <c r="X446" i="28"/>
  <c r="V446" i="28"/>
  <c r="Z445" i="28"/>
  <c r="Y445" i="28"/>
  <c r="X445" i="28"/>
  <c r="V445" i="28"/>
  <c r="Z444" i="28"/>
  <c r="Y444" i="28"/>
  <c r="X444" i="28"/>
  <c r="V444" i="28"/>
  <c r="Z443" i="28"/>
  <c r="Y443" i="28"/>
  <c r="X443" i="28"/>
  <c r="V443" i="28"/>
  <c r="Z442" i="28"/>
  <c r="Y442" i="28"/>
  <c r="X442" i="28"/>
  <c r="V442" i="28"/>
  <c r="Z441" i="28"/>
  <c r="Y441" i="28"/>
  <c r="X441" i="28"/>
  <c r="V441" i="28"/>
  <c r="Z440" i="28"/>
  <c r="Y440" i="28"/>
  <c r="X440" i="28"/>
  <c r="V440" i="28"/>
  <c r="Z439" i="28"/>
  <c r="Y439" i="28"/>
  <c r="X439" i="28"/>
  <c r="V439" i="28"/>
  <c r="Z438" i="28"/>
  <c r="Y438" i="28"/>
  <c r="X438" i="28"/>
  <c r="V438" i="28"/>
  <c r="Z437" i="28"/>
  <c r="Y437" i="28"/>
  <c r="X437" i="28"/>
  <c r="V437" i="28"/>
  <c r="Z436" i="28"/>
  <c r="Y436" i="28"/>
  <c r="X436" i="28"/>
  <c r="V436" i="28"/>
  <c r="Z435" i="28"/>
  <c r="Y435" i="28"/>
  <c r="X435" i="28"/>
  <c r="V435" i="28"/>
  <c r="Z434" i="28"/>
  <c r="Y434" i="28"/>
  <c r="X434" i="28"/>
  <c r="V434" i="28"/>
  <c r="Z433" i="28"/>
  <c r="Y433" i="28"/>
  <c r="X433" i="28"/>
  <c r="V433" i="28"/>
  <c r="Z432" i="28"/>
  <c r="Y432" i="28"/>
  <c r="X432" i="28"/>
  <c r="V432" i="28"/>
  <c r="Z431" i="28"/>
  <c r="Y431" i="28"/>
  <c r="X431" i="28"/>
  <c r="V431" i="28"/>
  <c r="Z430" i="28"/>
  <c r="Y430" i="28"/>
  <c r="X430" i="28"/>
  <c r="V430" i="28"/>
  <c r="Z429" i="28"/>
  <c r="Y429" i="28"/>
  <c r="X429" i="28"/>
  <c r="V429" i="28"/>
  <c r="Z428" i="28"/>
  <c r="Y428" i="28"/>
  <c r="X428" i="28"/>
  <c r="V428" i="28"/>
  <c r="Z427" i="28"/>
  <c r="Y427" i="28"/>
  <c r="X427" i="28"/>
  <c r="V427" i="28"/>
  <c r="Z426" i="28"/>
  <c r="Y426" i="28"/>
  <c r="X426" i="28"/>
  <c r="V426" i="28"/>
  <c r="Z425" i="28"/>
  <c r="Y425" i="28"/>
  <c r="X425" i="28"/>
  <c r="V425" i="28"/>
  <c r="Z424" i="28"/>
  <c r="Y424" i="28"/>
  <c r="X424" i="28"/>
  <c r="V424" i="28"/>
  <c r="Z423" i="28"/>
  <c r="Y423" i="28"/>
  <c r="X423" i="28"/>
  <c r="V423" i="28"/>
  <c r="Z422" i="28"/>
  <c r="Y422" i="28"/>
  <c r="X422" i="28"/>
  <c r="V422" i="28"/>
  <c r="Z421" i="28"/>
  <c r="Y421" i="28"/>
  <c r="X421" i="28"/>
  <c r="V421" i="28"/>
  <c r="Z420" i="28"/>
  <c r="Y420" i="28"/>
  <c r="X420" i="28"/>
  <c r="V420" i="28"/>
  <c r="Z419" i="28"/>
  <c r="Y419" i="28"/>
  <c r="X419" i="28"/>
  <c r="V419" i="28"/>
  <c r="Z418" i="28"/>
  <c r="Y418" i="28"/>
  <c r="X418" i="28"/>
  <c r="V418" i="28"/>
  <c r="Z417" i="28"/>
  <c r="Y417" i="28"/>
  <c r="X417" i="28"/>
  <c r="V417" i="28"/>
  <c r="Z416" i="28"/>
  <c r="Y416" i="28"/>
  <c r="X416" i="28"/>
  <c r="V416" i="28"/>
  <c r="Z415" i="28"/>
  <c r="Y415" i="28"/>
  <c r="X415" i="28"/>
  <c r="V415" i="28"/>
  <c r="Z414" i="28"/>
  <c r="Y414" i="28"/>
  <c r="X414" i="28"/>
  <c r="V414" i="28"/>
  <c r="Z413" i="28"/>
  <c r="Y413" i="28"/>
  <c r="X413" i="28"/>
  <c r="V413" i="28"/>
  <c r="Z412" i="28"/>
  <c r="Y412" i="28"/>
  <c r="X412" i="28"/>
  <c r="V412" i="28"/>
  <c r="Z411" i="28"/>
  <c r="Y411" i="28"/>
  <c r="X411" i="28"/>
  <c r="V411" i="28"/>
  <c r="Z410" i="28"/>
  <c r="Y410" i="28"/>
  <c r="X410" i="28"/>
  <c r="V410" i="28"/>
  <c r="Z409" i="28"/>
  <c r="Y409" i="28"/>
  <c r="X409" i="28"/>
  <c r="V409" i="28"/>
  <c r="Z408" i="28"/>
  <c r="Y408" i="28"/>
  <c r="X408" i="28"/>
  <c r="V408" i="28"/>
  <c r="Z407" i="28"/>
  <c r="Y407" i="28"/>
  <c r="X407" i="28"/>
  <c r="V407" i="28"/>
  <c r="Z406" i="28"/>
  <c r="Y406" i="28"/>
  <c r="X406" i="28"/>
  <c r="V406" i="28"/>
  <c r="Z405" i="28"/>
  <c r="Y405" i="28"/>
  <c r="X405" i="28"/>
  <c r="V405" i="28"/>
  <c r="Z404" i="28"/>
  <c r="Y404" i="28"/>
  <c r="X404" i="28"/>
  <c r="V404" i="28"/>
  <c r="Z403" i="28"/>
  <c r="Y403" i="28"/>
  <c r="X403" i="28"/>
  <c r="V403" i="28"/>
  <c r="Z402" i="28"/>
  <c r="Y402" i="28"/>
  <c r="X402" i="28"/>
  <c r="V402" i="28"/>
  <c r="Z401" i="28"/>
  <c r="Y401" i="28"/>
  <c r="X401" i="28"/>
  <c r="V401" i="28"/>
  <c r="Z400" i="28"/>
  <c r="Y400" i="28"/>
  <c r="X400" i="28"/>
  <c r="V400" i="28"/>
  <c r="Z399" i="28"/>
  <c r="Y399" i="28"/>
  <c r="X399" i="28"/>
  <c r="V399" i="28"/>
  <c r="Z398" i="28"/>
  <c r="Y398" i="28"/>
  <c r="X398" i="28"/>
  <c r="V398" i="28"/>
  <c r="Z397" i="28"/>
  <c r="Y397" i="28"/>
  <c r="X397" i="28"/>
  <c r="V397" i="28"/>
  <c r="Z396" i="28"/>
  <c r="Y396" i="28"/>
  <c r="X396" i="28"/>
  <c r="V396" i="28"/>
  <c r="Z395" i="28"/>
  <c r="Y395" i="28"/>
  <c r="X395" i="28"/>
  <c r="V395" i="28"/>
  <c r="Z394" i="28"/>
  <c r="Y394" i="28"/>
  <c r="X394" i="28"/>
  <c r="V394" i="28"/>
  <c r="Z393" i="28"/>
  <c r="Y393" i="28"/>
  <c r="X393" i="28"/>
  <c r="V393" i="28"/>
  <c r="Z392" i="28"/>
  <c r="Y392" i="28"/>
  <c r="X392" i="28"/>
  <c r="V392" i="28"/>
  <c r="Z391" i="28"/>
  <c r="Y391" i="28"/>
  <c r="X391" i="28"/>
  <c r="V391" i="28"/>
  <c r="Z390" i="28"/>
  <c r="Y390" i="28"/>
  <c r="X390" i="28"/>
  <c r="V390" i="28"/>
  <c r="Z389" i="28"/>
  <c r="Y389" i="28"/>
  <c r="X389" i="28"/>
  <c r="V389" i="28"/>
  <c r="Z388" i="28"/>
  <c r="Y388" i="28"/>
  <c r="X388" i="28"/>
  <c r="V388" i="28"/>
  <c r="Z387" i="28"/>
  <c r="Y387" i="28"/>
  <c r="X387" i="28"/>
  <c r="V387" i="28"/>
  <c r="Z386" i="28"/>
  <c r="Y386" i="28"/>
  <c r="X386" i="28"/>
  <c r="V386" i="28"/>
  <c r="Z385" i="28"/>
  <c r="Y385" i="28"/>
  <c r="X385" i="28"/>
  <c r="V385" i="28"/>
  <c r="Z384" i="28"/>
  <c r="Y384" i="28"/>
  <c r="X384" i="28"/>
  <c r="V384" i="28"/>
  <c r="Z383" i="28"/>
  <c r="Y383" i="28"/>
  <c r="X383" i="28"/>
  <c r="V383" i="28"/>
  <c r="Z382" i="28"/>
  <c r="Y382" i="28"/>
  <c r="X382" i="28"/>
  <c r="V382" i="28"/>
  <c r="Z381" i="28"/>
  <c r="Y381" i="28"/>
  <c r="X381" i="28"/>
  <c r="V381" i="28"/>
  <c r="Z380" i="28"/>
  <c r="Y380" i="28"/>
  <c r="X380" i="28"/>
  <c r="V380" i="28"/>
  <c r="Z379" i="28"/>
  <c r="Y379" i="28"/>
  <c r="X379" i="28"/>
  <c r="V379" i="28"/>
  <c r="Z378" i="28"/>
  <c r="Y378" i="28"/>
  <c r="X378" i="28"/>
  <c r="V378" i="28"/>
  <c r="Z377" i="28"/>
  <c r="Y377" i="28"/>
  <c r="X377" i="28"/>
  <c r="V377" i="28"/>
  <c r="Z376" i="28"/>
  <c r="Y376" i="28"/>
  <c r="X376" i="28"/>
  <c r="V376" i="28"/>
  <c r="Z375" i="28"/>
  <c r="Y375" i="28"/>
  <c r="X375" i="28"/>
  <c r="V375" i="28"/>
  <c r="Z374" i="28"/>
  <c r="Y374" i="28"/>
  <c r="X374" i="28"/>
  <c r="V374" i="28"/>
  <c r="Z373" i="28"/>
  <c r="Y373" i="28"/>
  <c r="X373" i="28"/>
  <c r="V373" i="28"/>
  <c r="Z372" i="28"/>
  <c r="Y372" i="28"/>
  <c r="X372" i="28"/>
  <c r="V372" i="28"/>
  <c r="Z371" i="28"/>
  <c r="Y371" i="28"/>
  <c r="X371" i="28"/>
  <c r="V371" i="28"/>
  <c r="Z370" i="28"/>
  <c r="Y370" i="28"/>
  <c r="X370" i="28"/>
  <c r="V370" i="28"/>
  <c r="Z369" i="28"/>
  <c r="Y369" i="28"/>
  <c r="X369" i="28"/>
  <c r="V369" i="28"/>
  <c r="Z368" i="28"/>
  <c r="Y368" i="28"/>
  <c r="X368" i="28"/>
  <c r="V368" i="28"/>
  <c r="Z367" i="28"/>
  <c r="Y367" i="28"/>
  <c r="X367" i="28"/>
  <c r="V367" i="28"/>
  <c r="Z366" i="28"/>
  <c r="Y366" i="28"/>
  <c r="X366" i="28"/>
  <c r="V366" i="28"/>
  <c r="Z365" i="28"/>
  <c r="Y365" i="28"/>
  <c r="X365" i="28"/>
  <c r="V365" i="28"/>
  <c r="Z364" i="28"/>
  <c r="Y364" i="28"/>
  <c r="X364" i="28"/>
  <c r="V364" i="28"/>
  <c r="Z363" i="28"/>
  <c r="Y363" i="28"/>
  <c r="X363" i="28"/>
  <c r="V363" i="28"/>
  <c r="Z362" i="28"/>
  <c r="Y362" i="28"/>
  <c r="X362" i="28"/>
  <c r="V362" i="28"/>
  <c r="Z361" i="28"/>
  <c r="Y361" i="28"/>
  <c r="X361" i="28"/>
  <c r="V361" i="28"/>
  <c r="Z360" i="28"/>
  <c r="Y360" i="28"/>
  <c r="X360" i="28"/>
  <c r="V360" i="28"/>
  <c r="Z359" i="28"/>
  <c r="Y359" i="28"/>
  <c r="X359" i="28"/>
  <c r="V359" i="28"/>
  <c r="Z358" i="28"/>
  <c r="Y358" i="28"/>
  <c r="X358" i="28"/>
  <c r="V358" i="28"/>
  <c r="Z357" i="28"/>
  <c r="Y357" i="28"/>
  <c r="X357" i="28"/>
  <c r="V357" i="28"/>
  <c r="Z356" i="28"/>
  <c r="Y356" i="28"/>
  <c r="X356" i="28"/>
  <c r="V356" i="28"/>
  <c r="Z355" i="28"/>
  <c r="Y355" i="28"/>
  <c r="X355" i="28"/>
  <c r="V355" i="28"/>
  <c r="Z354" i="28"/>
  <c r="Y354" i="28"/>
  <c r="X354" i="28"/>
  <c r="V354" i="28"/>
  <c r="Z353" i="28"/>
  <c r="Y353" i="28"/>
  <c r="X353" i="28"/>
  <c r="V353" i="28"/>
  <c r="Z352" i="28"/>
  <c r="Y352" i="28"/>
  <c r="X352" i="28"/>
  <c r="V352" i="28"/>
  <c r="Z351" i="28"/>
  <c r="Y351" i="28"/>
  <c r="X351" i="28"/>
  <c r="V351" i="28"/>
  <c r="Z350" i="28"/>
  <c r="Y350" i="28"/>
  <c r="X350" i="28"/>
  <c r="V350" i="28"/>
  <c r="Z349" i="28"/>
  <c r="Y349" i="28"/>
  <c r="X349" i="28"/>
  <c r="V349" i="28"/>
  <c r="Z348" i="28"/>
  <c r="Y348" i="28"/>
  <c r="X348" i="28"/>
  <c r="V348" i="28"/>
  <c r="Z347" i="28"/>
  <c r="Y347" i="28"/>
  <c r="X347" i="28"/>
  <c r="V347" i="28"/>
  <c r="Z346" i="28"/>
  <c r="Y346" i="28"/>
  <c r="X346" i="28"/>
  <c r="V346" i="28"/>
  <c r="Z345" i="28"/>
  <c r="Y345" i="28"/>
  <c r="X345" i="28"/>
  <c r="V345" i="28"/>
  <c r="Z344" i="28"/>
  <c r="Y344" i="28"/>
  <c r="X344" i="28"/>
  <c r="V344" i="28"/>
  <c r="Z343" i="28"/>
  <c r="Y343" i="28"/>
  <c r="X343" i="28"/>
  <c r="V343" i="28"/>
  <c r="Z342" i="28"/>
  <c r="Y342" i="28"/>
  <c r="X342" i="28"/>
  <c r="V342" i="28"/>
  <c r="Z341" i="28"/>
  <c r="Y341" i="28"/>
  <c r="X341" i="28"/>
  <c r="V341" i="28"/>
  <c r="Z340" i="28"/>
  <c r="Y340" i="28"/>
  <c r="X340" i="28"/>
  <c r="V340" i="28"/>
  <c r="Z339" i="28"/>
  <c r="Y339" i="28"/>
  <c r="X339" i="28"/>
  <c r="V339" i="28"/>
  <c r="Z338" i="28"/>
  <c r="Y338" i="28"/>
  <c r="X338" i="28"/>
  <c r="V338" i="28"/>
  <c r="Z337" i="28"/>
  <c r="Y337" i="28"/>
  <c r="X337" i="28"/>
  <c r="V337" i="28"/>
  <c r="Z336" i="28"/>
  <c r="Y336" i="28"/>
  <c r="X336" i="28"/>
  <c r="V336" i="28"/>
  <c r="Z335" i="28"/>
  <c r="Y335" i="28"/>
  <c r="X335" i="28"/>
  <c r="V335" i="28"/>
  <c r="Z334" i="28"/>
  <c r="Y334" i="28"/>
  <c r="X334" i="28"/>
  <c r="V334" i="28"/>
  <c r="Z333" i="28"/>
  <c r="Y333" i="28"/>
  <c r="X333" i="28"/>
  <c r="V333" i="28"/>
  <c r="Z332" i="28"/>
  <c r="Y332" i="28"/>
  <c r="X332" i="28"/>
  <c r="V332" i="28"/>
  <c r="Z331" i="28"/>
  <c r="Y331" i="28"/>
  <c r="X331" i="28"/>
  <c r="V331" i="28"/>
  <c r="Z330" i="28"/>
  <c r="Y330" i="28"/>
  <c r="X330" i="28"/>
  <c r="V330" i="28"/>
  <c r="Z329" i="28"/>
  <c r="Y329" i="28"/>
  <c r="X329" i="28"/>
  <c r="V329" i="28"/>
  <c r="Z328" i="28"/>
  <c r="Y328" i="28"/>
  <c r="X328" i="28"/>
  <c r="V328" i="28"/>
  <c r="Z327" i="28"/>
  <c r="Y327" i="28"/>
  <c r="X327" i="28"/>
  <c r="V327" i="28"/>
  <c r="Z326" i="28"/>
  <c r="Y326" i="28"/>
  <c r="X326" i="28"/>
  <c r="V326" i="28"/>
  <c r="Z325" i="28"/>
  <c r="Y325" i="28"/>
  <c r="X325" i="28"/>
  <c r="V325" i="28"/>
  <c r="Z324" i="28"/>
  <c r="Y324" i="28"/>
  <c r="X324" i="28"/>
  <c r="V324" i="28"/>
  <c r="Z323" i="28"/>
  <c r="Y323" i="28"/>
  <c r="X323" i="28"/>
  <c r="V323" i="28"/>
  <c r="Z322" i="28"/>
  <c r="Y322" i="28"/>
  <c r="X322" i="28"/>
  <c r="V322" i="28"/>
  <c r="Z321" i="28"/>
  <c r="Y321" i="28"/>
  <c r="X321" i="28"/>
  <c r="V321" i="28"/>
  <c r="Z320" i="28"/>
  <c r="Y320" i="28"/>
  <c r="X320" i="28"/>
  <c r="V320" i="28"/>
  <c r="Z319" i="28"/>
  <c r="Y319" i="28"/>
  <c r="X319" i="28"/>
  <c r="V319" i="28"/>
  <c r="Z318" i="28"/>
  <c r="Y318" i="28"/>
  <c r="X318" i="28"/>
  <c r="V318" i="28"/>
  <c r="Z317" i="28"/>
  <c r="Y317" i="28"/>
  <c r="X317" i="28"/>
  <c r="V317" i="28"/>
  <c r="Z316" i="28"/>
  <c r="Y316" i="28"/>
  <c r="X316" i="28"/>
  <c r="V316" i="28"/>
  <c r="Z315" i="28"/>
  <c r="Y315" i="28"/>
  <c r="X315" i="28"/>
  <c r="V315" i="28"/>
  <c r="Z314" i="28"/>
  <c r="Y314" i="28"/>
  <c r="X314" i="28"/>
  <c r="V314" i="28"/>
  <c r="Z313" i="28"/>
  <c r="Y313" i="28"/>
  <c r="X313" i="28"/>
  <c r="V313" i="28"/>
  <c r="Z312" i="28"/>
  <c r="Y312" i="28"/>
  <c r="X312" i="28"/>
  <c r="V312" i="28"/>
  <c r="Z311" i="28"/>
  <c r="Y311" i="28"/>
  <c r="X311" i="28"/>
  <c r="V311" i="28"/>
  <c r="Z310" i="28"/>
  <c r="Y310" i="28"/>
  <c r="X310" i="28"/>
  <c r="V310" i="28"/>
  <c r="Z309" i="28"/>
  <c r="Y309" i="28"/>
  <c r="X309" i="28"/>
  <c r="V309" i="28"/>
  <c r="Z308" i="28"/>
  <c r="Y308" i="28"/>
  <c r="X308" i="28"/>
  <c r="V308" i="28"/>
  <c r="Z307" i="28"/>
  <c r="Y307" i="28"/>
  <c r="X307" i="28"/>
  <c r="V307" i="28"/>
  <c r="Z306" i="28"/>
  <c r="Y306" i="28"/>
  <c r="X306" i="28"/>
  <c r="V306" i="28"/>
  <c r="Z305" i="28"/>
  <c r="Y305" i="28"/>
  <c r="X305" i="28"/>
  <c r="V305" i="28"/>
  <c r="Z304" i="28"/>
  <c r="Y304" i="28"/>
  <c r="X304" i="28"/>
  <c r="V304" i="28"/>
  <c r="Z303" i="28"/>
  <c r="Y303" i="28"/>
  <c r="X303" i="28"/>
  <c r="V303" i="28"/>
  <c r="Z302" i="28"/>
  <c r="Y302" i="28"/>
  <c r="X302" i="28"/>
  <c r="V302" i="28"/>
  <c r="Z301" i="28"/>
  <c r="Y301" i="28"/>
  <c r="X301" i="28"/>
  <c r="V301" i="28"/>
  <c r="Z300" i="28"/>
  <c r="Y300" i="28"/>
  <c r="X300" i="28"/>
  <c r="V300" i="28"/>
  <c r="Z299" i="28"/>
  <c r="Y299" i="28"/>
  <c r="X299" i="28"/>
  <c r="V299" i="28"/>
  <c r="Z298" i="28"/>
  <c r="Y298" i="28"/>
  <c r="X298" i="28"/>
  <c r="V298" i="28"/>
  <c r="Z297" i="28"/>
  <c r="Y297" i="28"/>
  <c r="X297" i="28"/>
  <c r="V297" i="28"/>
  <c r="Z296" i="28"/>
  <c r="Y296" i="28"/>
  <c r="X296" i="28"/>
  <c r="V296" i="28"/>
  <c r="Z295" i="28"/>
  <c r="Y295" i="28"/>
  <c r="X295" i="28"/>
  <c r="V295" i="28"/>
  <c r="Z294" i="28"/>
  <c r="Y294" i="28"/>
  <c r="X294" i="28"/>
  <c r="V294" i="28"/>
  <c r="Z293" i="28"/>
  <c r="Y293" i="28"/>
  <c r="X293" i="28"/>
  <c r="V293" i="28"/>
  <c r="Z292" i="28"/>
  <c r="Y292" i="28"/>
  <c r="X292" i="28"/>
  <c r="V292" i="28"/>
  <c r="Z291" i="28"/>
  <c r="Y291" i="28"/>
  <c r="X291" i="28"/>
  <c r="V291" i="28"/>
  <c r="Z290" i="28"/>
  <c r="Y290" i="28"/>
  <c r="X290" i="28"/>
  <c r="V290" i="28"/>
  <c r="Z289" i="28"/>
  <c r="Y289" i="28"/>
  <c r="X289" i="28"/>
  <c r="V289" i="28"/>
  <c r="Z288" i="28"/>
  <c r="Y288" i="28"/>
  <c r="X288" i="28"/>
  <c r="V288" i="28"/>
  <c r="Z287" i="28"/>
  <c r="Y287" i="28"/>
  <c r="X287" i="28"/>
  <c r="V287" i="28"/>
  <c r="Z286" i="28"/>
  <c r="Y286" i="28"/>
  <c r="X286" i="28"/>
  <c r="V286" i="28"/>
  <c r="Z285" i="28"/>
  <c r="Y285" i="28"/>
  <c r="X285" i="28"/>
  <c r="V285" i="28"/>
  <c r="Z284" i="28"/>
  <c r="Y284" i="28"/>
  <c r="X284" i="28"/>
  <c r="V284" i="28"/>
  <c r="Z283" i="28"/>
  <c r="Y283" i="28"/>
  <c r="X283" i="28"/>
  <c r="V283" i="28"/>
  <c r="Z282" i="28"/>
  <c r="Y282" i="28"/>
  <c r="X282" i="28"/>
  <c r="V282" i="28"/>
  <c r="Z281" i="28"/>
  <c r="Y281" i="28"/>
  <c r="X281" i="28"/>
  <c r="V281" i="28"/>
  <c r="Z280" i="28"/>
  <c r="Y280" i="28"/>
  <c r="X280" i="28"/>
  <c r="V280" i="28"/>
  <c r="Z279" i="28"/>
  <c r="Y279" i="28"/>
  <c r="X279" i="28"/>
  <c r="V279" i="28"/>
  <c r="Z278" i="28"/>
  <c r="Y278" i="28"/>
  <c r="X278" i="28"/>
  <c r="V278" i="28"/>
  <c r="Z277" i="28"/>
  <c r="Y277" i="28"/>
  <c r="X277" i="28"/>
  <c r="V277" i="28"/>
  <c r="Z276" i="28"/>
  <c r="Y276" i="28"/>
  <c r="X276" i="28"/>
  <c r="V276" i="28"/>
  <c r="Z275" i="28"/>
  <c r="Y275" i="28"/>
  <c r="X275" i="28"/>
  <c r="V275" i="28"/>
  <c r="Z274" i="28"/>
  <c r="Y274" i="28"/>
  <c r="X274" i="28"/>
  <c r="V274" i="28"/>
  <c r="Z273" i="28"/>
  <c r="Y273" i="28"/>
  <c r="X273" i="28"/>
  <c r="V273" i="28"/>
  <c r="Z272" i="28"/>
  <c r="Y272" i="28"/>
  <c r="X272" i="28"/>
  <c r="V272" i="28"/>
  <c r="Z271" i="28"/>
  <c r="Y271" i="28"/>
  <c r="X271" i="28"/>
  <c r="V271" i="28"/>
  <c r="Z270" i="28"/>
  <c r="Y270" i="28"/>
  <c r="X270" i="28"/>
  <c r="V270" i="28"/>
  <c r="Z269" i="28"/>
  <c r="Y269" i="28"/>
  <c r="X269" i="28"/>
  <c r="V269" i="28"/>
  <c r="Z268" i="28"/>
  <c r="Y268" i="28"/>
  <c r="X268" i="28"/>
  <c r="V268" i="28"/>
  <c r="Z267" i="28"/>
  <c r="Y267" i="28"/>
  <c r="X267" i="28"/>
  <c r="V267" i="28"/>
  <c r="Z266" i="28"/>
  <c r="Y266" i="28"/>
  <c r="X266" i="28"/>
  <c r="V266" i="28"/>
  <c r="Z265" i="28"/>
  <c r="Y265" i="28"/>
  <c r="X265" i="28"/>
  <c r="V265" i="28"/>
  <c r="Z264" i="28"/>
  <c r="Y264" i="28"/>
  <c r="X264" i="28"/>
  <c r="V264" i="28"/>
  <c r="Z263" i="28"/>
  <c r="Y263" i="28"/>
  <c r="X263" i="28"/>
  <c r="V263" i="28"/>
  <c r="Z262" i="28"/>
  <c r="Y262" i="28"/>
  <c r="X262" i="28"/>
  <c r="V262" i="28"/>
  <c r="Z261" i="28"/>
  <c r="Y261" i="28"/>
  <c r="X261" i="28"/>
  <c r="V261" i="28"/>
  <c r="Z260" i="28"/>
  <c r="Y260" i="28"/>
  <c r="X260" i="28"/>
  <c r="V260" i="28"/>
  <c r="Z259" i="28"/>
  <c r="Y259" i="28"/>
  <c r="X259" i="28"/>
  <c r="V259" i="28"/>
  <c r="Z258" i="28"/>
  <c r="Y258" i="28"/>
  <c r="X258" i="28"/>
  <c r="V258" i="28"/>
  <c r="Z257" i="28"/>
  <c r="Y257" i="28"/>
  <c r="X257" i="28"/>
  <c r="V257" i="28"/>
  <c r="Z256" i="28"/>
  <c r="Y256" i="28"/>
  <c r="X256" i="28"/>
  <c r="V256" i="28"/>
  <c r="Z255" i="28"/>
  <c r="Y255" i="28"/>
  <c r="X255" i="28"/>
  <c r="V255" i="28"/>
  <c r="Z254" i="28"/>
  <c r="Y254" i="28"/>
  <c r="X254" i="28"/>
  <c r="V254" i="28"/>
  <c r="Z253" i="28"/>
  <c r="Y253" i="28"/>
  <c r="X253" i="28"/>
  <c r="V253" i="28"/>
  <c r="Z252" i="28"/>
  <c r="Y252" i="28"/>
  <c r="X252" i="28"/>
  <c r="V252" i="28"/>
  <c r="Z251" i="28"/>
  <c r="Y251" i="28"/>
  <c r="X251" i="28"/>
  <c r="V251" i="28"/>
  <c r="Z250" i="28"/>
  <c r="Y250" i="28"/>
  <c r="X250" i="28"/>
  <c r="V250" i="28"/>
  <c r="Z249" i="28"/>
  <c r="Y249" i="28"/>
  <c r="X249" i="28"/>
  <c r="V249" i="28"/>
  <c r="Z248" i="28"/>
  <c r="Y248" i="28"/>
  <c r="X248" i="28"/>
  <c r="V248" i="28"/>
  <c r="Z247" i="28"/>
  <c r="Y247" i="28"/>
  <c r="X247" i="28"/>
  <c r="V247" i="28"/>
  <c r="Z246" i="28"/>
  <c r="Y246" i="28"/>
  <c r="X246" i="28"/>
  <c r="V246" i="28"/>
  <c r="Z245" i="28"/>
  <c r="Y245" i="28"/>
  <c r="X245" i="28"/>
  <c r="V245" i="28"/>
  <c r="Z244" i="28"/>
  <c r="Y244" i="28"/>
  <c r="X244" i="28"/>
  <c r="V244" i="28"/>
  <c r="Z243" i="28"/>
  <c r="Y243" i="28"/>
  <c r="X243" i="28"/>
  <c r="V243" i="28"/>
  <c r="Z242" i="28"/>
  <c r="Y242" i="28"/>
  <c r="X242" i="28"/>
  <c r="V242" i="28"/>
  <c r="Z241" i="28"/>
  <c r="Y241" i="28"/>
  <c r="X241" i="28"/>
  <c r="V241" i="28"/>
  <c r="Z240" i="28"/>
  <c r="Y240" i="28"/>
  <c r="X240" i="28"/>
  <c r="V240" i="28"/>
  <c r="Z239" i="28"/>
  <c r="Y239" i="28"/>
  <c r="X239" i="28"/>
  <c r="V239" i="28"/>
  <c r="Z238" i="28"/>
  <c r="Y238" i="28"/>
  <c r="X238" i="28"/>
  <c r="V238" i="28"/>
  <c r="Z237" i="28"/>
  <c r="Y237" i="28"/>
  <c r="X237" i="28"/>
  <c r="V237" i="28"/>
  <c r="Z236" i="28"/>
  <c r="Y236" i="28"/>
  <c r="X236" i="28"/>
  <c r="V236" i="28"/>
  <c r="Z235" i="28"/>
  <c r="Y235" i="28"/>
  <c r="X235" i="28"/>
  <c r="V235" i="28"/>
  <c r="Z234" i="28"/>
  <c r="Y234" i="28"/>
  <c r="X234" i="28"/>
  <c r="V234" i="28"/>
  <c r="Z233" i="28"/>
  <c r="Y233" i="28"/>
  <c r="X233" i="28"/>
  <c r="V233" i="28"/>
  <c r="Z232" i="28"/>
  <c r="Y232" i="28"/>
  <c r="X232" i="28"/>
  <c r="V232" i="28"/>
  <c r="Z231" i="28"/>
  <c r="Y231" i="28"/>
  <c r="X231" i="28"/>
  <c r="V231" i="28"/>
  <c r="Z230" i="28"/>
  <c r="Y230" i="28"/>
  <c r="X230" i="28"/>
  <c r="V230" i="28"/>
  <c r="Z229" i="28"/>
  <c r="Y229" i="28"/>
  <c r="X229" i="28"/>
  <c r="V229" i="28"/>
  <c r="Z228" i="28"/>
  <c r="Y228" i="28"/>
  <c r="X228" i="28"/>
  <c r="V228" i="28"/>
  <c r="Z227" i="28"/>
  <c r="Y227" i="28"/>
  <c r="X227" i="28"/>
  <c r="V227" i="28"/>
  <c r="Z226" i="28"/>
  <c r="Y226" i="28"/>
  <c r="X226" i="28"/>
  <c r="V226" i="28"/>
  <c r="Z225" i="28"/>
  <c r="Y225" i="28"/>
  <c r="X225" i="28"/>
  <c r="V225" i="28"/>
  <c r="Z224" i="28"/>
  <c r="Y224" i="28"/>
  <c r="X224" i="28"/>
  <c r="V224" i="28"/>
  <c r="Z223" i="28"/>
  <c r="Y223" i="28"/>
  <c r="X223" i="28"/>
  <c r="V223" i="28"/>
  <c r="Z222" i="28"/>
  <c r="Y222" i="28"/>
  <c r="X222" i="28"/>
  <c r="V222" i="28"/>
  <c r="Z221" i="28"/>
  <c r="Y221" i="28"/>
  <c r="X221" i="28"/>
  <c r="V221" i="28"/>
  <c r="Z220" i="28"/>
  <c r="Y220" i="28"/>
  <c r="X220" i="28"/>
  <c r="V220" i="28"/>
  <c r="Z219" i="28"/>
  <c r="Y219" i="28"/>
  <c r="X219" i="28"/>
  <c r="V219" i="28"/>
  <c r="Z218" i="28"/>
  <c r="Y218" i="28"/>
  <c r="X218" i="28"/>
  <c r="V218" i="28"/>
  <c r="Z217" i="28"/>
  <c r="Y217" i="28"/>
  <c r="X217" i="28"/>
  <c r="V217" i="28"/>
  <c r="Z216" i="28"/>
  <c r="Y216" i="28"/>
  <c r="X216" i="28"/>
  <c r="V216" i="28"/>
  <c r="Z215" i="28"/>
  <c r="Y215" i="28"/>
  <c r="X215" i="28"/>
  <c r="V215" i="28"/>
  <c r="Z214" i="28"/>
  <c r="Y214" i="28"/>
  <c r="X214" i="28"/>
  <c r="V214" i="28"/>
  <c r="Z213" i="28"/>
  <c r="Y213" i="28"/>
  <c r="X213" i="28"/>
  <c r="V213" i="28"/>
  <c r="Z212" i="28"/>
  <c r="Y212" i="28"/>
  <c r="X212" i="28"/>
  <c r="V212" i="28"/>
  <c r="Z211" i="28"/>
  <c r="Y211" i="28"/>
  <c r="X211" i="28"/>
  <c r="V211" i="28"/>
  <c r="Z210" i="28"/>
  <c r="Y210" i="28"/>
  <c r="X210" i="28"/>
  <c r="V210" i="28"/>
  <c r="Z209" i="28"/>
  <c r="Y209" i="28"/>
  <c r="X209" i="28"/>
  <c r="V209" i="28"/>
  <c r="Z208" i="28"/>
  <c r="Y208" i="28"/>
  <c r="X208" i="28"/>
  <c r="V208" i="28"/>
  <c r="Z207" i="28"/>
  <c r="Y207" i="28"/>
  <c r="X207" i="28"/>
  <c r="V207" i="28"/>
  <c r="Z206" i="28"/>
  <c r="Y206" i="28"/>
  <c r="X206" i="28"/>
  <c r="V206" i="28"/>
  <c r="Z205" i="28"/>
  <c r="Y205" i="28"/>
  <c r="X205" i="28"/>
  <c r="V205" i="28"/>
  <c r="Z204" i="28"/>
  <c r="Y204" i="28"/>
  <c r="X204" i="28"/>
  <c r="V204" i="28"/>
  <c r="Z203" i="28"/>
  <c r="Y203" i="28"/>
  <c r="X203" i="28"/>
  <c r="V203" i="28"/>
  <c r="Z202" i="28"/>
  <c r="Y202" i="28"/>
  <c r="X202" i="28"/>
  <c r="V202" i="28"/>
  <c r="Z201" i="28"/>
  <c r="Y201" i="28"/>
  <c r="X201" i="28"/>
  <c r="V201" i="28"/>
  <c r="Z200" i="28"/>
  <c r="Y200" i="28"/>
  <c r="X200" i="28"/>
  <c r="V200" i="28"/>
  <c r="Z199" i="28"/>
  <c r="Y199" i="28"/>
  <c r="X199" i="28"/>
  <c r="V199" i="28"/>
  <c r="Z198" i="28"/>
  <c r="Y198" i="28"/>
  <c r="X198" i="28"/>
  <c r="V198" i="28"/>
  <c r="Z197" i="28"/>
  <c r="Y197" i="28"/>
  <c r="X197" i="28"/>
  <c r="V197" i="28"/>
  <c r="Z196" i="28"/>
  <c r="Y196" i="28"/>
  <c r="X196" i="28"/>
  <c r="V196" i="28"/>
  <c r="Z195" i="28"/>
  <c r="Y195" i="28"/>
  <c r="X195" i="28"/>
  <c r="V195" i="28"/>
  <c r="Z194" i="28"/>
  <c r="Y194" i="28"/>
  <c r="X194" i="28"/>
  <c r="V194" i="28"/>
  <c r="Z193" i="28"/>
  <c r="Y193" i="28"/>
  <c r="X193" i="28"/>
  <c r="V193" i="28"/>
  <c r="Z192" i="28"/>
  <c r="Y192" i="28"/>
  <c r="X192" i="28"/>
  <c r="V192" i="28"/>
  <c r="Z191" i="28"/>
  <c r="Y191" i="28"/>
  <c r="X191" i="28"/>
  <c r="V191" i="28"/>
  <c r="Z190" i="28"/>
  <c r="Y190" i="28"/>
  <c r="X190" i="28"/>
  <c r="V190" i="28"/>
  <c r="Z189" i="28"/>
  <c r="Y189" i="28"/>
  <c r="X189" i="28"/>
  <c r="V189" i="28"/>
  <c r="Z188" i="28"/>
  <c r="Y188" i="28"/>
  <c r="X188" i="28"/>
  <c r="V188" i="28"/>
  <c r="Z187" i="28"/>
  <c r="Y187" i="28"/>
  <c r="X187" i="28"/>
  <c r="V187" i="28"/>
  <c r="Z186" i="28"/>
  <c r="Y186" i="28"/>
  <c r="X186" i="28"/>
  <c r="V186" i="28"/>
  <c r="Z185" i="28"/>
  <c r="Y185" i="28"/>
  <c r="X185" i="28"/>
  <c r="V185" i="28"/>
  <c r="Z184" i="28"/>
  <c r="Y184" i="28"/>
  <c r="X184" i="28"/>
  <c r="V184" i="28"/>
  <c r="Z183" i="28"/>
  <c r="Y183" i="28"/>
  <c r="X183" i="28"/>
  <c r="V183" i="28"/>
  <c r="Z182" i="28"/>
  <c r="Y182" i="28"/>
  <c r="X182" i="28"/>
  <c r="V182" i="28"/>
  <c r="Z181" i="28"/>
  <c r="Y181" i="28"/>
  <c r="X181" i="28"/>
  <c r="V181" i="28"/>
  <c r="Z180" i="28"/>
  <c r="Y180" i="28"/>
  <c r="X180" i="28"/>
  <c r="V180" i="28"/>
  <c r="Z179" i="28"/>
  <c r="Y179" i="28"/>
  <c r="X179" i="28"/>
  <c r="V179" i="28"/>
  <c r="Z178" i="28"/>
  <c r="Y178" i="28"/>
  <c r="X178" i="28"/>
  <c r="V178" i="28"/>
  <c r="Z177" i="28"/>
  <c r="Y177" i="28"/>
  <c r="X177" i="28"/>
  <c r="V177" i="28"/>
  <c r="Z176" i="28"/>
  <c r="Y176" i="28"/>
  <c r="X176" i="28"/>
  <c r="V176" i="28"/>
  <c r="Z175" i="28"/>
  <c r="Y175" i="28"/>
  <c r="X175" i="28"/>
  <c r="V175" i="28"/>
  <c r="Z174" i="28"/>
  <c r="Y174" i="28"/>
  <c r="X174" i="28"/>
  <c r="V174" i="28"/>
  <c r="Z173" i="28"/>
  <c r="Y173" i="28"/>
  <c r="X173" i="28"/>
  <c r="V173" i="28"/>
  <c r="Z172" i="28"/>
  <c r="Y172" i="28"/>
  <c r="X172" i="28"/>
  <c r="V172" i="28"/>
  <c r="Z171" i="28"/>
  <c r="Y171" i="28"/>
  <c r="X171" i="28"/>
  <c r="V171" i="28"/>
  <c r="Z170" i="28"/>
  <c r="Y170" i="28"/>
  <c r="X170" i="28"/>
  <c r="V170" i="28"/>
  <c r="Z169" i="28"/>
  <c r="Y169" i="28"/>
  <c r="X169" i="28"/>
  <c r="V169" i="28"/>
  <c r="Z168" i="28"/>
  <c r="Y168" i="28"/>
  <c r="X168" i="28"/>
  <c r="V168" i="28"/>
  <c r="Z167" i="28"/>
  <c r="Y167" i="28"/>
  <c r="X167" i="28"/>
  <c r="V167" i="28"/>
  <c r="Z166" i="28"/>
  <c r="Y166" i="28"/>
  <c r="X166" i="28"/>
  <c r="V166" i="28"/>
  <c r="Z165" i="28"/>
  <c r="Y165" i="28"/>
  <c r="X165" i="28"/>
  <c r="V165" i="28"/>
  <c r="Z164" i="28"/>
  <c r="Y164" i="28"/>
  <c r="X164" i="28"/>
  <c r="V164" i="28"/>
  <c r="Z163" i="28"/>
  <c r="Y163" i="28"/>
  <c r="X163" i="28"/>
  <c r="V163" i="28"/>
  <c r="Z162" i="28"/>
  <c r="Y162" i="28"/>
  <c r="X162" i="28"/>
  <c r="V162" i="28"/>
  <c r="Z161" i="28"/>
  <c r="Y161" i="28"/>
  <c r="X161" i="28"/>
  <c r="V161" i="28"/>
  <c r="Z160" i="28"/>
  <c r="Y160" i="28"/>
  <c r="X160" i="28"/>
  <c r="V160" i="28"/>
  <c r="Z159" i="28"/>
  <c r="Y159" i="28"/>
  <c r="X159" i="28"/>
  <c r="V159" i="28"/>
  <c r="Z158" i="28"/>
  <c r="Y158" i="28"/>
  <c r="X158" i="28"/>
  <c r="V158" i="28"/>
  <c r="Z157" i="28"/>
  <c r="Y157" i="28"/>
  <c r="X157" i="28"/>
  <c r="V157" i="28"/>
  <c r="Z156" i="28"/>
  <c r="Y156" i="28"/>
  <c r="X156" i="28"/>
  <c r="V156" i="28"/>
  <c r="Z155" i="28"/>
  <c r="Y155" i="28"/>
  <c r="X155" i="28"/>
  <c r="V155" i="28"/>
  <c r="Z154" i="28"/>
  <c r="Y154" i="28"/>
  <c r="X154" i="28"/>
  <c r="V154" i="28"/>
  <c r="Z153" i="28"/>
  <c r="Y153" i="28"/>
  <c r="X153" i="28"/>
  <c r="V153" i="28"/>
  <c r="Z152" i="28"/>
  <c r="Y152" i="28"/>
  <c r="X152" i="28"/>
  <c r="V152" i="28"/>
  <c r="Z151" i="28"/>
  <c r="Y151" i="28"/>
  <c r="X151" i="28"/>
  <c r="V151" i="28"/>
  <c r="Z150" i="28"/>
  <c r="Y150" i="28"/>
  <c r="X150" i="28"/>
  <c r="V150" i="28"/>
  <c r="Z149" i="28"/>
  <c r="Y149" i="28"/>
  <c r="X149" i="28"/>
  <c r="V149" i="28"/>
  <c r="Z148" i="28"/>
  <c r="Y148" i="28"/>
  <c r="X148" i="28"/>
  <c r="V148" i="28"/>
  <c r="Z147" i="28"/>
  <c r="Y147" i="28"/>
  <c r="X147" i="28"/>
  <c r="V147" i="28"/>
  <c r="Z146" i="28"/>
  <c r="Y146" i="28"/>
  <c r="X146" i="28"/>
  <c r="V146" i="28"/>
  <c r="Z145" i="28"/>
  <c r="Y145" i="28"/>
  <c r="X145" i="28"/>
  <c r="V145" i="28"/>
  <c r="Z144" i="28"/>
  <c r="Y144" i="28"/>
  <c r="X144" i="28"/>
  <c r="V144" i="28"/>
  <c r="Z143" i="28"/>
  <c r="Y143" i="28"/>
  <c r="X143" i="28"/>
  <c r="V143" i="28"/>
  <c r="Z142" i="28"/>
  <c r="Y142" i="28"/>
  <c r="X142" i="28"/>
  <c r="V142" i="28"/>
  <c r="Z141" i="28"/>
  <c r="Y141" i="28"/>
  <c r="X141" i="28"/>
  <c r="V141" i="28"/>
  <c r="Z140" i="28"/>
  <c r="Y140" i="28"/>
  <c r="X140" i="28"/>
  <c r="V140" i="28"/>
  <c r="Z139" i="28"/>
  <c r="Y139" i="28"/>
  <c r="X139" i="28"/>
  <c r="V139" i="28"/>
  <c r="Z138" i="28"/>
  <c r="Y138" i="28"/>
  <c r="X138" i="28"/>
  <c r="V138" i="28"/>
  <c r="Z137" i="28"/>
  <c r="Y137" i="28"/>
  <c r="X137" i="28"/>
  <c r="V137" i="28"/>
  <c r="Z136" i="28"/>
  <c r="Y136" i="28"/>
  <c r="X136" i="28"/>
  <c r="V136" i="28"/>
  <c r="Z135" i="28"/>
  <c r="Y135" i="28"/>
  <c r="X135" i="28"/>
  <c r="V135" i="28"/>
  <c r="Z134" i="28"/>
  <c r="Y134" i="28"/>
  <c r="X134" i="28"/>
  <c r="V134" i="28"/>
  <c r="Z133" i="28"/>
  <c r="Y133" i="28"/>
  <c r="X133" i="28"/>
  <c r="V133" i="28"/>
  <c r="Z132" i="28"/>
  <c r="Y132" i="28"/>
  <c r="X132" i="28"/>
  <c r="V132" i="28"/>
  <c r="Z131" i="28"/>
  <c r="Y131" i="28"/>
  <c r="X131" i="28"/>
  <c r="V131" i="28"/>
  <c r="Z130" i="28"/>
  <c r="Y130" i="28"/>
  <c r="X130" i="28"/>
  <c r="V130" i="28"/>
  <c r="Z129" i="28"/>
  <c r="Y129" i="28"/>
  <c r="X129" i="28"/>
  <c r="V129" i="28"/>
  <c r="Z128" i="28"/>
  <c r="Y128" i="28"/>
  <c r="X128" i="28"/>
  <c r="V128" i="28"/>
  <c r="Z127" i="28"/>
  <c r="Y127" i="28"/>
  <c r="X127" i="28"/>
  <c r="V127" i="28"/>
  <c r="Z126" i="28"/>
  <c r="Y126" i="28"/>
  <c r="X126" i="28"/>
  <c r="V126" i="28"/>
  <c r="Z125" i="28"/>
  <c r="Y125" i="28"/>
  <c r="X125" i="28"/>
  <c r="V125" i="28"/>
  <c r="Z124" i="28"/>
  <c r="Y124" i="28"/>
  <c r="X124" i="28"/>
  <c r="V124" i="28"/>
  <c r="Z123" i="28"/>
  <c r="Y123" i="28"/>
  <c r="X123" i="28"/>
  <c r="V123" i="28"/>
  <c r="Z122" i="28"/>
  <c r="Y122" i="28"/>
  <c r="X122" i="28"/>
  <c r="V122" i="28"/>
  <c r="Z121" i="28"/>
  <c r="Y121" i="28"/>
  <c r="X121" i="28"/>
  <c r="V121" i="28"/>
  <c r="Z120" i="28"/>
  <c r="Y120" i="28"/>
  <c r="X120" i="28"/>
  <c r="V120" i="28"/>
  <c r="Z119" i="28"/>
  <c r="Y119" i="28"/>
  <c r="X119" i="28"/>
  <c r="V119" i="28"/>
  <c r="Z118" i="28"/>
  <c r="Y118" i="28"/>
  <c r="X118" i="28"/>
  <c r="V118" i="28"/>
  <c r="Z117" i="28"/>
  <c r="Y117" i="28"/>
  <c r="X117" i="28"/>
  <c r="V117" i="28"/>
  <c r="Z116" i="28"/>
  <c r="Y116" i="28"/>
  <c r="X116" i="28"/>
  <c r="V116" i="28"/>
  <c r="Z115" i="28"/>
  <c r="Y115" i="28"/>
  <c r="X115" i="28"/>
  <c r="V115" i="28"/>
  <c r="Z114" i="28"/>
  <c r="Y114" i="28"/>
  <c r="X114" i="28"/>
  <c r="V114" i="28"/>
  <c r="Z113" i="28"/>
  <c r="Y113" i="28"/>
  <c r="X113" i="28"/>
  <c r="V113" i="28"/>
  <c r="Z112" i="28"/>
  <c r="Y112" i="28"/>
  <c r="X112" i="28"/>
  <c r="V112" i="28"/>
  <c r="Z111" i="28"/>
  <c r="Y111" i="28"/>
  <c r="X111" i="28"/>
  <c r="V111" i="28"/>
  <c r="Z110" i="28"/>
  <c r="Y110" i="28"/>
  <c r="X110" i="28"/>
  <c r="V110" i="28"/>
  <c r="Z109" i="28"/>
  <c r="Y109" i="28"/>
  <c r="X109" i="28"/>
  <c r="V109" i="28"/>
  <c r="Z108" i="28"/>
  <c r="Y108" i="28"/>
  <c r="X108" i="28"/>
  <c r="V108" i="28"/>
  <c r="Z107" i="28"/>
  <c r="Y107" i="28"/>
  <c r="X107" i="28"/>
  <c r="V107" i="28"/>
  <c r="Z106" i="28"/>
  <c r="Y106" i="28"/>
  <c r="X106" i="28"/>
  <c r="V106" i="28"/>
  <c r="Z105" i="28"/>
  <c r="Y105" i="28"/>
  <c r="X105" i="28"/>
  <c r="V105" i="28"/>
  <c r="Z104" i="28"/>
  <c r="Y104" i="28"/>
  <c r="X104" i="28"/>
  <c r="V104" i="28"/>
  <c r="Z103" i="28"/>
  <c r="Y103" i="28"/>
  <c r="X103" i="28"/>
  <c r="V103" i="28"/>
  <c r="Z102" i="28"/>
  <c r="Y102" i="28"/>
  <c r="X102" i="28"/>
  <c r="V102" i="28"/>
  <c r="Z101" i="28"/>
  <c r="Y101" i="28"/>
  <c r="X101" i="28"/>
  <c r="V101" i="28"/>
  <c r="Z100" i="28"/>
  <c r="Y100" i="28"/>
  <c r="X100" i="28"/>
  <c r="V100" i="28"/>
  <c r="Z99" i="28"/>
  <c r="Y99" i="28"/>
  <c r="X99" i="28"/>
  <c r="V99" i="28"/>
  <c r="Z98" i="28"/>
  <c r="Y98" i="28"/>
  <c r="X98" i="28"/>
  <c r="V98" i="28"/>
  <c r="Z97" i="28"/>
  <c r="Y97" i="28"/>
  <c r="X97" i="28"/>
  <c r="V97" i="28"/>
  <c r="Z96" i="28"/>
  <c r="Y96" i="28"/>
  <c r="X96" i="28"/>
  <c r="V96" i="28"/>
  <c r="Z95" i="28"/>
  <c r="Y95" i="28"/>
  <c r="X95" i="28"/>
  <c r="V95" i="28"/>
  <c r="Z94" i="28"/>
  <c r="Y94" i="28"/>
  <c r="X94" i="28"/>
  <c r="V94" i="28"/>
  <c r="Z93" i="28"/>
  <c r="Y93" i="28"/>
  <c r="X93" i="28"/>
  <c r="V93" i="28"/>
  <c r="Z92" i="28"/>
  <c r="Y92" i="28"/>
  <c r="X92" i="28"/>
  <c r="V92" i="28"/>
  <c r="Z91" i="28"/>
  <c r="Y91" i="28"/>
  <c r="X91" i="28"/>
  <c r="V91" i="28"/>
  <c r="Z90" i="28"/>
  <c r="Y90" i="28"/>
  <c r="X90" i="28"/>
  <c r="V90" i="28"/>
  <c r="Z89" i="28"/>
  <c r="Y89" i="28"/>
  <c r="X89" i="28"/>
  <c r="V89" i="28"/>
  <c r="Z88" i="28"/>
  <c r="Y88" i="28"/>
  <c r="X88" i="28"/>
  <c r="V88" i="28"/>
  <c r="Z87" i="28"/>
  <c r="Y87" i="28"/>
  <c r="X87" i="28"/>
  <c r="V87" i="28"/>
  <c r="Z86" i="28"/>
  <c r="Y86" i="28"/>
  <c r="X86" i="28"/>
  <c r="V86" i="28"/>
  <c r="Z85" i="28"/>
  <c r="Y85" i="28"/>
  <c r="X85" i="28"/>
  <c r="V85" i="28"/>
  <c r="Z84" i="28"/>
  <c r="Y84" i="28"/>
  <c r="X84" i="28"/>
  <c r="V84" i="28"/>
  <c r="Z83" i="28"/>
  <c r="Y83" i="28"/>
  <c r="X83" i="28"/>
  <c r="V83" i="28"/>
  <c r="Z82" i="28"/>
  <c r="Y82" i="28"/>
  <c r="X82" i="28"/>
  <c r="V82" i="28"/>
  <c r="Z81" i="28"/>
  <c r="Y81" i="28"/>
  <c r="X81" i="28"/>
  <c r="V81" i="28"/>
  <c r="Z80" i="28"/>
  <c r="Y80" i="28"/>
  <c r="X80" i="28"/>
  <c r="V80" i="28"/>
  <c r="Z79" i="28"/>
  <c r="Y79" i="28"/>
  <c r="X79" i="28"/>
  <c r="V79" i="28"/>
  <c r="Z78" i="28"/>
  <c r="Y78" i="28"/>
  <c r="X78" i="28"/>
  <c r="V78" i="28"/>
  <c r="Z77" i="28"/>
  <c r="Y77" i="28"/>
  <c r="X77" i="28"/>
  <c r="V77" i="28"/>
  <c r="Z76" i="28"/>
  <c r="Y76" i="28"/>
  <c r="X76" i="28"/>
  <c r="V76" i="28"/>
  <c r="Z75" i="28"/>
  <c r="Y75" i="28"/>
  <c r="X75" i="28"/>
  <c r="V75" i="28"/>
  <c r="Z74" i="28"/>
  <c r="Y74" i="28"/>
  <c r="X74" i="28"/>
  <c r="V74" i="28"/>
  <c r="Z73" i="28"/>
  <c r="Y73" i="28"/>
  <c r="X73" i="28"/>
  <c r="V73" i="28"/>
  <c r="Z72" i="28"/>
  <c r="Y72" i="28"/>
  <c r="X72" i="28"/>
  <c r="V72" i="28"/>
  <c r="Z71" i="28"/>
  <c r="Y71" i="28"/>
  <c r="X71" i="28"/>
  <c r="V71" i="28"/>
  <c r="Z70" i="28"/>
  <c r="Y70" i="28"/>
  <c r="X70" i="28"/>
  <c r="V70" i="28"/>
  <c r="Z69" i="28"/>
  <c r="Y69" i="28"/>
  <c r="X69" i="28"/>
  <c r="V69" i="28"/>
  <c r="Z68" i="28"/>
  <c r="Y68" i="28"/>
  <c r="X68" i="28"/>
  <c r="V68" i="28"/>
  <c r="Z67" i="28"/>
  <c r="Y67" i="28"/>
  <c r="X67" i="28"/>
  <c r="V67" i="28"/>
  <c r="Z66" i="28"/>
  <c r="Y66" i="28"/>
  <c r="X66" i="28"/>
  <c r="V66" i="28"/>
  <c r="Z65" i="28"/>
  <c r="Y65" i="28"/>
  <c r="X65" i="28"/>
  <c r="V65" i="28"/>
  <c r="Z64" i="28"/>
  <c r="Y64" i="28"/>
  <c r="X64" i="28"/>
  <c r="V64" i="28"/>
  <c r="Z63" i="28"/>
  <c r="Y63" i="28"/>
  <c r="X63" i="28"/>
  <c r="V63" i="28"/>
  <c r="Z62" i="28"/>
  <c r="Y62" i="28"/>
  <c r="X62" i="28"/>
  <c r="V62" i="28"/>
  <c r="Z61" i="28"/>
  <c r="Y61" i="28"/>
  <c r="X61" i="28"/>
  <c r="V61" i="28"/>
  <c r="Z60" i="28"/>
  <c r="Y60" i="28"/>
  <c r="X60" i="28"/>
  <c r="V60" i="28"/>
  <c r="Z59" i="28"/>
  <c r="Y59" i="28"/>
  <c r="X59" i="28"/>
  <c r="V59" i="28"/>
  <c r="Z58" i="28"/>
  <c r="Y58" i="28"/>
  <c r="X58" i="28"/>
  <c r="V58" i="28"/>
  <c r="Z57" i="28"/>
  <c r="Y57" i="28"/>
  <c r="X57" i="28"/>
  <c r="V57" i="28"/>
  <c r="Z56" i="28"/>
  <c r="Y56" i="28"/>
  <c r="X56" i="28"/>
  <c r="V56" i="28"/>
  <c r="Z55" i="28"/>
  <c r="Y55" i="28"/>
  <c r="X55" i="28"/>
  <c r="V55" i="28"/>
  <c r="Z54" i="28"/>
  <c r="Y54" i="28"/>
  <c r="X54" i="28"/>
  <c r="V54" i="28"/>
  <c r="Z53" i="28"/>
  <c r="Y53" i="28"/>
  <c r="X53" i="28"/>
  <c r="V53" i="28"/>
  <c r="Z52" i="28"/>
  <c r="Y52" i="28"/>
  <c r="X52" i="28"/>
  <c r="V52" i="28"/>
  <c r="Z51" i="28"/>
  <c r="Y51" i="28"/>
  <c r="X51" i="28"/>
  <c r="V51" i="28"/>
  <c r="Z50" i="28"/>
  <c r="Y50" i="28"/>
  <c r="X50" i="28"/>
  <c r="V50" i="28"/>
  <c r="Z49" i="28"/>
  <c r="Y49" i="28"/>
  <c r="X49" i="28"/>
  <c r="V49" i="28"/>
  <c r="Z48" i="28"/>
  <c r="Y48" i="28"/>
  <c r="X48" i="28"/>
  <c r="V48" i="28"/>
  <c r="Z47" i="28"/>
  <c r="Y47" i="28"/>
  <c r="X47" i="28"/>
  <c r="V47" i="28"/>
  <c r="Z46" i="28"/>
  <c r="Y46" i="28"/>
  <c r="X46" i="28"/>
  <c r="V46" i="28"/>
  <c r="Z45" i="28"/>
  <c r="Y45" i="28"/>
  <c r="X45" i="28"/>
  <c r="V45" i="28"/>
  <c r="Z44" i="28"/>
  <c r="Y44" i="28"/>
  <c r="X44" i="28"/>
  <c r="V44" i="28"/>
  <c r="Z43" i="28"/>
  <c r="Y43" i="28"/>
  <c r="X43" i="28"/>
  <c r="V43" i="28"/>
  <c r="Z42" i="28"/>
  <c r="Y42" i="28"/>
  <c r="X42" i="28"/>
  <c r="V42" i="28"/>
  <c r="Z41" i="28"/>
  <c r="Y41" i="28"/>
  <c r="X41" i="28"/>
  <c r="V41" i="28"/>
  <c r="Z40" i="28"/>
  <c r="Y40" i="28"/>
  <c r="X40" i="28"/>
  <c r="V40" i="28"/>
  <c r="Z39" i="28"/>
  <c r="Y39" i="28"/>
  <c r="X39" i="28"/>
  <c r="V39" i="28"/>
  <c r="Z38" i="28"/>
  <c r="Y38" i="28"/>
  <c r="X38" i="28"/>
  <c r="V38" i="28"/>
  <c r="Z37" i="28"/>
  <c r="Y37" i="28"/>
  <c r="X37" i="28"/>
  <c r="V37" i="28"/>
  <c r="Z36" i="28"/>
  <c r="Y36" i="28"/>
  <c r="X36" i="28"/>
  <c r="V36" i="28"/>
  <c r="Z35" i="28"/>
  <c r="Y35" i="28"/>
  <c r="X35" i="28"/>
  <c r="V35" i="28"/>
  <c r="Z34" i="28"/>
  <c r="Y34" i="28"/>
  <c r="X34" i="28"/>
  <c r="V34" i="28"/>
  <c r="AH33" i="28"/>
  <c r="AL33" i="28" s="1"/>
  <c r="Z33" i="28"/>
  <c r="Y33" i="28"/>
  <c r="X33" i="28"/>
  <c r="V33" i="28"/>
  <c r="AH32" i="28"/>
  <c r="AK32" i="28" s="1"/>
  <c r="Z32" i="28"/>
  <c r="Y32" i="28"/>
  <c r="X32" i="28"/>
  <c r="V32" i="28"/>
  <c r="AH31" i="28"/>
  <c r="AJ31" i="28" s="1"/>
  <c r="J31" i="39" s="1"/>
  <c r="Z31" i="28"/>
  <c r="Y31" i="28"/>
  <c r="X31" i="28"/>
  <c r="V31" i="28"/>
  <c r="AH30" i="28"/>
  <c r="AL30" i="28" s="1"/>
  <c r="Z30" i="28"/>
  <c r="Y30" i="28"/>
  <c r="X30" i="28"/>
  <c r="V30" i="28"/>
  <c r="AH29" i="28"/>
  <c r="AL29" i="28" s="1"/>
  <c r="Z29" i="28"/>
  <c r="Y29" i="28"/>
  <c r="X29" i="28"/>
  <c r="V29" i="28"/>
  <c r="AH28" i="28"/>
  <c r="AK28" i="28" s="1"/>
  <c r="Z28" i="28"/>
  <c r="Y28" i="28"/>
  <c r="X28" i="28"/>
  <c r="V28" i="28"/>
  <c r="AH27" i="28"/>
  <c r="AJ27" i="28" s="1"/>
  <c r="J27" i="39" s="1"/>
  <c r="Z27" i="28"/>
  <c r="Y27" i="28"/>
  <c r="X27" i="28"/>
  <c r="V27" i="28"/>
  <c r="AH26" i="28"/>
  <c r="AL26" i="28" s="1"/>
  <c r="Z26" i="28"/>
  <c r="Y26" i="28"/>
  <c r="X26" i="28"/>
  <c r="V26" i="28"/>
  <c r="Q26" i="28"/>
  <c r="AH25" i="28"/>
  <c r="AL25" i="28" s="1"/>
  <c r="Z25" i="28"/>
  <c r="Y25" i="28"/>
  <c r="X25" i="28"/>
  <c r="V25" i="28"/>
  <c r="AH24" i="28"/>
  <c r="AL24" i="28" s="1"/>
  <c r="Z24" i="28"/>
  <c r="Y24" i="28"/>
  <c r="X24" i="28"/>
  <c r="V24" i="28"/>
  <c r="Q24" i="28"/>
  <c r="AH23" i="28"/>
  <c r="AL23" i="28" s="1"/>
  <c r="Z23" i="28"/>
  <c r="Y23" i="28"/>
  <c r="X23" i="28"/>
  <c r="V23" i="28"/>
  <c r="AH22" i="28"/>
  <c r="AK22" i="28" s="1"/>
  <c r="Z22" i="28"/>
  <c r="Y22" i="28"/>
  <c r="X22" i="28"/>
  <c r="V22" i="28"/>
  <c r="AH21" i="28"/>
  <c r="AK21" i="28" s="1"/>
  <c r="Z21" i="28"/>
  <c r="Y21" i="28"/>
  <c r="X21" i="28"/>
  <c r="V21" i="28"/>
  <c r="AH20" i="28"/>
  <c r="AJ20" i="28" s="1"/>
  <c r="J20" i="39" s="1"/>
  <c r="Z20" i="28"/>
  <c r="Y20" i="28"/>
  <c r="X20" i="28"/>
  <c r="V20" i="28"/>
  <c r="Q20" i="28"/>
  <c r="AH19" i="28"/>
  <c r="AJ19" i="28" s="1"/>
  <c r="J19" i="39" s="1"/>
  <c r="Z19" i="28"/>
  <c r="Y19" i="28"/>
  <c r="X19" i="28"/>
  <c r="V19" i="28"/>
  <c r="AH18" i="28"/>
  <c r="AL18" i="28" s="1"/>
  <c r="Z18" i="28"/>
  <c r="Y18" i="28"/>
  <c r="X18" i="28"/>
  <c r="V18" i="28"/>
  <c r="AH17" i="28"/>
  <c r="AL17" i="28" s="1"/>
  <c r="Z17" i="28"/>
  <c r="Y17" i="28"/>
  <c r="X17" i="28"/>
  <c r="V17" i="28"/>
  <c r="AH16" i="28"/>
  <c r="AL16" i="28" s="1"/>
  <c r="Z16" i="28"/>
  <c r="Y16" i="28"/>
  <c r="X16" i="28"/>
  <c r="AC14" i="28" s="1"/>
  <c r="V16" i="28"/>
  <c r="Q16" i="28"/>
  <c r="AH15" i="28"/>
  <c r="AL15" i="28" s="1"/>
  <c r="Z15" i="28"/>
  <c r="Y15" i="28"/>
  <c r="X15" i="28"/>
  <c r="V15" i="28"/>
  <c r="Q18" i="28"/>
  <c r="AH14" i="28"/>
  <c r="AK14" i="28" s="1"/>
  <c r="Z14" i="28"/>
  <c r="Y14" i="28"/>
  <c r="X14" i="28"/>
  <c r="V14" i="28"/>
  <c r="Z1003" i="27"/>
  <c r="Y1003" i="27"/>
  <c r="X1003" i="27"/>
  <c r="V1003" i="27"/>
  <c r="Z1002" i="27"/>
  <c r="Y1002" i="27"/>
  <c r="X1002" i="27"/>
  <c r="V1002" i="27"/>
  <c r="Z1001" i="27"/>
  <c r="Y1001" i="27"/>
  <c r="X1001" i="27"/>
  <c r="V1001" i="27"/>
  <c r="Z1000" i="27"/>
  <c r="Y1000" i="27"/>
  <c r="X1000" i="27"/>
  <c r="V1000" i="27"/>
  <c r="Z999" i="27"/>
  <c r="Y999" i="27"/>
  <c r="X999" i="27"/>
  <c r="V999" i="27"/>
  <c r="Z998" i="27"/>
  <c r="Y998" i="27"/>
  <c r="X998" i="27"/>
  <c r="V998" i="27"/>
  <c r="Z997" i="27"/>
  <c r="Y997" i="27"/>
  <c r="X997" i="27"/>
  <c r="V997" i="27"/>
  <c r="Z996" i="27"/>
  <c r="Y996" i="27"/>
  <c r="X996" i="27"/>
  <c r="V996" i="27"/>
  <c r="Z995" i="27"/>
  <c r="Y995" i="27"/>
  <c r="X995" i="27"/>
  <c r="V995" i="27"/>
  <c r="Z994" i="27"/>
  <c r="Y994" i="27"/>
  <c r="X994" i="27"/>
  <c r="V994" i="27"/>
  <c r="Z993" i="27"/>
  <c r="Y993" i="27"/>
  <c r="X993" i="27"/>
  <c r="V993" i="27"/>
  <c r="Z992" i="27"/>
  <c r="Y992" i="27"/>
  <c r="X992" i="27"/>
  <c r="V992" i="27"/>
  <c r="Z991" i="27"/>
  <c r="Y991" i="27"/>
  <c r="X991" i="27"/>
  <c r="V991" i="27"/>
  <c r="Z990" i="27"/>
  <c r="Y990" i="27"/>
  <c r="X990" i="27"/>
  <c r="V990" i="27"/>
  <c r="Z989" i="27"/>
  <c r="Y989" i="27"/>
  <c r="X989" i="27"/>
  <c r="V989" i="27"/>
  <c r="Z988" i="27"/>
  <c r="Y988" i="27"/>
  <c r="X988" i="27"/>
  <c r="V988" i="27"/>
  <c r="Z987" i="27"/>
  <c r="Y987" i="27"/>
  <c r="X987" i="27"/>
  <c r="V987" i="27"/>
  <c r="Z986" i="27"/>
  <c r="Y986" i="27"/>
  <c r="X986" i="27"/>
  <c r="V986" i="27"/>
  <c r="Z985" i="27"/>
  <c r="Y985" i="27"/>
  <c r="X985" i="27"/>
  <c r="V985" i="27"/>
  <c r="Z984" i="27"/>
  <c r="Y984" i="27"/>
  <c r="X984" i="27"/>
  <c r="V984" i="27"/>
  <c r="Z983" i="27"/>
  <c r="Y983" i="27"/>
  <c r="X983" i="27"/>
  <c r="V983" i="27"/>
  <c r="Z982" i="27"/>
  <c r="Y982" i="27"/>
  <c r="X982" i="27"/>
  <c r="V982" i="27"/>
  <c r="Z981" i="27"/>
  <c r="Y981" i="27"/>
  <c r="X981" i="27"/>
  <c r="V981" i="27"/>
  <c r="Z980" i="27"/>
  <c r="Y980" i="27"/>
  <c r="X980" i="27"/>
  <c r="V980" i="27"/>
  <c r="Z979" i="27"/>
  <c r="Y979" i="27"/>
  <c r="X979" i="27"/>
  <c r="V979" i="27"/>
  <c r="Z978" i="27"/>
  <c r="Y978" i="27"/>
  <c r="X978" i="27"/>
  <c r="V978" i="27"/>
  <c r="Z977" i="27"/>
  <c r="Y977" i="27"/>
  <c r="X977" i="27"/>
  <c r="V977" i="27"/>
  <c r="Z976" i="27"/>
  <c r="Y976" i="27"/>
  <c r="X976" i="27"/>
  <c r="V976" i="27"/>
  <c r="Z975" i="27"/>
  <c r="Y975" i="27"/>
  <c r="X975" i="27"/>
  <c r="V975" i="27"/>
  <c r="Z974" i="27"/>
  <c r="Y974" i="27"/>
  <c r="X974" i="27"/>
  <c r="V974" i="27"/>
  <c r="Z973" i="27"/>
  <c r="Y973" i="27"/>
  <c r="X973" i="27"/>
  <c r="V973" i="27"/>
  <c r="Z972" i="27"/>
  <c r="Y972" i="27"/>
  <c r="X972" i="27"/>
  <c r="V972" i="27"/>
  <c r="Z971" i="27"/>
  <c r="Y971" i="27"/>
  <c r="X971" i="27"/>
  <c r="V971" i="27"/>
  <c r="Z970" i="27"/>
  <c r="Y970" i="27"/>
  <c r="X970" i="27"/>
  <c r="V970" i="27"/>
  <c r="Z969" i="27"/>
  <c r="Y969" i="27"/>
  <c r="X969" i="27"/>
  <c r="V969" i="27"/>
  <c r="Z968" i="27"/>
  <c r="Y968" i="27"/>
  <c r="X968" i="27"/>
  <c r="V968" i="27"/>
  <c r="Z967" i="27"/>
  <c r="Y967" i="27"/>
  <c r="X967" i="27"/>
  <c r="V967" i="27"/>
  <c r="Z966" i="27"/>
  <c r="Y966" i="27"/>
  <c r="X966" i="27"/>
  <c r="V966" i="27"/>
  <c r="Z965" i="27"/>
  <c r="Y965" i="27"/>
  <c r="X965" i="27"/>
  <c r="V965" i="27"/>
  <c r="Z964" i="27"/>
  <c r="Y964" i="27"/>
  <c r="X964" i="27"/>
  <c r="V964" i="27"/>
  <c r="Z963" i="27"/>
  <c r="Y963" i="27"/>
  <c r="X963" i="27"/>
  <c r="V963" i="27"/>
  <c r="Z962" i="27"/>
  <c r="Y962" i="27"/>
  <c r="X962" i="27"/>
  <c r="V962" i="27"/>
  <c r="Z961" i="27"/>
  <c r="Y961" i="27"/>
  <c r="X961" i="27"/>
  <c r="V961" i="27"/>
  <c r="Z960" i="27"/>
  <c r="Y960" i="27"/>
  <c r="X960" i="27"/>
  <c r="V960" i="27"/>
  <c r="Z959" i="27"/>
  <c r="Y959" i="27"/>
  <c r="X959" i="27"/>
  <c r="V959" i="27"/>
  <c r="Z958" i="27"/>
  <c r="Y958" i="27"/>
  <c r="X958" i="27"/>
  <c r="V958" i="27"/>
  <c r="Z957" i="27"/>
  <c r="Y957" i="27"/>
  <c r="X957" i="27"/>
  <c r="V957" i="27"/>
  <c r="Z956" i="27"/>
  <c r="Y956" i="27"/>
  <c r="X956" i="27"/>
  <c r="V956" i="27"/>
  <c r="Z955" i="27"/>
  <c r="Y955" i="27"/>
  <c r="X955" i="27"/>
  <c r="V955" i="27"/>
  <c r="Z954" i="27"/>
  <c r="Y954" i="27"/>
  <c r="X954" i="27"/>
  <c r="V954" i="27"/>
  <c r="Z953" i="27"/>
  <c r="Y953" i="27"/>
  <c r="X953" i="27"/>
  <c r="V953" i="27"/>
  <c r="Z952" i="27"/>
  <c r="Y952" i="27"/>
  <c r="X952" i="27"/>
  <c r="V952" i="27"/>
  <c r="Z951" i="27"/>
  <c r="Y951" i="27"/>
  <c r="X951" i="27"/>
  <c r="V951" i="27"/>
  <c r="Z950" i="27"/>
  <c r="Y950" i="27"/>
  <c r="X950" i="27"/>
  <c r="V950" i="27"/>
  <c r="Z949" i="27"/>
  <c r="Y949" i="27"/>
  <c r="X949" i="27"/>
  <c r="V949" i="27"/>
  <c r="Z948" i="27"/>
  <c r="Y948" i="27"/>
  <c r="X948" i="27"/>
  <c r="V948" i="27"/>
  <c r="Z947" i="27"/>
  <c r="Y947" i="27"/>
  <c r="X947" i="27"/>
  <c r="V947" i="27"/>
  <c r="Z946" i="27"/>
  <c r="Y946" i="27"/>
  <c r="X946" i="27"/>
  <c r="V946" i="27"/>
  <c r="Z945" i="27"/>
  <c r="Y945" i="27"/>
  <c r="X945" i="27"/>
  <c r="V945" i="27"/>
  <c r="Z944" i="27"/>
  <c r="Y944" i="27"/>
  <c r="X944" i="27"/>
  <c r="V944" i="27"/>
  <c r="Z943" i="27"/>
  <c r="Y943" i="27"/>
  <c r="X943" i="27"/>
  <c r="V943" i="27"/>
  <c r="Z942" i="27"/>
  <c r="Y942" i="27"/>
  <c r="X942" i="27"/>
  <c r="V942" i="27"/>
  <c r="Z941" i="27"/>
  <c r="Y941" i="27"/>
  <c r="X941" i="27"/>
  <c r="V941" i="27"/>
  <c r="Z940" i="27"/>
  <c r="Y940" i="27"/>
  <c r="X940" i="27"/>
  <c r="V940" i="27"/>
  <c r="Z939" i="27"/>
  <c r="Y939" i="27"/>
  <c r="X939" i="27"/>
  <c r="V939" i="27"/>
  <c r="Z938" i="27"/>
  <c r="Y938" i="27"/>
  <c r="X938" i="27"/>
  <c r="V938" i="27"/>
  <c r="Z937" i="27"/>
  <c r="Y937" i="27"/>
  <c r="X937" i="27"/>
  <c r="V937" i="27"/>
  <c r="Z936" i="27"/>
  <c r="Y936" i="27"/>
  <c r="X936" i="27"/>
  <c r="V936" i="27"/>
  <c r="Z935" i="27"/>
  <c r="Y935" i="27"/>
  <c r="X935" i="27"/>
  <c r="V935" i="27"/>
  <c r="Z934" i="27"/>
  <c r="Y934" i="27"/>
  <c r="X934" i="27"/>
  <c r="V934" i="27"/>
  <c r="Z933" i="27"/>
  <c r="Y933" i="27"/>
  <c r="X933" i="27"/>
  <c r="V933" i="27"/>
  <c r="Z932" i="27"/>
  <c r="Y932" i="27"/>
  <c r="X932" i="27"/>
  <c r="V932" i="27"/>
  <c r="Z931" i="27"/>
  <c r="Y931" i="27"/>
  <c r="X931" i="27"/>
  <c r="V931" i="27"/>
  <c r="Z930" i="27"/>
  <c r="Y930" i="27"/>
  <c r="X930" i="27"/>
  <c r="V930" i="27"/>
  <c r="Z929" i="27"/>
  <c r="Y929" i="27"/>
  <c r="X929" i="27"/>
  <c r="V929" i="27"/>
  <c r="Z928" i="27"/>
  <c r="Y928" i="27"/>
  <c r="X928" i="27"/>
  <c r="V928" i="27"/>
  <c r="Z927" i="27"/>
  <c r="Y927" i="27"/>
  <c r="X927" i="27"/>
  <c r="V927" i="27"/>
  <c r="Z926" i="27"/>
  <c r="Y926" i="27"/>
  <c r="X926" i="27"/>
  <c r="V926" i="27"/>
  <c r="Z925" i="27"/>
  <c r="Y925" i="27"/>
  <c r="X925" i="27"/>
  <c r="V925" i="27"/>
  <c r="Z924" i="27"/>
  <c r="Y924" i="27"/>
  <c r="X924" i="27"/>
  <c r="V924" i="27"/>
  <c r="Z923" i="27"/>
  <c r="Y923" i="27"/>
  <c r="X923" i="27"/>
  <c r="V923" i="27"/>
  <c r="Z922" i="27"/>
  <c r="Y922" i="27"/>
  <c r="X922" i="27"/>
  <c r="V922" i="27"/>
  <c r="Z921" i="27"/>
  <c r="Y921" i="27"/>
  <c r="X921" i="27"/>
  <c r="V921" i="27"/>
  <c r="Z920" i="27"/>
  <c r="Y920" i="27"/>
  <c r="X920" i="27"/>
  <c r="V920" i="27"/>
  <c r="Z919" i="27"/>
  <c r="Y919" i="27"/>
  <c r="X919" i="27"/>
  <c r="V919" i="27"/>
  <c r="Z918" i="27"/>
  <c r="Y918" i="27"/>
  <c r="X918" i="27"/>
  <c r="V918" i="27"/>
  <c r="Z917" i="27"/>
  <c r="Y917" i="27"/>
  <c r="X917" i="27"/>
  <c r="V917" i="27"/>
  <c r="Z916" i="27"/>
  <c r="Y916" i="27"/>
  <c r="X916" i="27"/>
  <c r="V916" i="27"/>
  <c r="Z915" i="27"/>
  <c r="Y915" i="27"/>
  <c r="X915" i="27"/>
  <c r="V915" i="27"/>
  <c r="Z914" i="27"/>
  <c r="Y914" i="27"/>
  <c r="X914" i="27"/>
  <c r="V914" i="27"/>
  <c r="Z913" i="27"/>
  <c r="Y913" i="27"/>
  <c r="X913" i="27"/>
  <c r="V913" i="27"/>
  <c r="Z912" i="27"/>
  <c r="Y912" i="27"/>
  <c r="X912" i="27"/>
  <c r="V912" i="27"/>
  <c r="Z911" i="27"/>
  <c r="Y911" i="27"/>
  <c r="X911" i="27"/>
  <c r="V911" i="27"/>
  <c r="Z910" i="27"/>
  <c r="Y910" i="27"/>
  <c r="X910" i="27"/>
  <c r="V910" i="27"/>
  <c r="Z909" i="27"/>
  <c r="Y909" i="27"/>
  <c r="X909" i="27"/>
  <c r="V909" i="27"/>
  <c r="Z908" i="27"/>
  <c r="Y908" i="27"/>
  <c r="X908" i="27"/>
  <c r="V908" i="27"/>
  <c r="Z907" i="27"/>
  <c r="Y907" i="27"/>
  <c r="X907" i="27"/>
  <c r="V907" i="27"/>
  <c r="Z906" i="27"/>
  <c r="Y906" i="27"/>
  <c r="X906" i="27"/>
  <c r="V906" i="27"/>
  <c r="Z905" i="27"/>
  <c r="Y905" i="27"/>
  <c r="X905" i="27"/>
  <c r="V905" i="27"/>
  <c r="Z904" i="27"/>
  <c r="Y904" i="27"/>
  <c r="X904" i="27"/>
  <c r="V904" i="27"/>
  <c r="Z903" i="27"/>
  <c r="Y903" i="27"/>
  <c r="X903" i="27"/>
  <c r="V903" i="27"/>
  <c r="Z902" i="27"/>
  <c r="Y902" i="27"/>
  <c r="X902" i="27"/>
  <c r="V902" i="27"/>
  <c r="Z901" i="27"/>
  <c r="Y901" i="27"/>
  <c r="X901" i="27"/>
  <c r="V901" i="27"/>
  <c r="Z900" i="27"/>
  <c r="Y900" i="27"/>
  <c r="X900" i="27"/>
  <c r="V900" i="27"/>
  <c r="Z899" i="27"/>
  <c r="Y899" i="27"/>
  <c r="X899" i="27"/>
  <c r="V899" i="27"/>
  <c r="Z898" i="27"/>
  <c r="Y898" i="27"/>
  <c r="X898" i="27"/>
  <c r="V898" i="27"/>
  <c r="Z897" i="27"/>
  <c r="Y897" i="27"/>
  <c r="X897" i="27"/>
  <c r="V897" i="27"/>
  <c r="Z896" i="27"/>
  <c r="Y896" i="27"/>
  <c r="X896" i="27"/>
  <c r="V896" i="27"/>
  <c r="Z895" i="27"/>
  <c r="Y895" i="27"/>
  <c r="X895" i="27"/>
  <c r="V895" i="27"/>
  <c r="Z894" i="27"/>
  <c r="Y894" i="27"/>
  <c r="X894" i="27"/>
  <c r="V894" i="27"/>
  <c r="Z893" i="27"/>
  <c r="Y893" i="27"/>
  <c r="X893" i="27"/>
  <c r="V893" i="27"/>
  <c r="Z892" i="27"/>
  <c r="Y892" i="27"/>
  <c r="X892" i="27"/>
  <c r="V892" i="27"/>
  <c r="Z891" i="27"/>
  <c r="Y891" i="27"/>
  <c r="X891" i="27"/>
  <c r="V891" i="27"/>
  <c r="Z890" i="27"/>
  <c r="Y890" i="27"/>
  <c r="X890" i="27"/>
  <c r="V890" i="27"/>
  <c r="Z889" i="27"/>
  <c r="Y889" i="27"/>
  <c r="X889" i="27"/>
  <c r="V889" i="27"/>
  <c r="Z888" i="27"/>
  <c r="Y888" i="27"/>
  <c r="X888" i="27"/>
  <c r="V888" i="27"/>
  <c r="Z887" i="27"/>
  <c r="Y887" i="27"/>
  <c r="X887" i="27"/>
  <c r="V887" i="27"/>
  <c r="Z886" i="27"/>
  <c r="Y886" i="27"/>
  <c r="X886" i="27"/>
  <c r="V886" i="27"/>
  <c r="Z885" i="27"/>
  <c r="Y885" i="27"/>
  <c r="X885" i="27"/>
  <c r="V885" i="27"/>
  <c r="Z884" i="27"/>
  <c r="Y884" i="27"/>
  <c r="X884" i="27"/>
  <c r="V884" i="27"/>
  <c r="Z883" i="27"/>
  <c r="Y883" i="27"/>
  <c r="X883" i="27"/>
  <c r="V883" i="27"/>
  <c r="Z882" i="27"/>
  <c r="Y882" i="27"/>
  <c r="X882" i="27"/>
  <c r="V882" i="27"/>
  <c r="Z881" i="27"/>
  <c r="Y881" i="27"/>
  <c r="X881" i="27"/>
  <c r="V881" i="27"/>
  <c r="Z880" i="27"/>
  <c r="Y880" i="27"/>
  <c r="X880" i="27"/>
  <c r="V880" i="27"/>
  <c r="Z879" i="27"/>
  <c r="Y879" i="27"/>
  <c r="X879" i="27"/>
  <c r="V879" i="27"/>
  <c r="Z878" i="27"/>
  <c r="Y878" i="27"/>
  <c r="X878" i="27"/>
  <c r="V878" i="27"/>
  <c r="Z877" i="27"/>
  <c r="Y877" i="27"/>
  <c r="X877" i="27"/>
  <c r="V877" i="27"/>
  <c r="Z876" i="27"/>
  <c r="Y876" i="27"/>
  <c r="X876" i="27"/>
  <c r="V876" i="27"/>
  <c r="Z875" i="27"/>
  <c r="Y875" i="27"/>
  <c r="X875" i="27"/>
  <c r="V875" i="27"/>
  <c r="Z874" i="27"/>
  <c r="Y874" i="27"/>
  <c r="X874" i="27"/>
  <c r="V874" i="27"/>
  <c r="Z873" i="27"/>
  <c r="Y873" i="27"/>
  <c r="X873" i="27"/>
  <c r="V873" i="27"/>
  <c r="Z872" i="27"/>
  <c r="Y872" i="27"/>
  <c r="X872" i="27"/>
  <c r="V872" i="27"/>
  <c r="Z871" i="27"/>
  <c r="Y871" i="27"/>
  <c r="X871" i="27"/>
  <c r="V871" i="27"/>
  <c r="Z870" i="27"/>
  <c r="Y870" i="27"/>
  <c r="X870" i="27"/>
  <c r="V870" i="27"/>
  <c r="Z869" i="27"/>
  <c r="Y869" i="27"/>
  <c r="X869" i="27"/>
  <c r="V869" i="27"/>
  <c r="Z868" i="27"/>
  <c r="Y868" i="27"/>
  <c r="X868" i="27"/>
  <c r="V868" i="27"/>
  <c r="Z867" i="27"/>
  <c r="Y867" i="27"/>
  <c r="X867" i="27"/>
  <c r="V867" i="27"/>
  <c r="Z866" i="27"/>
  <c r="Y866" i="27"/>
  <c r="X866" i="27"/>
  <c r="V866" i="27"/>
  <c r="Z865" i="27"/>
  <c r="Y865" i="27"/>
  <c r="X865" i="27"/>
  <c r="V865" i="27"/>
  <c r="Z864" i="27"/>
  <c r="Y864" i="27"/>
  <c r="X864" i="27"/>
  <c r="V864" i="27"/>
  <c r="Z863" i="27"/>
  <c r="Y863" i="27"/>
  <c r="X863" i="27"/>
  <c r="V863" i="27"/>
  <c r="Z862" i="27"/>
  <c r="Y862" i="27"/>
  <c r="X862" i="27"/>
  <c r="V862" i="27"/>
  <c r="Z861" i="27"/>
  <c r="Y861" i="27"/>
  <c r="X861" i="27"/>
  <c r="V861" i="27"/>
  <c r="Z860" i="27"/>
  <c r="Y860" i="27"/>
  <c r="X860" i="27"/>
  <c r="V860" i="27"/>
  <c r="Z859" i="27"/>
  <c r="Y859" i="27"/>
  <c r="X859" i="27"/>
  <c r="V859" i="27"/>
  <c r="Z858" i="27"/>
  <c r="Y858" i="27"/>
  <c r="X858" i="27"/>
  <c r="V858" i="27"/>
  <c r="Z857" i="27"/>
  <c r="Y857" i="27"/>
  <c r="X857" i="27"/>
  <c r="V857" i="27"/>
  <c r="Z856" i="27"/>
  <c r="Y856" i="27"/>
  <c r="X856" i="27"/>
  <c r="V856" i="27"/>
  <c r="Z855" i="27"/>
  <c r="Y855" i="27"/>
  <c r="X855" i="27"/>
  <c r="V855" i="27"/>
  <c r="Z854" i="27"/>
  <c r="Y854" i="27"/>
  <c r="X854" i="27"/>
  <c r="V854" i="27"/>
  <c r="Z853" i="27"/>
  <c r="Y853" i="27"/>
  <c r="X853" i="27"/>
  <c r="V853" i="27"/>
  <c r="Z852" i="27"/>
  <c r="Y852" i="27"/>
  <c r="X852" i="27"/>
  <c r="V852" i="27"/>
  <c r="Z851" i="27"/>
  <c r="Y851" i="27"/>
  <c r="X851" i="27"/>
  <c r="V851" i="27"/>
  <c r="Z850" i="27"/>
  <c r="Y850" i="27"/>
  <c r="X850" i="27"/>
  <c r="V850" i="27"/>
  <c r="Z849" i="27"/>
  <c r="Y849" i="27"/>
  <c r="X849" i="27"/>
  <c r="V849" i="27"/>
  <c r="Z848" i="27"/>
  <c r="Y848" i="27"/>
  <c r="X848" i="27"/>
  <c r="V848" i="27"/>
  <c r="Z847" i="27"/>
  <c r="Y847" i="27"/>
  <c r="X847" i="27"/>
  <c r="V847" i="27"/>
  <c r="Z846" i="27"/>
  <c r="Y846" i="27"/>
  <c r="X846" i="27"/>
  <c r="V846" i="27"/>
  <c r="Z845" i="27"/>
  <c r="Y845" i="27"/>
  <c r="X845" i="27"/>
  <c r="V845" i="27"/>
  <c r="Z844" i="27"/>
  <c r="Y844" i="27"/>
  <c r="X844" i="27"/>
  <c r="V844" i="27"/>
  <c r="Z843" i="27"/>
  <c r="Y843" i="27"/>
  <c r="X843" i="27"/>
  <c r="V843" i="27"/>
  <c r="Z842" i="27"/>
  <c r="Y842" i="27"/>
  <c r="X842" i="27"/>
  <c r="V842" i="27"/>
  <c r="Z841" i="27"/>
  <c r="Y841" i="27"/>
  <c r="X841" i="27"/>
  <c r="V841" i="27"/>
  <c r="Z840" i="27"/>
  <c r="Y840" i="27"/>
  <c r="X840" i="27"/>
  <c r="V840" i="27"/>
  <c r="Z839" i="27"/>
  <c r="Y839" i="27"/>
  <c r="X839" i="27"/>
  <c r="V839" i="27"/>
  <c r="Z838" i="27"/>
  <c r="Y838" i="27"/>
  <c r="X838" i="27"/>
  <c r="V838" i="27"/>
  <c r="Z837" i="27"/>
  <c r="Y837" i="27"/>
  <c r="X837" i="27"/>
  <c r="V837" i="27"/>
  <c r="Z836" i="27"/>
  <c r="Y836" i="27"/>
  <c r="X836" i="27"/>
  <c r="V836" i="27"/>
  <c r="Z835" i="27"/>
  <c r="Y835" i="27"/>
  <c r="X835" i="27"/>
  <c r="V835" i="27"/>
  <c r="Z834" i="27"/>
  <c r="Y834" i="27"/>
  <c r="X834" i="27"/>
  <c r="V834" i="27"/>
  <c r="Z833" i="27"/>
  <c r="Y833" i="27"/>
  <c r="X833" i="27"/>
  <c r="V833" i="27"/>
  <c r="Z832" i="27"/>
  <c r="Y832" i="27"/>
  <c r="X832" i="27"/>
  <c r="V832" i="27"/>
  <c r="Z831" i="27"/>
  <c r="Y831" i="27"/>
  <c r="X831" i="27"/>
  <c r="V831" i="27"/>
  <c r="Z830" i="27"/>
  <c r="Y830" i="27"/>
  <c r="X830" i="27"/>
  <c r="V830" i="27"/>
  <c r="Z829" i="27"/>
  <c r="Y829" i="27"/>
  <c r="X829" i="27"/>
  <c r="V829" i="27"/>
  <c r="Z828" i="27"/>
  <c r="Y828" i="27"/>
  <c r="X828" i="27"/>
  <c r="V828" i="27"/>
  <c r="Z827" i="27"/>
  <c r="Y827" i="27"/>
  <c r="X827" i="27"/>
  <c r="V827" i="27"/>
  <c r="Z826" i="27"/>
  <c r="Y826" i="27"/>
  <c r="X826" i="27"/>
  <c r="V826" i="27"/>
  <c r="Z825" i="27"/>
  <c r="Y825" i="27"/>
  <c r="X825" i="27"/>
  <c r="V825" i="27"/>
  <c r="Z824" i="27"/>
  <c r="Y824" i="27"/>
  <c r="X824" i="27"/>
  <c r="V824" i="27"/>
  <c r="Z823" i="27"/>
  <c r="Y823" i="27"/>
  <c r="X823" i="27"/>
  <c r="V823" i="27"/>
  <c r="Z822" i="27"/>
  <c r="Y822" i="27"/>
  <c r="X822" i="27"/>
  <c r="V822" i="27"/>
  <c r="Z821" i="27"/>
  <c r="Y821" i="27"/>
  <c r="X821" i="27"/>
  <c r="V821" i="27"/>
  <c r="Z820" i="27"/>
  <c r="Y820" i="27"/>
  <c r="X820" i="27"/>
  <c r="V820" i="27"/>
  <c r="Z819" i="27"/>
  <c r="Y819" i="27"/>
  <c r="X819" i="27"/>
  <c r="V819" i="27"/>
  <c r="Z818" i="27"/>
  <c r="Y818" i="27"/>
  <c r="X818" i="27"/>
  <c r="V818" i="27"/>
  <c r="Z817" i="27"/>
  <c r="Y817" i="27"/>
  <c r="X817" i="27"/>
  <c r="V817" i="27"/>
  <c r="Z816" i="27"/>
  <c r="Y816" i="27"/>
  <c r="X816" i="27"/>
  <c r="V816" i="27"/>
  <c r="Z815" i="27"/>
  <c r="Y815" i="27"/>
  <c r="X815" i="27"/>
  <c r="V815" i="27"/>
  <c r="Z814" i="27"/>
  <c r="Y814" i="27"/>
  <c r="X814" i="27"/>
  <c r="V814" i="27"/>
  <c r="Z813" i="27"/>
  <c r="Y813" i="27"/>
  <c r="X813" i="27"/>
  <c r="V813" i="27"/>
  <c r="Z812" i="27"/>
  <c r="Y812" i="27"/>
  <c r="X812" i="27"/>
  <c r="V812" i="27"/>
  <c r="Z811" i="27"/>
  <c r="Y811" i="27"/>
  <c r="X811" i="27"/>
  <c r="V811" i="27"/>
  <c r="Z810" i="27"/>
  <c r="Y810" i="27"/>
  <c r="X810" i="27"/>
  <c r="V810" i="27"/>
  <c r="Z809" i="27"/>
  <c r="Y809" i="27"/>
  <c r="X809" i="27"/>
  <c r="V809" i="27"/>
  <c r="Z808" i="27"/>
  <c r="Y808" i="27"/>
  <c r="X808" i="27"/>
  <c r="V808" i="27"/>
  <c r="Z807" i="27"/>
  <c r="Y807" i="27"/>
  <c r="X807" i="27"/>
  <c r="V807" i="27"/>
  <c r="Z806" i="27"/>
  <c r="Y806" i="27"/>
  <c r="X806" i="27"/>
  <c r="V806" i="27"/>
  <c r="Z805" i="27"/>
  <c r="Y805" i="27"/>
  <c r="X805" i="27"/>
  <c r="V805" i="27"/>
  <c r="Z804" i="27"/>
  <c r="Y804" i="27"/>
  <c r="X804" i="27"/>
  <c r="V804" i="27"/>
  <c r="Z803" i="27"/>
  <c r="Y803" i="27"/>
  <c r="X803" i="27"/>
  <c r="V803" i="27"/>
  <c r="Z802" i="27"/>
  <c r="Y802" i="27"/>
  <c r="X802" i="27"/>
  <c r="V802" i="27"/>
  <c r="Z801" i="27"/>
  <c r="Y801" i="27"/>
  <c r="X801" i="27"/>
  <c r="V801" i="27"/>
  <c r="Z800" i="27"/>
  <c r="Y800" i="27"/>
  <c r="X800" i="27"/>
  <c r="V800" i="27"/>
  <c r="Z799" i="27"/>
  <c r="Y799" i="27"/>
  <c r="X799" i="27"/>
  <c r="V799" i="27"/>
  <c r="Z798" i="27"/>
  <c r="Y798" i="27"/>
  <c r="X798" i="27"/>
  <c r="V798" i="27"/>
  <c r="Z797" i="27"/>
  <c r="Y797" i="27"/>
  <c r="X797" i="27"/>
  <c r="V797" i="27"/>
  <c r="Z796" i="27"/>
  <c r="Y796" i="27"/>
  <c r="X796" i="27"/>
  <c r="V796" i="27"/>
  <c r="Z795" i="27"/>
  <c r="Y795" i="27"/>
  <c r="X795" i="27"/>
  <c r="V795" i="27"/>
  <c r="Z794" i="27"/>
  <c r="Y794" i="27"/>
  <c r="X794" i="27"/>
  <c r="V794" i="27"/>
  <c r="Z793" i="27"/>
  <c r="Y793" i="27"/>
  <c r="X793" i="27"/>
  <c r="V793" i="27"/>
  <c r="Z792" i="27"/>
  <c r="Y792" i="27"/>
  <c r="X792" i="27"/>
  <c r="V792" i="27"/>
  <c r="Z791" i="27"/>
  <c r="Y791" i="27"/>
  <c r="X791" i="27"/>
  <c r="V791" i="27"/>
  <c r="Z790" i="27"/>
  <c r="Y790" i="27"/>
  <c r="X790" i="27"/>
  <c r="V790" i="27"/>
  <c r="Z789" i="27"/>
  <c r="Y789" i="27"/>
  <c r="X789" i="27"/>
  <c r="V789" i="27"/>
  <c r="Z788" i="27"/>
  <c r="Y788" i="27"/>
  <c r="X788" i="27"/>
  <c r="V788" i="27"/>
  <c r="Z787" i="27"/>
  <c r="Y787" i="27"/>
  <c r="X787" i="27"/>
  <c r="V787" i="27"/>
  <c r="Z786" i="27"/>
  <c r="Y786" i="27"/>
  <c r="X786" i="27"/>
  <c r="V786" i="27"/>
  <c r="Z785" i="27"/>
  <c r="Y785" i="27"/>
  <c r="X785" i="27"/>
  <c r="V785" i="27"/>
  <c r="Z784" i="27"/>
  <c r="Y784" i="27"/>
  <c r="X784" i="27"/>
  <c r="V784" i="27"/>
  <c r="Z783" i="27"/>
  <c r="Y783" i="27"/>
  <c r="X783" i="27"/>
  <c r="V783" i="27"/>
  <c r="Z782" i="27"/>
  <c r="Y782" i="27"/>
  <c r="X782" i="27"/>
  <c r="V782" i="27"/>
  <c r="Z781" i="27"/>
  <c r="Y781" i="27"/>
  <c r="X781" i="27"/>
  <c r="V781" i="27"/>
  <c r="Z780" i="27"/>
  <c r="Y780" i="27"/>
  <c r="X780" i="27"/>
  <c r="V780" i="27"/>
  <c r="Z779" i="27"/>
  <c r="Y779" i="27"/>
  <c r="X779" i="27"/>
  <c r="V779" i="27"/>
  <c r="Z778" i="27"/>
  <c r="Y778" i="27"/>
  <c r="X778" i="27"/>
  <c r="V778" i="27"/>
  <c r="Z777" i="27"/>
  <c r="Y777" i="27"/>
  <c r="X777" i="27"/>
  <c r="V777" i="27"/>
  <c r="Z776" i="27"/>
  <c r="Y776" i="27"/>
  <c r="X776" i="27"/>
  <c r="V776" i="27"/>
  <c r="Z775" i="27"/>
  <c r="Y775" i="27"/>
  <c r="X775" i="27"/>
  <c r="V775" i="27"/>
  <c r="Z774" i="27"/>
  <c r="Y774" i="27"/>
  <c r="X774" i="27"/>
  <c r="V774" i="27"/>
  <c r="Z773" i="27"/>
  <c r="Y773" i="27"/>
  <c r="X773" i="27"/>
  <c r="V773" i="27"/>
  <c r="Z772" i="27"/>
  <c r="Y772" i="27"/>
  <c r="X772" i="27"/>
  <c r="V772" i="27"/>
  <c r="Z771" i="27"/>
  <c r="Y771" i="27"/>
  <c r="X771" i="27"/>
  <c r="V771" i="27"/>
  <c r="Z770" i="27"/>
  <c r="Y770" i="27"/>
  <c r="X770" i="27"/>
  <c r="V770" i="27"/>
  <c r="Z769" i="27"/>
  <c r="Y769" i="27"/>
  <c r="X769" i="27"/>
  <c r="V769" i="27"/>
  <c r="Z768" i="27"/>
  <c r="Y768" i="27"/>
  <c r="X768" i="27"/>
  <c r="V768" i="27"/>
  <c r="Z767" i="27"/>
  <c r="Y767" i="27"/>
  <c r="X767" i="27"/>
  <c r="V767" i="27"/>
  <c r="Z766" i="27"/>
  <c r="Y766" i="27"/>
  <c r="X766" i="27"/>
  <c r="V766" i="27"/>
  <c r="Z765" i="27"/>
  <c r="Y765" i="27"/>
  <c r="X765" i="27"/>
  <c r="V765" i="27"/>
  <c r="Z764" i="27"/>
  <c r="Y764" i="27"/>
  <c r="X764" i="27"/>
  <c r="V764" i="27"/>
  <c r="Z763" i="27"/>
  <c r="Y763" i="27"/>
  <c r="X763" i="27"/>
  <c r="V763" i="27"/>
  <c r="Z762" i="27"/>
  <c r="Y762" i="27"/>
  <c r="X762" i="27"/>
  <c r="V762" i="27"/>
  <c r="Z761" i="27"/>
  <c r="Y761" i="27"/>
  <c r="X761" i="27"/>
  <c r="V761" i="27"/>
  <c r="Z760" i="27"/>
  <c r="Y760" i="27"/>
  <c r="X760" i="27"/>
  <c r="V760" i="27"/>
  <c r="Z759" i="27"/>
  <c r="Y759" i="27"/>
  <c r="X759" i="27"/>
  <c r="V759" i="27"/>
  <c r="Z758" i="27"/>
  <c r="Y758" i="27"/>
  <c r="X758" i="27"/>
  <c r="V758" i="27"/>
  <c r="Z757" i="27"/>
  <c r="Y757" i="27"/>
  <c r="X757" i="27"/>
  <c r="V757" i="27"/>
  <c r="Z756" i="27"/>
  <c r="Y756" i="27"/>
  <c r="X756" i="27"/>
  <c r="V756" i="27"/>
  <c r="Z755" i="27"/>
  <c r="Y755" i="27"/>
  <c r="X755" i="27"/>
  <c r="V755" i="27"/>
  <c r="Z754" i="27"/>
  <c r="Y754" i="27"/>
  <c r="X754" i="27"/>
  <c r="V754" i="27"/>
  <c r="Z753" i="27"/>
  <c r="Y753" i="27"/>
  <c r="X753" i="27"/>
  <c r="V753" i="27"/>
  <c r="Z752" i="27"/>
  <c r="Y752" i="27"/>
  <c r="X752" i="27"/>
  <c r="V752" i="27"/>
  <c r="Z751" i="27"/>
  <c r="Y751" i="27"/>
  <c r="X751" i="27"/>
  <c r="V751" i="27"/>
  <c r="Z750" i="27"/>
  <c r="Y750" i="27"/>
  <c r="X750" i="27"/>
  <c r="V750" i="27"/>
  <c r="Z749" i="27"/>
  <c r="Y749" i="27"/>
  <c r="X749" i="27"/>
  <c r="V749" i="27"/>
  <c r="Z748" i="27"/>
  <c r="Y748" i="27"/>
  <c r="X748" i="27"/>
  <c r="V748" i="27"/>
  <c r="Z747" i="27"/>
  <c r="Y747" i="27"/>
  <c r="X747" i="27"/>
  <c r="V747" i="27"/>
  <c r="Z746" i="27"/>
  <c r="Y746" i="27"/>
  <c r="X746" i="27"/>
  <c r="V746" i="27"/>
  <c r="Z745" i="27"/>
  <c r="Y745" i="27"/>
  <c r="X745" i="27"/>
  <c r="V745" i="27"/>
  <c r="Z744" i="27"/>
  <c r="Y744" i="27"/>
  <c r="X744" i="27"/>
  <c r="V744" i="27"/>
  <c r="Z743" i="27"/>
  <c r="Y743" i="27"/>
  <c r="X743" i="27"/>
  <c r="V743" i="27"/>
  <c r="Z742" i="27"/>
  <c r="Y742" i="27"/>
  <c r="X742" i="27"/>
  <c r="V742" i="27"/>
  <c r="Z741" i="27"/>
  <c r="Y741" i="27"/>
  <c r="X741" i="27"/>
  <c r="V741" i="27"/>
  <c r="Z740" i="27"/>
  <c r="Y740" i="27"/>
  <c r="X740" i="27"/>
  <c r="V740" i="27"/>
  <c r="Z739" i="27"/>
  <c r="Y739" i="27"/>
  <c r="X739" i="27"/>
  <c r="V739" i="27"/>
  <c r="Z738" i="27"/>
  <c r="Y738" i="27"/>
  <c r="X738" i="27"/>
  <c r="V738" i="27"/>
  <c r="Z737" i="27"/>
  <c r="Y737" i="27"/>
  <c r="X737" i="27"/>
  <c r="V737" i="27"/>
  <c r="Z736" i="27"/>
  <c r="Y736" i="27"/>
  <c r="X736" i="27"/>
  <c r="V736" i="27"/>
  <c r="Z735" i="27"/>
  <c r="Y735" i="27"/>
  <c r="X735" i="27"/>
  <c r="V735" i="27"/>
  <c r="Z734" i="27"/>
  <c r="Y734" i="27"/>
  <c r="X734" i="27"/>
  <c r="V734" i="27"/>
  <c r="Z733" i="27"/>
  <c r="Y733" i="27"/>
  <c r="X733" i="27"/>
  <c r="V733" i="27"/>
  <c r="Z732" i="27"/>
  <c r="Y732" i="27"/>
  <c r="X732" i="27"/>
  <c r="V732" i="27"/>
  <c r="Z731" i="27"/>
  <c r="Y731" i="27"/>
  <c r="X731" i="27"/>
  <c r="V731" i="27"/>
  <c r="Z730" i="27"/>
  <c r="Y730" i="27"/>
  <c r="X730" i="27"/>
  <c r="V730" i="27"/>
  <c r="Z729" i="27"/>
  <c r="Y729" i="27"/>
  <c r="X729" i="27"/>
  <c r="V729" i="27"/>
  <c r="Z728" i="27"/>
  <c r="Y728" i="27"/>
  <c r="X728" i="27"/>
  <c r="V728" i="27"/>
  <c r="Z727" i="27"/>
  <c r="Y727" i="27"/>
  <c r="X727" i="27"/>
  <c r="V727" i="27"/>
  <c r="Z726" i="27"/>
  <c r="Y726" i="27"/>
  <c r="X726" i="27"/>
  <c r="V726" i="27"/>
  <c r="Z725" i="27"/>
  <c r="Y725" i="27"/>
  <c r="X725" i="27"/>
  <c r="V725" i="27"/>
  <c r="Z724" i="27"/>
  <c r="Y724" i="27"/>
  <c r="X724" i="27"/>
  <c r="V724" i="27"/>
  <c r="Z723" i="27"/>
  <c r="Y723" i="27"/>
  <c r="X723" i="27"/>
  <c r="V723" i="27"/>
  <c r="Z722" i="27"/>
  <c r="Y722" i="27"/>
  <c r="X722" i="27"/>
  <c r="V722" i="27"/>
  <c r="Z721" i="27"/>
  <c r="Y721" i="27"/>
  <c r="X721" i="27"/>
  <c r="V721" i="27"/>
  <c r="Z720" i="27"/>
  <c r="Y720" i="27"/>
  <c r="X720" i="27"/>
  <c r="V720" i="27"/>
  <c r="Z719" i="27"/>
  <c r="Y719" i="27"/>
  <c r="X719" i="27"/>
  <c r="V719" i="27"/>
  <c r="Z718" i="27"/>
  <c r="Y718" i="27"/>
  <c r="X718" i="27"/>
  <c r="V718" i="27"/>
  <c r="Z717" i="27"/>
  <c r="Y717" i="27"/>
  <c r="X717" i="27"/>
  <c r="V717" i="27"/>
  <c r="Z716" i="27"/>
  <c r="Y716" i="27"/>
  <c r="X716" i="27"/>
  <c r="V716" i="27"/>
  <c r="Z715" i="27"/>
  <c r="Y715" i="27"/>
  <c r="X715" i="27"/>
  <c r="V715" i="27"/>
  <c r="Z714" i="27"/>
  <c r="Y714" i="27"/>
  <c r="X714" i="27"/>
  <c r="V714" i="27"/>
  <c r="Z713" i="27"/>
  <c r="Y713" i="27"/>
  <c r="X713" i="27"/>
  <c r="V713" i="27"/>
  <c r="Z712" i="27"/>
  <c r="Y712" i="27"/>
  <c r="X712" i="27"/>
  <c r="V712" i="27"/>
  <c r="Z711" i="27"/>
  <c r="Y711" i="27"/>
  <c r="X711" i="27"/>
  <c r="V711" i="27"/>
  <c r="Z710" i="27"/>
  <c r="Y710" i="27"/>
  <c r="X710" i="27"/>
  <c r="V710" i="27"/>
  <c r="Z709" i="27"/>
  <c r="Y709" i="27"/>
  <c r="X709" i="27"/>
  <c r="V709" i="27"/>
  <c r="Z708" i="27"/>
  <c r="Y708" i="27"/>
  <c r="X708" i="27"/>
  <c r="V708" i="27"/>
  <c r="Z707" i="27"/>
  <c r="Y707" i="27"/>
  <c r="X707" i="27"/>
  <c r="V707" i="27"/>
  <c r="Z706" i="27"/>
  <c r="Y706" i="27"/>
  <c r="X706" i="27"/>
  <c r="V706" i="27"/>
  <c r="Z705" i="27"/>
  <c r="Y705" i="27"/>
  <c r="X705" i="27"/>
  <c r="V705" i="27"/>
  <c r="Z704" i="27"/>
  <c r="Y704" i="27"/>
  <c r="X704" i="27"/>
  <c r="V704" i="27"/>
  <c r="Z703" i="27"/>
  <c r="Y703" i="27"/>
  <c r="X703" i="27"/>
  <c r="V703" i="27"/>
  <c r="Z702" i="27"/>
  <c r="Y702" i="27"/>
  <c r="X702" i="27"/>
  <c r="V702" i="27"/>
  <c r="Z701" i="27"/>
  <c r="Y701" i="27"/>
  <c r="X701" i="27"/>
  <c r="V701" i="27"/>
  <c r="Z700" i="27"/>
  <c r="Y700" i="27"/>
  <c r="X700" i="27"/>
  <c r="V700" i="27"/>
  <c r="Z699" i="27"/>
  <c r="Y699" i="27"/>
  <c r="X699" i="27"/>
  <c r="V699" i="27"/>
  <c r="Z698" i="27"/>
  <c r="Y698" i="27"/>
  <c r="X698" i="27"/>
  <c r="V698" i="27"/>
  <c r="Z697" i="27"/>
  <c r="Y697" i="27"/>
  <c r="X697" i="27"/>
  <c r="V697" i="27"/>
  <c r="Z696" i="27"/>
  <c r="Y696" i="27"/>
  <c r="X696" i="27"/>
  <c r="V696" i="27"/>
  <c r="Z695" i="27"/>
  <c r="Y695" i="27"/>
  <c r="X695" i="27"/>
  <c r="V695" i="27"/>
  <c r="Z694" i="27"/>
  <c r="Y694" i="27"/>
  <c r="X694" i="27"/>
  <c r="V694" i="27"/>
  <c r="Z693" i="27"/>
  <c r="Y693" i="27"/>
  <c r="X693" i="27"/>
  <c r="V693" i="27"/>
  <c r="Z692" i="27"/>
  <c r="Y692" i="27"/>
  <c r="X692" i="27"/>
  <c r="V692" i="27"/>
  <c r="Z691" i="27"/>
  <c r="Y691" i="27"/>
  <c r="X691" i="27"/>
  <c r="V691" i="27"/>
  <c r="Z690" i="27"/>
  <c r="Y690" i="27"/>
  <c r="X690" i="27"/>
  <c r="V690" i="27"/>
  <c r="Z689" i="27"/>
  <c r="Y689" i="27"/>
  <c r="X689" i="27"/>
  <c r="V689" i="27"/>
  <c r="Z688" i="27"/>
  <c r="Y688" i="27"/>
  <c r="X688" i="27"/>
  <c r="V688" i="27"/>
  <c r="Z687" i="27"/>
  <c r="Y687" i="27"/>
  <c r="X687" i="27"/>
  <c r="V687" i="27"/>
  <c r="Z686" i="27"/>
  <c r="Y686" i="27"/>
  <c r="X686" i="27"/>
  <c r="V686" i="27"/>
  <c r="Z685" i="27"/>
  <c r="Y685" i="27"/>
  <c r="X685" i="27"/>
  <c r="V685" i="27"/>
  <c r="Z684" i="27"/>
  <c r="Y684" i="27"/>
  <c r="X684" i="27"/>
  <c r="V684" i="27"/>
  <c r="Z683" i="27"/>
  <c r="Y683" i="27"/>
  <c r="X683" i="27"/>
  <c r="V683" i="27"/>
  <c r="Z682" i="27"/>
  <c r="Y682" i="27"/>
  <c r="X682" i="27"/>
  <c r="V682" i="27"/>
  <c r="Z681" i="27"/>
  <c r="Y681" i="27"/>
  <c r="X681" i="27"/>
  <c r="V681" i="27"/>
  <c r="Z680" i="27"/>
  <c r="Y680" i="27"/>
  <c r="X680" i="27"/>
  <c r="V680" i="27"/>
  <c r="Z679" i="27"/>
  <c r="Y679" i="27"/>
  <c r="X679" i="27"/>
  <c r="V679" i="27"/>
  <c r="Z678" i="27"/>
  <c r="Y678" i="27"/>
  <c r="X678" i="27"/>
  <c r="V678" i="27"/>
  <c r="Z677" i="27"/>
  <c r="Y677" i="27"/>
  <c r="X677" i="27"/>
  <c r="V677" i="27"/>
  <c r="Z676" i="27"/>
  <c r="Y676" i="27"/>
  <c r="X676" i="27"/>
  <c r="V676" i="27"/>
  <c r="Z675" i="27"/>
  <c r="Y675" i="27"/>
  <c r="X675" i="27"/>
  <c r="V675" i="27"/>
  <c r="Z674" i="27"/>
  <c r="Y674" i="27"/>
  <c r="X674" i="27"/>
  <c r="V674" i="27"/>
  <c r="Z673" i="27"/>
  <c r="Y673" i="27"/>
  <c r="X673" i="27"/>
  <c r="V673" i="27"/>
  <c r="Z672" i="27"/>
  <c r="Y672" i="27"/>
  <c r="X672" i="27"/>
  <c r="V672" i="27"/>
  <c r="Z671" i="27"/>
  <c r="Y671" i="27"/>
  <c r="X671" i="27"/>
  <c r="V671" i="27"/>
  <c r="Z670" i="27"/>
  <c r="Y670" i="27"/>
  <c r="X670" i="27"/>
  <c r="V670" i="27"/>
  <c r="Z669" i="27"/>
  <c r="Y669" i="27"/>
  <c r="X669" i="27"/>
  <c r="V669" i="27"/>
  <c r="Z668" i="27"/>
  <c r="Y668" i="27"/>
  <c r="X668" i="27"/>
  <c r="V668" i="27"/>
  <c r="Z667" i="27"/>
  <c r="Y667" i="27"/>
  <c r="X667" i="27"/>
  <c r="V667" i="27"/>
  <c r="Z666" i="27"/>
  <c r="Y666" i="27"/>
  <c r="X666" i="27"/>
  <c r="V666" i="27"/>
  <c r="Z665" i="27"/>
  <c r="Y665" i="27"/>
  <c r="X665" i="27"/>
  <c r="V665" i="27"/>
  <c r="Z664" i="27"/>
  <c r="Y664" i="27"/>
  <c r="X664" i="27"/>
  <c r="V664" i="27"/>
  <c r="Z663" i="27"/>
  <c r="Y663" i="27"/>
  <c r="X663" i="27"/>
  <c r="V663" i="27"/>
  <c r="Z662" i="27"/>
  <c r="Y662" i="27"/>
  <c r="X662" i="27"/>
  <c r="V662" i="27"/>
  <c r="Z661" i="27"/>
  <c r="Y661" i="27"/>
  <c r="X661" i="27"/>
  <c r="V661" i="27"/>
  <c r="Z660" i="27"/>
  <c r="Y660" i="27"/>
  <c r="X660" i="27"/>
  <c r="V660" i="27"/>
  <c r="Z659" i="27"/>
  <c r="Y659" i="27"/>
  <c r="X659" i="27"/>
  <c r="V659" i="27"/>
  <c r="Z658" i="27"/>
  <c r="Y658" i="27"/>
  <c r="X658" i="27"/>
  <c r="V658" i="27"/>
  <c r="Z657" i="27"/>
  <c r="Y657" i="27"/>
  <c r="X657" i="27"/>
  <c r="V657" i="27"/>
  <c r="Z656" i="27"/>
  <c r="Y656" i="27"/>
  <c r="X656" i="27"/>
  <c r="V656" i="27"/>
  <c r="Z655" i="27"/>
  <c r="Y655" i="27"/>
  <c r="X655" i="27"/>
  <c r="V655" i="27"/>
  <c r="Z654" i="27"/>
  <c r="Y654" i="27"/>
  <c r="X654" i="27"/>
  <c r="V654" i="27"/>
  <c r="Z653" i="27"/>
  <c r="Y653" i="27"/>
  <c r="X653" i="27"/>
  <c r="V653" i="27"/>
  <c r="Z652" i="27"/>
  <c r="Y652" i="27"/>
  <c r="X652" i="27"/>
  <c r="V652" i="27"/>
  <c r="Z651" i="27"/>
  <c r="Y651" i="27"/>
  <c r="X651" i="27"/>
  <c r="V651" i="27"/>
  <c r="Z650" i="27"/>
  <c r="Y650" i="27"/>
  <c r="X650" i="27"/>
  <c r="V650" i="27"/>
  <c r="Z649" i="27"/>
  <c r="Y649" i="27"/>
  <c r="X649" i="27"/>
  <c r="V649" i="27"/>
  <c r="Z648" i="27"/>
  <c r="Y648" i="27"/>
  <c r="X648" i="27"/>
  <c r="V648" i="27"/>
  <c r="Z647" i="27"/>
  <c r="Y647" i="27"/>
  <c r="X647" i="27"/>
  <c r="V647" i="27"/>
  <c r="Z646" i="27"/>
  <c r="Y646" i="27"/>
  <c r="X646" i="27"/>
  <c r="V646" i="27"/>
  <c r="Z645" i="27"/>
  <c r="Y645" i="27"/>
  <c r="X645" i="27"/>
  <c r="V645" i="27"/>
  <c r="Z644" i="27"/>
  <c r="Y644" i="27"/>
  <c r="X644" i="27"/>
  <c r="V644" i="27"/>
  <c r="Z643" i="27"/>
  <c r="Y643" i="27"/>
  <c r="X643" i="27"/>
  <c r="V643" i="27"/>
  <c r="Z642" i="27"/>
  <c r="Y642" i="27"/>
  <c r="X642" i="27"/>
  <c r="V642" i="27"/>
  <c r="Z641" i="27"/>
  <c r="Y641" i="27"/>
  <c r="X641" i="27"/>
  <c r="V641" i="27"/>
  <c r="Z640" i="27"/>
  <c r="Y640" i="27"/>
  <c r="X640" i="27"/>
  <c r="V640" i="27"/>
  <c r="Z639" i="27"/>
  <c r="Y639" i="27"/>
  <c r="X639" i="27"/>
  <c r="V639" i="27"/>
  <c r="Z638" i="27"/>
  <c r="Y638" i="27"/>
  <c r="X638" i="27"/>
  <c r="V638" i="27"/>
  <c r="Z637" i="27"/>
  <c r="Y637" i="27"/>
  <c r="X637" i="27"/>
  <c r="V637" i="27"/>
  <c r="Z636" i="27"/>
  <c r="Y636" i="27"/>
  <c r="X636" i="27"/>
  <c r="V636" i="27"/>
  <c r="Z635" i="27"/>
  <c r="Y635" i="27"/>
  <c r="X635" i="27"/>
  <c r="V635" i="27"/>
  <c r="Z634" i="27"/>
  <c r="Y634" i="27"/>
  <c r="X634" i="27"/>
  <c r="V634" i="27"/>
  <c r="Z633" i="27"/>
  <c r="Y633" i="27"/>
  <c r="X633" i="27"/>
  <c r="V633" i="27"/>
  <c r="Z632" i="27"/>
  <c r="Y632" i="27"/>
  <c r="X632" i="27"/>
  <c r="V632" i="27"/>
  <c r="Z631" i="27"/>
  <c r="Y631" i="27"/>
  <c r="X631" i="27"/>
  <c r="V631" i="27"/>
  <c r="Z630" i="27"/>
  <c r="Y630" i="27"/>
  <c r="X630" i="27"/>
  <c r="V630" i="27"/>
  <c r="Z629" i="27"/>
  <c r="Y629" i="27"/>
  <c r="X629" i="27"/>
  <c r="V629" i="27"/>
  <c r="Z628" i="27"/>
  <c r="Y628" i="27"/>
  <c r="X628" i="27"/>
  <c r="V628" i="27"/>
  <c r="Z627" i="27"/>
  <c r="Y627" i="27"/>
  <c r="X627" i="27"/>
  <c r="V627" i="27"/>
  <c r="Z626" i="27"/>
  <c r="Y626" i="27"/>
  <c r="X626" i="27"/>
  <c r="V626" i="27"/>
  <c r="Z625" i="27"/>
  <c r="Y625" i="27"/>
  <c r="X625" i="27"/>
  <c r="V625" i="27"/>
  <c r="Z624" i="27"/>
  <c r="Y624" i="27"/>
  <c r="X624" i="27"/>
  <c r="V624" i="27"/>
  <c r="Z623" i="27"/>
  <c r="Y623" i="27"/>
  <c r="X623" i="27"/>
  <c r="V623" i="27"/>
  <c r="Z622" i="27"/>
  <c r="Y622" i="27"/>
  <c r="X622" i="27"/>
  <c r="V622" i="27"/>
  <c r="Z621" i="27"/>
  <c r="Y621" i="27"/>
  <c r="X621" i="27"/>
  <c r="V621" i="27"/>
  <c r="Z620" i="27"/>
  <c r="Y620" i="27"/>
  <c r="X620" i="27"/>
  <c r="V620" i="27"/>
  <c r="Z619" i="27"/>
  <c r="Y619" i="27"/>
  <c r="X619" i="27"/>
  <c r="V619" i="27"/>
  <c r="Z618" i="27"/>
  <c r="Y618" i="27"/>
  <c r="X618" i="27"/>
  <c r="V618" i="27"/>
  <c r="Z617" i="27"/>
  <c r="Y617" i="27"/>
  <c r="X617" i="27"/>
  <c r="V617" i="27"/>
  <c r="Z616" i="27"/>
  <c r="Y616" i="27"/>
  <c r="X616" i="27"/>
  <c r="V616" i="27"/>
  <c r="Z615" i="27"/>
  <c r="Y615" i="27"/>
  <c r="X615" i="27"/>
  <c r="V615" i="27"/>
  <c r="Z614" i="27"/>
  <c r="Y614" i="27"/>
  <c r="X614" i="27"/>
  <c r="V614" i="27"/>
  <c r="Z613" i="27"/>
  <c r="Y613" i="27"/>
  <c r="X613" i="27"/>
  <c r="V613" i="27"/>
  <c r="Z612" i="27"/>
  <c r="Y612" i="27"/>
  <c r="X612" i="27"/>
  <c r="V612" i="27"/>
  <c r="Z611" i="27"/>
  <c r="Y611" i="27"/>
  <c r="X611" i="27"/>
  <c r="V611" i="27"/>
  <c r="Z610" i="27"/>
  <c r="Y610" i="27"/>
  <c r="X610" i="27"/>
  <c r="V610" i="27"/>
  <c r="Z609" i="27"/>
  <c r="Y609" i="27"/>
  <c r="X609" i="27"/>
  <c r="V609" i="27"/>
  <c r="Z608" i="27"/>
  <c r="Y608" i="27"/>
  <c r="X608" i="27"/>
  <c r="V608" i="27"/>
  <c r="Z607" i="27"/>
  <c r="Y607" i="27"/>
  <c r="X607" i="27"/>
  <c r="V607" i="27"/>
  <c r="Z606" i="27"/>
  <c r="Y606" i="27"/>
  <c r="X606" i="27"/>
  <c r="V606" i="27"/>
  <c r="Z605" i="27"/>
  <c r="Y605" i="27"/>
  <c r="X605" i="27"/>
  <c r="V605" i="27"/>
  <c r="Z604" i="27"/>
  <c r="Y604" i="27"/>
  <c r="X604" i="27"/>
  <c r="V604" i="27"/>
  <c r="Z603" i="27"/>
  <c r="Y603" i="27"/>
  <c r="X603" i="27"/>
  <c r="V603" i="27"/>
  <c r="Z602" i="27"/>
  <c r="Y602" i="27"/>
  <c r="X602" i="27"/>
  <c r="V602" i="27"/>
  <c r="Z601" i="27"/>
  <c r="Y601" i="27"/>
  <c r="X601" i="27"/>
  <c r="V601" i="27"/>
  <c r="Z600" i="27"/>
  <c r="Y600" i="27"/>
  <c r="X600" i="27"/>
  <c r="V600" i="27"/>
  <c r="Z599" i="27"/>
  <c r="Y599" i="27"/>
  <c r="X599" i="27"/>
  <c r="V599" i="27"/>
  <c r="Z598" i="27"/>
  <c r="Y598" i="27"/>
  <c r="X598" i="27"/>
  <c r="V598" i="27"/>
  <c r="Z597" i="27"/>
  <c r="Y597" i="27"/>
  <c r="X597" i="27"/>
  <c r="V597" i="27"/>
  <c r="Z596" i="27"/>
  <c r="Y596" i="27"/>
  <c r="X596" i="27"/>
  <c r="V596" i="27"/>
  <c r="Z595" i="27"/>
  <c r="Y595" i="27"/>
  <c r="X595" i="27"/>
  <c r="V595" i="27"/>
  <c r="Z594" i="27"/>
  <c r="Y594" i="27"/>
  <c r="X594" i="27"/>
  <c r="V594" i="27"/>
  <c r="Z593" i="27"/>
  <c r="Y593" i="27"/>
  <c r="X593" i="27"/>
  <c r="V593" i="27"/>
  <c r="Z592" i="27"/>
  <c r="Y592" i="27"/>
  <c r="X592" i="27"/>
  <c r="V592" i="27"/>
  <c r="Z591" i="27"/>
  <c r="Y591" i="27"/>
  <c r="X591" i="27"/>
  <c r="V591" i="27"/>
  <c r="Z590" i="27"/>
  <c r="Y590" i="27"/>
  <c r="X590" i="27"/>
  <c r="V590" i="27"/>
  <c r="Z589" i="27"/>
  <c r="Y589" i="27"/>
  <c r="X589" i="27"/>
  <c r="V589" i="27"/>
  <c r="Z588" i="27"/>
  <c r="Y588" i="27"/>
  <c r="X588" i="27"/>
  <c r="V588" i="27"/>
  <c r="Z587" i="27"/>
  <c r="Y587" i="27"/>
  <c r="X587" i="27"/>
  <c r="V587" i="27"/>
  <c r="Z586" i="27"/>
  <c r="Y586" i="27"/>
  <c r="X586" i="27"/>
  <c r="V586" i="27"/>
  <c r="Z585" i="27"/>
  <c r="Y585" i="27"/>
  <c r="X585" i="27"/>
  <c r="V585" i="27"/>
  <c r="Z584" i="27"/>
  <c r="Y584" i="27"/>
  <c r="X584" i="27"/>
  <c r="V584" i="27"/>
  <c r="Z583" i="27"/>
  <c r="Y583" i="27"/>
  <c r="X583" i="27"/>
  <c r="V583" i="27"/>
  <c r="Z582" i="27"/>
  <c r="Y582" i="27"/>
  <c r="X582" i="27"/>
  <c r="V582" i="27"/>
  <c r="Z581" i="27"/>
  <c r="Y581" i="27"/>
  <c r="X581" i="27"/>
  <c r="V581" i="27"/>
  <c r="Z580" i="27"/>
  <c r="Y580" i="27"/>
  <c r="X580" i="27"/>
  <c r="V580" i="27"/>
  <c r="Z579" i="27"/>
  <c r="Y579" i="27"/>
  <c r="X579" i="27"/>
  <c r="V579" i="27"/>
  <c r="Z578" i="27"/>
  <c r="Y578" i="27"/>
  <c r="X578" i="27"/>
  <c r="V578" i="27"/>
  <c r="Z577" i="27"/>
  <c r="Y577" i="27"/>
  <c r="X577" i="27"/>
  <c r="V577" i="27"/>
  <c r="Z576" i="27"/>
  <c r="Y576" i="27"/>
  <c r="X576" i="27"/>
  <c r="V576" i="27"/>
  <c r="Z575" i="27"/>
  <c r="Y575" i="27"/>
  <c r="X575" i="27"/>
  <c r="V575" i="27"/>
  <c r="Z574" i="27"/>
  <c r="Y574" i="27"/>
  <c r="X574" i="27"/>
  <c r="V574" i="27"/>
  <c r="Z573" i="27"/>
  <c r="Y573" i="27"/>
  <c r="X573" i="27"/>
  <c r="V573" i="27"/>
  <c r="Z572" i="27"/>
  <c r="Y572" i="27"/>
  <c r="X572" i="27"/>
  <c r="V572" i="27"/>
  <c r="Z571" i="27"/>
  <c r="Y571" i="27"/>
  <c r="X571" i="27"/>
  <c r="V571" i="27"/>
  <c r="Z570" i="27"/>
  <c r="Y570" i="27"/>
  <c r="X570" i="27"/>
  <c r="V570" i="27"/>
  <c r="Z569" i="27"/>
  <c r="Y569" i="27"/>
  <c r="X569" i="27"/>
  <c r="V569" i="27"/>
  <c r="Z568" i="27"/>
  <c r="Y568" i="27"/>
  <c r="X568" i="27"/>
  <c r="V568" i="27"/>
  <c r="Z567" i="27"/>
  <c r="Y567" i="27"/>
  <c r="X567" i="27"/>
  <c r="V567" i="27"/>
  <c r="Z566" i="27"/>
  <c r="Y566" i="27"/>
  <c r="X566" i="27"/>
  <c r="V566" i="27"/>
  <c r="Z565" i="27"/>
  <c r="Y565" i="27"/>
  <c r="X565" i="27"/>
  <c r="V565" i="27"/>
  <c r="Z564" i="27"/>
  <c r="Y564" i="27"/>
  <c r="X564" i="27"/>
  <c r="V564" i="27"/>
  <c r="Z563" i="27"/>
  <c r="Y563" i="27"/>
  <c r="X563" i="27"/>
  <c r="V563" i="27"/>
  <c r="Z562" i="27"/>
  <c r="Y562" i="27"/>
  <c r="X562" i="27"/>
  <c r="V562" i="27"/>
  <c r="Z561" i="27"/>
  <c r="Y561" i="27"/>
  <c r="X561" i="27"/>
  <c r="V561" i="27"/>
  <c r="Z560" i="27"/>
  <c r="Y560" i="27"/>
  <c r="X560" i="27"/>
  <c r="V560" i="27"/>
  <c r="Z559" i="27"/>
  <c r="Y559" i="27"/>
  <c r="X559" i="27"/>
  <c r="V559" i="27"/>
  <c r="Z558" i="27"/>
  <c r="Y558" i="27"/>
  <c r="X558" i="27"/>
  <c r="V558" i="27"/>
  <c r="Z557" i="27"/>
  <c r="Y557" i="27"/>
  <c r="X557" i="27"/>
  <c r="V557" i="27"/>
  <c r="Z556" i="27"/>
  <c r="Y556" i="27"/>
  <c r="X556" i="27"/>
  <c r="V556" i="27"/>
  <c r="Z555" i="27"/>
  <c r="Y555" i="27"/>
  <c r="X555" i="27"/>
  <c r="V555" i="27"/>
  <c r="Z554" i="27"/>
  <c r="Y554" i="27"/>
  <c r="X554" i="27"/>
  <c r="V554" i="27"/>
  <c r="Z553" i="27"/>
  <c r="Y553" i="27"/>
  <c r="X553" i="27"/>
  <c r="V553" i="27"/>
  <c r="Z552" i="27"/>
  <c r="Y552" i="27"/>
  <c r="X552" i="27"/>
  <c r="V552" i="27"/>
  <c r="Z551" i="27"/>
  <c r="Y551" i="27"/>
  <c r="X551" i="27"/>
  <c r="V551" i="27"/>
  <c r="Z550" i="27"/>
  <c r="Y550" i="27"/>
  <c r="X550" i="27"/>
  <c r="V550" i="27"/>
  <c r="Z549" i="27"/>
  <c r="Y549" i="27"/>
  <c r="X549" i="27"/>
  <c r="V549" i="27"/>
  <c r="Z548" i="27"/>
  <c r="Y548" i="27"/>
  <c r="X548" i="27"/>
  <c r="V548" i="27"/>
  <c r="Z547" i="27"/>
  <c r="Y547" i="27"/>
  <c r="X547" i="27"/>
  <c r="V547" i="27"/>
  <c r="Z546" i="27"/>
  <c r="Y546" i="27"/>
  <c r="X546" i="27"/>
  <c r="V546" i="27"/>
  <c r="Z545" i="27"/>
  <c r="Y545" i="27"/>
  <c r="X545" i="27"/>
  <c r="V545" i="27"/>
  <c r="Z544" i="27"/>
  <c r="Y544" i="27"/>
  <c r="X544" i="27"/>
  <c r="V544" i="27"/>
  <c r="Z543" i="27"/>
  <c r="Y543" i="27"/>
  <c r="X543" i="27"/>
  <c r="V543" i="27"/>
  <c r="Z542" i="27"/>
  <c r="Y542" i="27"/>
  <c r="X542" i="27"/>
  <c r="V542" i="27"/>
  <c r="Z541" i="27"/>
  <c r="Y541" i="27"/>
  <c r="X541" i="27"/>
  <c r="V541" i="27"/>
  <c r="Z540" i="27"/>
  <c r="Y540" i="27"/>
  <c r="X540" i="27"/>
  <c r="V540" i="27"/>
  <c r="Z539" i="27"/>
  <c r="Y539" i="27"/>
  <c r="X539" i="27"/>
  <c r="V539" i="27"/>
  <c r="Z538" i="27"/>
  <c r="Y538" i="27"/>
  <c r="X538" i="27"/>
  <c r="V538" i="27"/>
  <c r="Z537" i="27"/>
  <c r="Y537" i="27"/>
  <c r="X537" i="27"/>
  <c r="V537" i="27"/>
  <c r="Z536" i="27"/>
  <c r="Y536" i="27"/>
  <c r="X536" i="27"/>
  <c r="V536" i="27"/>
  <c r="Z535" i="27"/>
  <c r="Y535" i="27"/>
  <c r="X535" i="27"/>
  <c r="V535" i="27"/>
  <c r="Z534" i="27"/>
  <c r="Y534" i="27"/>
  <c r="X534" i="27"/>
  <c r="V534" i="27"/>
  <c r="Z533" i="27"/>
  <c r="Y533" i="27"/>
  <c r="X533" i="27"/>
  <c r="V533" i="27"/>
  <c r="Z532" i="27"/>
  <c r="Y532" i="27"/>
  <c r="X532" i="27"/>
  <c r="V532" i="27"/>
  <c r="Z531" i="27"/>
  <c r="Y531" i="27"/>
  <c r="X531" i="27"/>
  <c r="V531" i="27"/>
  <c r="Z530" i="27"/>
  <c r="Y530" i="27"/>
  <c r="X530" i="27"/>
  <c r="V530" i="27"/>
  <c r="Z529" i="27"/>
  <c r="Y529" i="27"/>
  <c r="X529" i="27"/>
  <c r="V529" i="27"/>
  <c r="Z528" i="27"/>
  <c r="Y528" i="27"/>
  <c r="X528" i="27"/>
  <c r="V528" i="27"/>
  <c r="Z527" i="27"/>
  <c r="Y527" i="27"/>
  <c r="X527" i="27"/>
  <c r="V527" i="27"/>
  <c r="Z526" i="27"/>
  <c r="Y526" i="27"/>
  <c r="X526" i="27"/>
  <c r="V526" i="27"/>
  <c r="Z525" i="27"/>
  <c r="Y525" i="27"/>
  <c r="X525" i="27"/>
  <c r="V525" i="27"/>
  <c r="Z524" i="27"/>
  <c r="Y524" i="27"/>
  <c r="X524" i="27"/>
  <c r="V524" i="27"/>
  <c r="Z523" i="27"/>
  <c r="Y523" i="27"/>
  <c r="X523" i="27"/>
  <c r="V523" i="27"/>
  <c r="Z522" i="27"/>
  <c r="Y522" i="27"/>
  <c r="X522" i="27"/>
  <c r="V522" i="27"/>
  <c r="Z521" i="27"/>
  <c r="Y521" i="27"/>
  <c r="X521" i="27"/>
  <c r="V521" i="27"/>
  <c r="Z520" i="27"/>
  <c r="Y520" i="27"/>
  <c r="X520" i="27"/>
  <c r="V520" i="27"/>
  <c r="Z519" i="27"/>
  <c r="Y519" i="27"/>
  <c r="X519" i="27"/>
  <c r="V519" i="27"/>
  <c r="Z518" i="27"/>
  <c r="Y518" i="27"/>
  <c r="X518" i="27"/>
  <c r="V518" i="27"/>
  <c r="Z517" i="27"/>
  <c r="Y517" i="27"/>
  <c r="X517" i="27"/>
  <c r="V517" i="27"/>
  <c r="Z516" i="27"/>
  <c r="Y516" i="27"/>
  <c r="X516" i="27"/>
  <c r="V516" i="27"/>
  <c r="Z515" i="27"/>
  <c r="Y515" i="27"/>
  <c r="X515" i="27"/>
  <c r="V515" i="27"/>
  <c r="Z514" i="27"/>
  <c r="Y514" i="27"/>
  <c r="X514" i="27"/>
  <c r="V514" i="27"/>
  <c r="Z513" i="27"/>
  <c r="Y513" i="27"/>
  <c r="X513" i="27"/>
  <c r="V513" i="27"/>
  <c r="Z512" i="27"/>
  <c r="Y512" i="27"/>
  <c r="X512" i="27"/>
  <c r="V512" i="27"/>
  <c r="Z511" i="27"/>
  <c r="Y511" i="27"/>
  <c r="X511" i="27"/>
  <c r="V511" i="27"/>
  <c r="Z510" i="27"/>
  <c r="Y510" i="27"/>
  <c r="X510" i="27"/>
  <c r="V510" i="27"/>
  <c r="Z509" i="27"/>
  <c r="Y509" i="27"/>
  <c r="X509" i="27"/>
  <c r="V509" i="27"/>
  <c r="Z508" i="27"/>
  <c r="Y508" i="27"/>
  <c r="X508" i="27"/>
  <c r="V508" i="27"/>
  <c r="Z507" i="27"/>
  <c r="Y507" i="27"/>
  <c r="X507" i="27"/>
  <c r="V507" i="27"/>
  <c r="Z506" i="27"/>
  <c r="Y506" i="27"/>
  <c r="X506" i="27"/>
  <c r="V506" i="27"/>
  <c r="Z505" i="27"/>
  <c r="Y505" i="27"/>
  <c r="X505" i="27"/>
  <c r="V505" i="27"/>
  <c r="Z504" i="27"/>
  <c r="Y504" i="27"/>
  <c r="X504" i="27"/>
  <c r="V504" i="27"/>
  <c r="Z503" i="27"/>
  <c r="Y503" i="27"/>
  <c r="X503" i="27"/>
  <c r="V503" i="27"/>
  <c r="Z502" i="27"/>
  <c r="Y502" i="27"/>
  <c r="X502" i="27"/>
  <c r="V502" i="27"/>
  <c r="Z501" i="27"/>
  <c r="Y501" i="27"/>
  <c r="X501" i="27"/>
  <c r="V501" i="27"/>
  <c r="Z500" i="27"/>
  <c r="Y500" i="27"/>
  <c r="X500" i="27"/>
  <c r="V500" i="27"/>
  <c r="Z499" i="27"/>
  <c r="Y499" i="27"/>
  <c r="X499" i="27"/>
  <c r="V499" i="27"/>
  <c r="Z498" i="27"/>
  <c r="Y498" i="27"/>
  <c r="X498" i="27"/>
  <c r="V498" i="27"/>
  <c r="Z497" i="27"/>
  <c r="Y497" i="27"/>
  <c r="X497" i="27"/>
  <c r="V497" i="27"/>
  <c r="Z496" i="27"/>
  <c r="Y496" i="27"/>
  <c r="X496" i="27"/>
  <c r="V496" i="27"/>
  <c r="Z495" i="27"/>
  <c r="Y495" i="27"/>
  <c r="X495" i="27"/>
  <c r="V495" i="27"/>
  <c r="Z494" i="27"/>
  <c r="Y494" i="27"/>
  <c r="X494" i="27"/>
  <c r="V494" i="27"/>
  <c r="Z493" i="27"/>
  <c r="Y493" i="27"/>
  <c r="X493" i="27"/>
  <c r="V493" i="27"/>
  <c r="Z492" i="27"/>
  <c r="Y492" i="27"/>
  <c r="X492" i="27"/>
  <c r="V492" i="27"/>
  <c r="Z491" i="27"/>
  <c r="Y491" i="27"/>
  <c r="X491" i="27"/>
  <c r="V491" i="27"/>
  <c r="Z490" i="27"/>
  <c r="Y490" i="27"/>
  <c r="X490" i="27"/>
  <c r="V490" i="27"/>
  <c r="Z489" i="27"/>
  <c r="Y489" i="27"/>
  <c r="X489" i="27"/>
  <c r="V489" i="27"/>
  <c r="Z488" i="27"/>
  <c r="Y488" i="27"/>
  <c r="X488" i="27"/>
  <c r="V488" i="27"/>
  <c r="Z487" i="27"/>
  <c r="Y487" i="27"/>
  <c r="X487" i="27"/>
  <c r="V487" i="27"/>
  <c r="Z486" i="27"/>
  <c r="Y486" i="27"/>
  <c r="X486" i="27"/>
  <c r="V486" i="27"/>
  <c r="Z485" i="27"/>
  <c r="Y485" i="27"/>
  <c r="X485" i="27"/>
  <c r="V485" i="27"/>
  <c r="Z484" i="27"/>
  <c r="Y484" i="27"/>
  <c r="X484" i="27"/>
  <c r="V484" i="27"/>
  <c r="Z483" i="27"/>
  <c r="Y483" i="27"/>
  <c r="X483" i="27"/>
  <c r="V483" i="27"/>
  <c r="Z482" i="27"/>
  <c r="Y482" i="27"/>
  <c r="X482" i="27"/>
  <c r="V482" i="27"/>
  <c r="Z481" i="27"/>
  <c r="Y481" i="27"/>
  <c r="X481" i="27"/>
  <c r="V481" i="27"/>
  <c r="Z480" i="27"/>
  <c r="Y480" i="27"/>
  <c r="X480" i="27"/>
  <c r="V480" i="27"/>
  <c r="Z479" i="27"/>
  <c r="Y479" i="27"/>
  <c r="X479" i="27"/>
  <c r="V479" i="27"/>
  <c r="Z478" i="27"/>
  <c r="Y478" i="27"/>
  <c r="X478" i="27"/>
  <c r="V478" i="27"/>
  <c r="Z477" i="27"/>
  <c r="Y477" i="27"/>
  <c r="X477" i="27"/>
  <c r="V477" i="27"/>
  <c r="Z476" i="27"/>
  <c r="Y476" i="27"/>
  <c r="X476" i="27"/>
  <c r="V476" i="27"/>
  <c r="Z475" i="27"/>
  <c r="Y475" i="27"/>
  <c r="X475" i="27"/>
  <c r="V475" i="27"/>
  <c r="Z474" i="27"/>
  <c r="Y474" i="27"/>
  <c r="X474" i="27"/>
  <c r="V474" i="27"/>
  <c r="Z473" i="27"/>
  <c r="Y473" i="27"/>
  <c r="X473" i="27"/>
  <c r="V473" i="27"/>
  <c r="Z472" i="27"/>
  <c r="Y472" i="27"/>
  <c r="X472" i="27"/>
  <c r="V472" i="27"/>
  <c r="Z471" i="27"/>
  <c r="Y471" i="27"/>
  <c r="X471" i="27"/>
  <c r="V471" i="27"/>
  <c r="Z470" i="27"/>
  <c r="Y470" i="27"/>
  <c r="X470" i="27"/>
  <c r="V470" i="27"/>
  <c r="Z469" i="27"/>
  <c r="Y469" i="27"/>
  <c r="X469" i="27"/>
  <c r="V469" i="27"/>
  <c r="Z468" i="27"/>
  <c r="Y468" i="27"/>
  <c r="X468" i="27"/>
  <c r="V468" i="27"/>
  <c r="Z467" i="27"/>
  <c r="Y467" i="27"/>
  <c r="X467" i="27"/>
  <c r="V467" i="27"/>
  <c r="Z466" i="27"/>
  <c r="Y466" i="27"/>
  <c r="X466" i="27"/>
  <c r="V466" i="27"/>
  <c r="Z465" i="27"/>
  <c r="Y465" i="27"/>
  <c r="X465" i="27"/>
  <c r="V465" i="27"/>
  <c r="Z464" i="27"/>
  <c r="Y464" i="27"/>
  <c r="X464" i="27"/>
  <c r="V464" i="27"/>
  <c r="Z463" i="27"/>
  <c r="Y463" i="27"/>
  <c r="X463" i="27"/>
  <c r="V463" i="27"/>
  <c r="Z462" i="27"/>
  <c r="Y462" i="27"/>
  <c r="X462" i="27"/>
  <c r="V462" i="27"/>
  <c r="Z461" i="27"/>
  <c r="Y461" i="27"/>
  <c r="X461" i="27"/>
  <c r="V461" i="27"/>
  <c r="Z460" i="27"/>
  <c r="Y460" i="27"/>
  <c r="X460" i="27"/>
  <c r="V460" i="27"/>
  <c r="Z459" i="27"/>
  <c r="Y459" i="27"/>
  <c r="X459" i="27"/>
  <c r="V459" i="27"/>
  <c r="Z458" i="27"/>
  <c r="Y458" i="27"/>
  <c r="X458" i="27"/>
  <c r="V458" i="27"/>
  <c r="Z457" i="27"/>
  <c r="Y457" i="27"/>
  <c r="X457" i="27"/>
  <c r="V457" i="27"/>
  <c r="Z456" i="27"/>
  <c r="Y456" i="27"/>
  <c r="X456" i="27"/>
  <c r="V456" i="27"/>
  <c r="Z455" i="27"/>
  <c r="Y455" i="27"/>
  <c r="X455" i="27"/>
  <c r="V455" i="27"/>
  <c r="Z454" i="27"/>
  <c r="Y454" i="27"/>
  <c r="X454" i="27"/>
  <c r="V454" i="27"/>
  <c r="Z453" i="27"/>
  <c r="Y453" i="27"/>
  <c r="X453" i="27"/>
  <c r="V453" i="27"/>
  <c r="Z452" i="27"/>
  <c r="Y452" i="27"/>
  <c r="X452" i="27"/>
  <c r="V452" i="27"/>
  <c r="Z451" i="27"/>
  <c r="Y451" i="27"/>
  <c r="X451" i="27"/>
  <c r="V451" i="27"/>
  <c r="Z450" i="27"/>
  <c r="Y450" i="27"/>
  <c r="X450" i="27"/>
  <c r="V450" i="27"/>
  <c r="Z449" i="27"/>
  <c r="Y449" i="27"/>
  <c r="X449" i="27"/>
  <c r="V449" i="27"/>
  <c r="Z448" i="27"/>
  <c r="Y448" i="27"/>
  <c r="X448" i="27"/>
  <c r="V448" i="27"/>
  <c r="Z447" i="27"/>
  <c r="Y447" i="27"/>
  <c r="X447" i="27"/>
  <c r="V447" i="27"/>
  <c r="Z446" i="27"/>
  <c r="Y446" i="27"/>
  <c r="X446" i="27"/>
  <c r="V446" i="27"/>
  <c r="Z445" i="27"/>
  <c r="Y445" i="27"/>
  <c r="X445" i="27"/>
  <c r="V445" i="27"/>
  <c r="Z444" i="27"/>
  <c r="Y444" i="27"/>
  <c r="X444" i="27"/>
  <c r="V444" i="27"/>
  <c r="Z443" i="27"/>
  <c r="Y443" i="27"/>
  <c r="X443" i="27"/>
  <c r="V443" i="27"/>
  <c r="Z442" i="27"/>
  <c r="Y442" i="27"/>
  <c r="X442" i="27"/>
  <c r="V442" i="27"/>
  <c r="Z441" i="27"/>
  <c r="Y441" i="27"/>
  <c r="X441" i="27"/>
  <c r="V441" i="27"/>
  <c r="Z440" i="27"/>
  <c r="Y440" i="27"/>
  <c r="X440" i="27"/>
  <c r="V440" i="27"/>
  <c r="Z439" i="27"/>
  <c r="Y439" i="27"/>
  <c r="X439" i="27"/>
  <c r="V439" i="27"/>
  <c r="Z438" i="27"/>
  <c r="Y438" i="27"/>
  <c r="X438" i="27"/>
  <c r="V438" i="27"/>
  <c r="Z437" i="27"/>
  <c r="Y437" i="27"/>
  <c r="X437" i="27"/>
  <c r="V437" i="27"/>
  <c r="Z436" i="27"/>
  <c r="Y436" i="27"/>
  <c r="X436" i="27"/>
  <c r="V436" i="27"/>
  <c r="Z435" i="27"/>
  <c r="Y435" i="27"/>
  <c r="X435" i="27"/>
  <c r="V435" i="27"/>
  <c r="Z434" i="27"/>
  <c r="Y434" i="27"/>
  <c r="X434" i="27"/>
  <c r="V434" i="27"/>
  <c r="Z433" i="27"/>
  <c r="Y433" i="27"/>
  <c r="X433" i="27"/>
  <c r="V433" i="27"/>
  <c r="Z432" i="27"/>
  <c r="Y432" i="27"/>
  <c r="X432" i="27"/>
  <c r="V432" i="27"/>
  <c r="Z431" i="27"/>
  <c r="Y431" i="27"/>
  <c r="X431" i="27"/>
  <c r="V431" i="27"/>
  <c r="Z430" i="27"/>
  <c r="Y430" i="27"/>
  <c r="X430" i="27"/>
  <c r="V430" i="27"/>
  <c r="Z429" i="27"/>
  <c r="Y429" i="27"/>
  <c r="X429" i="27"/>
  <c r="V429" i="27"/>
  <c r="Z428" i="27"/>
  <c r="Y428" i="27"/>
  <c r="X428" i="27"/>
  <c r="V428" i="27"/>
  <c r="Z427" i="27"/>
  <c r="Y427" i="27"/>
  <c r="X427" i="27"/>
  <c r="V427" i="27"/>
  <c r="Z426" i="27"/>
  <c r="Y426" i="27"/>
  <c r="X426" i="27"/>
  <c r="V426" i="27"/>
  <c r="Z425" i="27"/>
  <c r="Y425" i="27"/>
  <c r="X425" i="27"/>
  <c r="V425" i="27"/>
  <c r="Z424" i="27"/>
  <c r="Y424" i="27"/>
  <c r="X424" i="27"/>
  <c r="V424" i="27"/>
  <c r="Z423" i="27"/>
  <c r="Y423" i="27"/>
  <c r="X423" i="27"/>
  <c r="V423" i="27"/>
  <c r="Z422" i="27"/>
  <c r="Y422" i="27"/>
  <c r="X422" i="27"/>
  <c r="V422" i="27"/>
  <c r="Z421" i="27"/>
  <c r="Y421" i="27"/>
  <c r="X421" i="27"/>
  <c r="V421" i="27"/>
  <c r="Z420" i="27"/>
  <c r="Y420" i="27"/>
  <c r="X420" i="27"/>
  <c r="V420" i="27"/>
  <c r="Z419" i="27"/>
  <c r="Y419" i="27"/>
  <c r="X419" i="27"/>
  <c r="V419" i="27"/>
  <c r="Z418" i="27"/>
  <c r="Y418" i="27"/>
  <c r="X418" i="27"/>
  <c r="V418" i="27"/>
  <c r="Z417" i="27"/>
  <c r="Y417" i="27"/>
  <c r="X417" i="27"/>
  <c r="V417" i="27"/>
  <c r="Z416" i="27"/>
  <c r="Y416" i="27"/>
  <c r="X416" i="27"/>
  <c r="V416" i="27"/>
  <c r="Z415" i="27"/>
  <c r="Y415" i="27"/>
  <c r="X415" i="27"/>
  <c r="V415" i="27"/>
  <c r="Z414" i="27"/>
  <c r="Y414" i="27"/>
  <c r="X414" i="27"/>
  <c r="V414" i="27"/>
  <c r="Z413" i="27"/>
  <c r="Y413" i="27"/>
  <c r="X413" i="27"/>
  <c r="V413" i="27"/>
  <c r="Z412" i="27"/>
  <c r="Y412" i="27"/>
  <c r="X412" i="27"/>
  <c r="V412" i="27"/>
  <c r="Z411" i="27"/>
  <c r="Y411" i="27"/>
  <c r="X411" i="27"/>
  <c r="V411" i="27"/>
  <c r="Z410" i="27"/>
  <c r="Y410" i="27"/>
  <c r="X410" i="27"/>
  <c r="V410" i="27"/>
  <c r="Z409" i="27"/>
  <c r="Y409" i="27"/>
  <c r="X409" i="27"/>
  <c r="V409" i="27"/>
  <c r="Z408" i="27"/>
  <c r="Y408" i="27"/>
  <c r="X408" i="27"/>
  <c r="V408" i="27"/>
  <c r="Z407" i="27"/>
  <c r="Y407" i="27"/>
  <c r="X407" i="27"/>
  <c r="V407" i="27"/>
  <c r="Z406" i="27"/>
  <c r="Y406" i="27"/>
  <c r="X406" i="27"/>
  <c r="V406" i="27"/>
  <c r="Z405" i="27"/>
  <c r="Y405" i="27"/>
  <c r="X405" i="27"/>
  <c r="V405" i="27"/>
  <c r="Z404" i="27"/>
  <c r="Y404" i="27"/>
  <c r="X404" i="27"/>
  <c r="V404" i="27"/>
  <c r="Z403" i="27"/>
  <c r="Y403" i="27"/>
  <c r="X403" i="27"/>
  <c r="V403" i="27"/>
  <c r="Z402" i="27"/>
  <c r="Y402" i="27"/>
  <c r="X402" i="27"/>
  <c r="V402" i="27"/>
  <c r="Z401" i="27"/>
  <c r="Y401" i="27"/>
  <c r="X401" i="27"/>
  <c r="V401" i="27"/>
  <c r="Z400" i="27"/>
  <c r="Y400" i="27"/>
  <c r="X400" i="27"/>
  <c r="V400" i="27"/>
  <c r="Z399" i="27"/>
  <c r="Y399" i="27"/>
  <c r="X399" i="27"/>
  <c r="V399" i="27"/>
  <c r="Z398" i="27"/>
  <c r="Y398" i="27"/>
  <c r="X398" i="27"/>
  <c r="V398" i="27"/>
  <c r="Z397" i="27"/>
  <c r="Y397" i="27"/>
  <c r="X397" i="27"/>
  <c r="V397" i="27"/>
  <c r="Z396" i="27"/>
  <c r="Y396" i="27"/>
  <c r="X396" i="27"/>
  <c r="V396" i="27"/>
  <c r="Z395" i="27"/>
  <c r="Y395" i="27"/>
  <c r="X395" i="27"/>
  <c r="V395" i="27"/>
  <c r="Z394" i="27"/>
  <c r="Y394" i="27"/>
  <c r="X394" i="27"/>
  <c r="V394" i="27"/>
  <c r="Z393" i="27"/>
  <c r="Y393" i="27"/>
  <c r="X393" i="27"/>
  <c r="V393" i="27"/>
  <c r="Z392" i="27"/>
  <c r="Y392" i="27"/>
  <c r="X392" i="27"/>
  <c r="V392" i="27"/>
  <c r="Z391" i="27"/>
  <c r="Y391" i="27"/>
  <c r="X391" i="27"/>
  <c r="V391" i="27"/>
  <c r="Z390" i="27"/>
  <c r="Y390" i="27"/>
  <c r="X390" i="27"/>
  <c r="V390" i="27"/>
  <c r="Z389" i="27"/>
  <c r="Y389" i="27"/>
  <c r="X389" i="27"/>
  <c r="V389" i="27"/>
  <c r="Z388" i="27"/>
  <c r="Y388" i="27"/>
  <c r="X388" i="27"/>
  <c r="V388" i="27"/>
  <c r="Z387" i="27"/>
  <c r="Y387" i="27"/>
  <c r="X387" i="27"/>
  <c r="V387" i="27"/>
  <c r="Z386" i="27"/>
  <c r="Y386" i="27"/>
  <c r="X386" i="27"/>
  <c r="V386" i="27"/>
  <c r="Z385" i="27"/>
  <c r="Y385" i="27"/>
  <c r="X385" i="27"/>
  <c r="V385" i="27"/>
  <c r="Z384" i="27"/>
  <c r="Y384" i="27"/>
  <c r="X384" i="27"/>
  <c r="V384" i="27"/>
  <c r="Z383" i="27"/>
  <c r="Y383" i="27"/>
  <c r="X383" i="27"/>
  <c r="V383" i="27"/>
  <c r="Z382" i="27"/>
  <c r="Y382" i="27"/>
  <c r="X382" i="27"/>
  <c r="V382" i="27"/>
  <c r="Z381" i="27"/>
  <c r="Y381" i="27"/>
  <c r="X381" i="27"/>
  <c r="V381" i="27"/>
  <c r="Z380" i="27"/>
  <c r="Y380" i="27"/>
  <c r="X380" i="27"/>
  <c r="V380" i="27"/>
  <c r="Z379" i="27"/>
  <c r="Y379" i="27"/>
  <c r="X379" i="27"/>
  <c r="V379" i="27"/>
  <c r="Z378" i="27"/>
  <c r="Y378" i="27"/>
  <c r="X378" i="27"/>
  <c r="V378" i="27"/>
  <c r="Z377" i="27"/>
  <c r="Y377" i="27"/>
  <c r="X377" i="27"/>
  <c r="V377" i="27"/>
  <c r="Z376" i="27"/>
  <c r="Y376" i="27"/>
  <c r="X376" i="27"/>
  <c r="V376" i="27"/>
  <c r="Z375" i="27"/>
  <c r="Y375" i="27"/>
  <c r="X375" i="27"/>
  <c r="V375" i="27"/>
  <c r="Z374" i="27"/>
  <c r="Y374" i="27"/>
  <c r="X374" i="27"/>
  <c r="V374" i="27"/>
  <c r="Z373" i="27"/>
  <c r="Y373" i="27"/>
  <c r="X373" i="27"/>
  <c r="V373" i="27"/>
  <c r="Z372" i="27"/>
  <c r="Y372" i="27"/>
  <c r="X372" i="27"/>
  <c r="V372" i="27"/>
  <c r="Z371" i="27"/>
  <c r="Y371" i="27"/>
  <c r="X371" i="27"/>
  <c r="V371" i="27"/>
  <c r="Z370" i="27"/>
  <c r="Y370" i="27"/>
  <c r="X370" i="27"/>
  <c r="V370" i="27"/>
  <c r="Z369" i="27"/>
  <c r="Y369" i="27"/>
  <c r="X369" i="27"/>
  <c r="V369" i="27"/>
  <c r="Z368" i="27"/>
  <c r="Y368" i="27"/>
  <c r="X368" i="27"/>
  <c r="V368" i="27"/>
  <c r="Z367" i="27"/>
  <c r="Y367" i="27"/>
  <c r="X367" i="27"/>
  <c r="V367" i="27"/>
  <c r="Z366" i="27"/>
  <c r="Y366" i="27"/>
  <c r="X366" i="27"/>
  <c r="V366" i="27"/>
  <c r="Z365" i="27"/>
  <c r="Y365" i="27"/>
  <c r="X365" i="27"/>
  <c r="V365" i="27"/>
  <c r="Z364" i="27"/>
  <c r="Y364" i="27"/>
  <c r="X364" i="27"/>
  <c r="V364" i="27"/>
  <c r="Z363" i="27"/>
  <c r="Y363" i="27"/>
  <c r="X363" i="27"/>
  <c r="V363" i="27"/>
  <c r="Z362" i="27"/>
  <c r="Y362" i="27"/>
  <c r="X362" i="27"/>
  <c r="V362" i="27"/>
  <c r="Z361" i="27"/>
  <c r="Y361" i="27"/>
  <c r="X361" i="27"/>
  <c r="V361" i="27"/>
  <c r="Z360" i="27"/>
  <c r="Y360" i="27"/>
  <c r="X360" i="27"/>
  <c r="V360" i="27"/>
  <c r="Z359" i="27"/>
  <c r="Y359" i="27"/>
  <c r="X359" i="27"/>
  <c r="V359" i="27"/>
  <c r="Z358" i="27"/>
  <c r="Y358" i="27"/>
  <c r="X358" i="27"/>
  <c r="V358" i="27"/>
  <c r="Z357" i="27"/>
  <c r="Y357" i="27"/>
  <c r="X357" i="27"/>
  <c r="V357" i="27"/>
  <c r="Z356" i="27"/>
  <c r="Y356" i="27"/>
  <c r="X356" i="27"/>
  <c r="V356" i="27"/>
  <c r="Z355" i="27"/>
  <c r="Y355" i="27"/>
  <c r="X355" i="27"/>
  <c r="V355" i="27"/>
  <c r="Z354" i="27"/>
  <c r="Y354" i="27"/>
  <c r="X354" i="27"/>
  <c r="V354" i="27"/>
  <c r="Z353" i="27"/>
  <c r="Y353" i="27"/>
  <c r="X353" i="27"/>
  <c r="V353" i="27"/>
  <c r="Z352" i="27"/>
  <c r="Y352" i="27"/>
  <c r="X352" i="27"/>
  <c r="V352" i="27"/>
  <c r="Z351" i="27"/>
  <c r="Y351" i="27"/>
  <c r="X351" i="27"/>
  <c r="V351" i="27"/>
  <c r="Z350" i="27"/>
  <c r="Y350" i="27"/>
  <c r="X350" i="27"/>
  <c r="V350" i="27"/>
  <c r="Z349" i="27"/>
  <c r="Y349" i="27"/>
  <c r="X349" i="27"/>
  <c r="V349" i="27"/>
  <c r="Z348" i="27"/>
  <c r="Y348" i="27"/>
  <c r="X348" i="27"/>
  <c r="V348" i="27"/>
  <c r="Z347" i="27"/>
  <c r="Y347" i="27"/>
  <c r="X347" i="27"/>
  <c r="V347" i="27"/>
  <c r="Z346" i="27"/>
  <c r="Y346" i="27"/>
  <c r="X346" i="27"/>
  <c r="V346" i="27"/>
  <c r="Z345" i="27"/>
  <c r="Y345" i="27"/>
  <c r="X345" i="27"/>
  <c r="V345" i="27"/>
  <c r="Z344" i="27"/>
  <c r="Y344" i="27"/>
  <c r="X344" i="27"/>
  <c r="V344" i="27"/>
  <c r="Z343" i="27"/>
  <c r="Y343" i="27"/>
  <c r="X343" i="27"/>
  <c r="V343" i="27"/>
  <c r="Z342" i="27"/>
  <c r="Y342" i="27"/>
  <c r="X342" i="27"/>
  <c r="V342" i="27"/>
  <c r="Z341" i="27"/>
  <c r="Y341" i="27"/>
  <c r="X341" i="27"/>
  <c r="V341" i="27"/>
  <c r="Z340" i="27"/>
  <c r="Y340" i="27"/>
  <c r="X340" i="27"/>
  <c r="V340" i="27"/>
  <c r="Z339" i="27"/>
  <c r="Y339" i="27"/>
  <c r="X339" i="27"/>
  <c r="V339" i="27"/>
  <c r="Z338" i="27"/>
  <c r="Y338" i="27"/>
  <c r="X338" i="27"/>
  <c r="V338" i="27"/>
  <c r="Z337" i="27"/>
  <c r="Y337" i="27"/>
  <c r="X337" i="27"/>
  <c r="V337" i="27"/>
  <c r="Z336" i="27"/>
  <c r="Y336" i="27"/>
  <c r="X336" i="27"/>
  <c r="V336" i="27"/>
  <c r="Z335" i="27"/>
  <c r="Y335" i="27"/>
  <c r="X335" i="27"/>
  <c r="V335" i="27"/>
  <c r="Z334" i="27"/>
  <c r="Y334" i="27"/>
  <c r="X334" i="27"/>
  <c r="V334" i="27"/>
  <c r="Z333" i="27"/>
  <c r="Y333" i="27"/>
  <c r="X333" i="27"/>
  <c r="V333" i="27"/>
  <c r="Z332" i="27"/>
  <c r="Y332" i="27"/>
  <c r="X332" i="27"/>
  <c r="V332" i="27"/>
  <c r="Z331" i="27"/>
  <c r="Y331" i="27"/>
  <c r="X331" i="27"/>
  <c r="V331" i="27"/>
  <c r="Z330" i="27"/>
  <c r="Y330" i="27"/>
  <c r="X330" i="27"/>
  <c r="V330" i="27"/>
  <c r="Z329" i="27"/>
  <c r="Y329" i="27"/>
  <c r="X329" i="27"/>
  <c r="V329" i="27"/>
  <c r="Z328" i="27"/>
  <c r="Y328" i="27"/>
  <c r="X328" i="27"/>
  <c r="V328" i="27"/>
  <c r="Z327" i="27"/>
  <c r="Y327" i="27"/>
  <c r="X327" i="27"/>
  <c r="V327" i="27"/>
  <c r="Z326" i="27"/>
  <c r="Y326" i="27"/>
  <c r="X326" i="27"/>
  <c r="V326" i="27"/>
  <c r="Z325" i="27"/>
  <c r="Y325" i="27"/>
  <c r="X325" i="27"/>
  <c r="V325" i="27"/>
  <c r="Z324" i="27"/>
  <c r="Y324" i="27"/>
  <c r="X324" i="27"/>
  <c r="V324" i="27"/>
  <c r="Z323" i="27"/>
  <c r="Y323" i="27"/>
  <c r="X323" i="27"/>
  <c r="V323" i="27"/>
  <c r="Z322" i="27"/>
  <c r="Y322" i="27"/>
  <c r="X322" i="27"/>
  <c r="V322" i="27"/>
  <c r="Z321" i="27"/>
  <c r="Y321" i="27"/>
  <c r="X321" i="27"/>
  <c r="V321" i="27"/>
  <c r="Z320" i="27"/>
  <c r="Y320" i="27"/>
  <c r="X320" i="27"/>
  <c r="V320" i="27"/>
  <c r="Z319" i="27"/>
  <c r="Y319" i="27"/>
  <c r="X319" i="27"/>
  <c r="V319" i="27"/>
  <c r="Z318" i="27"/>
  <c r="Y318" i="27"/>
  <c r="X318" i="27"/>
  <c r="V318" i="27"/>
  <c r="Z317" i="27"/>
  <c r="Y317" i="27"/>
  <c r="X317" i="27"/>
  <c r="V317" i="27"/>
  <c r="Z316" i="27"/>
  <c r="Y316" i="27"/>
  <c r="X316" i="27"/>
  <c r="V316" i="27"/>
  <c r="Z315" i="27"/>
  <c r="Y315" i="27"/>
  <c r="X315" i="27"/>
  <c r="V315" i="27"/>
  <c r="Z314" i="27"/>
  <c r="Y314" i="27"/>
  <c r="X314" i="27"/>
  <c r="V314" i="27"/>
  <c r="Z313" i="27"/>
  <c r="Y313" i="27"/>
  <c r="X313" i="27"/>
  <c r="V313" i="27"/>
  <c r="Z312" i="27"/>
  <c r="Y312" i="27"/>
  <c r="X312" i="27"/>
  <c r="V312" i="27"/>
  <c r="Z311" i="27"/>
  <c r="Y311" i="27"/>
  <c r="X311" i="27"/>
  <c r="V311" i="27"/>
  <c r="Z310" i="27"/>
  <c r="Y310" i="27"/>
  <c r="X310" i="27"/>
  <c r="V310" i="27"/>
  <c r="Z309" i="27"/>
  <c r="Y309" i="27"/>
  <c r="X309" i="27"/>
  <c r="V309" i="27"/>
  <c r="Z308" i="27"/>
  <c r="Y308" i="27"/>
  <c r="X308" i="27"/>
  <c r="V308" i="27"/>
  <c r="Z307" i="27"/>
  <c r="Y307" i="27"/>
  <c r="X307" i="27"/>
  <c r="V307" i="27"/>
  <c r="Z306" i="27"/>
  <c r="Y306" i="27"/>
  <c r="X306" i="27"/>
  <c r="V306" i="27"/>
  <c r="Z305" i="27"/>
  <c r="Y305" i="27"/>
  <c r="X305" i="27"/>
  <c r="V305" i="27"/>
  <c r="Z304" i="27"/>
  <c r="Y304" i="27"/>
  <c r="X304" i="27"/>
  <c r="V304" i="27"/>
  <c r="Z303" i="27"/>
  <c r="Y303" i="27"/>
  <c r="X303" i="27"/>
  <c r="V303" i="27"/>
  <c r="Z302" i="27"/>
  <c r="Y302" i="27"/>
  <c r="X302" i="27"/>
  <c r="V302" i="27"/>
  <c r="Z301" i="27"/>
  <c r="Y301" i="27"/>
  <c r="X301" i="27"/>
  <c r="V301" i="27"/>
  <c r="Z300" i="27"/>
  <c r="Y300" i="27"/>
  <c r="X300" i="27"/>
  <c r="V300" i="27"/>
  <c r="Z299" i="27"/>
  <c r="Y299" i="27"/>
  <c r="X299" i="27"/>
  <c r="V299" i="27"/>
  <c r="Z298" i="27"/>
  <c r="Y298" i="27"/>
  <c r="X298" i="27"/>
  <c r="V298" i="27"/>
  <c r="Z297" i="27"/>
  <c r="Y297" i="27"/>
  <c r="X297" i="27"/>
  <c r="V297" i="27"/>
  <c r="Z296" i="27"/>
  <c r="Y296" i="27"/>
  <c r="X296" i="27"/>
  <c r="V296" i="27"/>
  <c r="Z295" i="27"/>
  <c r="Y295" i="27"/>
  <c r="X295" i="27"/>
  <c r="V295" i="27"/>
  <c r="Z294" i="27"/>
  <c r="Y294" i="27"/>
  <c r="X294" i="27"/>
  <c r="V294" i="27"/>
  <c r="Z293" i="27"/>
  <c r="Y293" i="27"/>
  <c r="X293" i="27"/>
  <c r="V293" i="27"/>
  <c r="Z292" i="27"/>
  <c r="Y292" i="27"/>
  <c r="X292" i="27"/>
  <c r="V292" i="27"/>
  <c r="Z291" i="27"/>
  <c r="Y291" i="27"/>
  <c r="X291" i="27"/>
  <c r="V291" i="27"/>
  <c r="Z290" i="27"/>
  <c r="Y290" i="27"/>
  <c r="X290" i="27"/>
  <c r="V290" i="27"/>
  <c r="Z289" i="27"/>
  <c r="Y289" i="27"/>
  <c r="X289" i="27"/>
  <c r="V289" i="27"/>
  <c r="Z288" i="27"/>
  <c r="Y288" i="27"/>
  <c r="X288" i="27"/>
  <c r="V288" i="27"/>
  <c r="Z287" i="27"/>
  <c r="Y287" i="27"/>
  <c r="X287" i="27"/>
  <c r="V287" i="27"/>
  <c r="Z286" i="27"/>
  <c r="Y286" i="27"/>
  <c r="X286" i="27"/>
  <c r="V286" i="27"/>
  <c r="Z285" i="27"/>
  <c r="Y285" i="27"/>
  <c r="X285" i="27"/>
  <c r="V285" i="27"/>
  <c r="Z284" i="27"/>
  <c r="Y284" i="27"/>
  <c r="X284" i="27"/>
  <c r="V284" i="27"/>
  <c r="Z283" i="27"/>
  <c r="Y283" i="27"/>
  <c r="X283" i="27"/>
  <c r="V283" i="27"/>
  <c r="Z282" i="27"/>
  <c r="Y282" i="27"/>
  <c r="X282" i="27"/>
  <c r="V282" i="27"/>
  <c r="Z281" i="27"/>
  <c r="Y281" i="27"/>
  <c r="X281" i="27"/>
  <c r="V281" i="27"/>
  <c r="Z280" i="27"/>
  <c r="Y280" i="27"/>
  <c r="X280" i="27"/>
  <c r="V280" i="27"/>
  <c r="Z279" i="27"/>
  <c r="Y279" i="27"/>
  <c r="X279" i="27"/>
  <c r="V279" i="27"/>
  <c r="Z278" i="27"/>
  <c r="Y278" i="27"/>
  <c r="X278" i="27"/>
  <c r="V278" i="27"/>
  <c r="Z277" i="27"/>
  <c r="Y277" i="27"/>
  <c r="X277" i="27"/>
  <c r="V277" i="27"/>
  <c r="Z276" i="27"/>
  <c r="Y276" i="27"/>
  <c r="X276" i="27"/>
  <c r="V276" i="27"/>
  <c r="Z275" i="27"/>
  <c r="Y275" i="27"/>
  <c r="X275" i="27"/>
  <c r="V275" i="27"/>
  <c r="Z274" i="27"/>
  <c r="Y274" i="27"/>
  <c r="X274" i="27"/>
  <c r="V274" i="27"/>
  <c r="Z273" i="27"/>
  <c r="Y273" i="27"/>
  <c r="X273" i="27"/>
  <c r="V273" i="27"/>
  <c r="Z272" i="27"/>
  <c r="Y272" i="27"/>
  <c r="X272" i="27"/>
  <c r="V272" i="27"/>
  <c r="Z271" i="27"/>
  <c r="Y271" i="27"/>
  <c r="X271" i="27"/>
  <c r="V271" i="27"/>
  <c r="Z270" i="27"/>
  <c r="Y270" i="27"/>
  <c r="X270" i="27"/>
  <c r="V270" i="27"/>
  <c r="Z269" i="27"/>
  <c r="Y269" i="27"/>
  <c r="X269" i="27"/>
  <c r="V269" i="27"/>
  <c r="Z268" i="27"/>
  <c r="Y268" i="27"/>
  <c r="X268" i="27"/>
  <c r="V268" i="27"/>
  <c r="Z267" i="27"/>
  <c r="Y267" i="27"/>
  <c r="X267" i="27"/>
  <c r="V267" i="27"/>
  <c r="Z266" i="27"/>
  <c r="Y266" i="27"/>
  <c r="X266" i="27"/>
  <c r="V266" i="27"/>
  <c r="Z265" i="27"/>
  <c r="Y265" i="27"/>
  <c r="X265" i="27"/>
  <c r="V265" i="27"/>
  <c r="Z264" i="27"/>
  <c r="Y264" i="27"/>
  <c r="X264" i="27"/>
  <c r="V264" i="27"/>
  <c r="Z263" i="27"/>
  <c r="Y263" i="27"/>
  <c r="X263" i="27"/>
  <c r="V263" i="27"/>
  <c r="Z262" i="27"/>
  <c r="Y262" i="27"/>
  <c r="X262" i="27"/>
  <c r="V262" i="27"/>
  <c r="Z261" i="27"/>
  <c r="Y261" i="27"/>
  <c r="X261" i="27"/>
  <c r="V261" i="27"/>
  <c r="Z260" i="27"/>
  <c r="Y260" i="27"/>
  <c r="X260" i="27"/>
  <c r="V260" i="27"/>
  <c r="Z259" i="27"/>
  <c r="Y259" i="27"/>
  <c r="X259" i="27"/>
  <c r="V259" i="27"/>
  <c r="Z258" i="27"/>
  <c r="Y258" i="27"/>
  <c r="X258" i="27"/>
  <c r="V258" i="27"/>
  <c r="Z257" i="27"/>
  <c r="Y257" i="27"/>
  <c r="X257" i="27"/>
  <c r="V257" i="27"/>
  <c r="Z256" i="27"/>
  <c r="Y256" i="27"/>
  <c r="X256" i="27"/>
  <c r="V256" i="27"/>
  <c r="Z255" i="27"/>
  <c r="Y255" i="27"/>
  <c r="X255" i="27"/>
  <c r="V255" i="27"/>
  <c r="Z254" i="27"/>
  <c r="Y254" i="27"/>
  <c r="X254" i="27"/>
  <c r="V254" i="27"/>
  <c r="Z253" i="27"/>
  <c r="Y253" i="27"/>
  <c r="X253" i="27"/>
  <c r="V253" i="27"/>
  <c r="Z252" i="27"/>
  <c r="Y252" i="27"/>
  <c r="X252" i="27"/>
  <c r="V252" i="27"/>
  <c r="Z251" i="27"/>
  <c r="Y251" i="27"/>
  <c r="X251" i="27"/>
  <c r="V251" i="27"/>
  <c r="Z250" i="27"/>
  <c r="Y250" i="27"/>
  <c r="X250" i="27"/>
  <c r="V250" i="27"/>
  <c r="Z249" i="27"/>
  <c r="Y249" i="27"/>
  <c r="X249" i="27"/>
  <c r="V249" i="27"/>
  <c r="Z248" i="27"/>
  <c r="Y248" i="27"/>
  <c r="X248" i="27"/>
  <c r="V248" i="27"/>
  <c r="Z247" i="27"/>
  <c r="Y247" i="27"/>
  <c r="X247" i="27"/>
  <c r="V247" i="27"/>
  <c r="Z246" i="27"/>
  <c r="Y246" i="27"/>
  <c r="X246" i="27"/>
  <c r="V246" i="27"/>
  <c r="Z245" i="27"/>
  <c r="Y245" i="27"/>
  <c r="X245" i="27"/>
  <c r="V245" i="27"/>
  <c r="Z244" i="27"/>
  <c r="Y244" i="27"/>
  <c r="X244" i="27"/>
  <c r="V244" i="27"/>
  <c r="Z243" i="27"/>
  <c r="Y243" i="27"/>
  <c r="X243" i="27"/>
  <c r="V243" i="27"/>
  <c r="Z242" i="27"/>
  <c r="Y242" i="27"/>
  <c r="X242" i="27"/>
  <c r="V242" i="27"/>
  <c r="Z241" i="27"/>
  <c r="Y241" i="27"/>
  <c r="X241" i="27"/>
  <c r="V241" i="27"/>
  <c r="Z240" i="27"/>
  <c r="Y240" i="27"/>
  <c r="X240" i="27"/>
  <c r="V240" i="27"/>
  <c r="Z239" i="27"/>
  <c r="Y239" i="27"/>
  <c r="X239" i="27"/>
  <c r="V239" i="27"/>
  <c r="Z238" i="27"/>
  <c r="Y238" i="27"/>
  <c r="X238" i="27"/>
  <c r="V238" i="27"/>
  <c r="Z237" i="27"/>
  <c r="Y237" i="27"/>
  <c r="X237" i="27"/>
  <c r="V237" i="27"/>
  <c r="Z236" i="27"/>
  <c r="Y236" i="27"/>
  <c r="X236" i="27"/>
  <c r="V236" i="27"/>
  <c r="Z235" i="27"/>
  <c r="Y235" i="27"/>
  <c r="X235" i="27"/>
  <c r="V235" i="27"/>
  <c r="Z234" i="27"/>
  <c r="Y234" i="27"/>
  <c r="X234" i="27"/>
  <c r="V234" i="27"/>
  <c r="Z233" i="27"/>
  <c r="Y233" i="27"/>
  <c r="X233" i="27"/>
  <c r="V233" i="27"/>
  <c r="Z232" i="27"/>
  <c r="Y232" i="27"/>
  <c r="X232" i="27"/>
  <c r="V232" i="27"/>
  <c r="Z231" i="27"/>
  <c r="Y231" i="27"/>
  <c r="X231" i="27"/>
  <c r="V231" i="27"/>
  <c r="Z230" i="27"/>
  <c r="Y230" i="27"/>
  <c r="X230" i="27"/>
  <c r="V230" i="27"/>
  <c r="Z229" i="27"/>
  <c r="Y229" i="27"/>
  <c r="X229" i="27"/>
  <c r="V229" i="27"/>
  <c r="Z228" i="27"/>
  <c r="Y228" i="27"/>
  <c r="X228" i="27"/>
  <c r="V228" i="27"/>
  <c r="Z227" i="27"/>
  <c r="Y227" i="27"/>
  <c r="X227" i="27"/>
  <c r="V227" i="27"/>
  <c r="Z226" i="27"/>
  <c r="Y226" i="27"/>
  <c r="X226" i="27"/>
  <c r="V226" i="27"/>
  <c r="Z225" i="27"/>
  <c r="Y225" i="27"/>
  <c r="X225" i="27"/>
  <c r="V225" i="27"/>
  <c r="Z224" i="27"/>
  <c r="Y224" i="27"/>
  <c r="X224" i="27"/>
  <c r="V224" i="27"/>
  <c r="Z223" i="27"/>
  <c r="Y223" i="27"/>
  <c r="X223" i="27"/>
  <c r="V223" i="27"/>
  <c r="Z222" i="27"/>
  <c r="Y222" i="27"/>
  <c r="X222" i="27"/>
  <c r="V222" i="27"/>
  <c r="Z221" i="27"/>
  <c r="Y221" i="27"/>
  <c r="X221" i="27"/>
  <c r="V221" i="27"/>
  <c r="Z220" i="27"/>
  <c r="Y220" i="27"/>
  <c r="X220" i="27"/>
  <c r="V220" i="27"/>
  <c r="Z219" i="27"/>
  <c r="Y219" i="27"/>
  <c r="X219" i="27"/>
  <c r="V219" i="27"/>
  <c r="Z218" i="27"/>
  <c r="Y218" i="27"/>
  <c r="X218" i="27"/>
  <c r="V218" i="27"/>
  <c r="Z217" i="27"/>
  <c r="Y217" i="27"/>
  <c r="X217" i="27"/>
  <c r="V217" i="27"/>
  <c r="Z216" i="27"/>
  <c r="Y216" i="27"/>
  <c r="X216" i="27"/>
  <c r="V216" i="27"/>
  <c r="Z215" i="27"/>
  <c r="Y215" i="27"/>
  <c r="X215" i="27"/>
  <c r="V215" i="27"/>
  <c r="Z214" i="27"/>
  <c r="Y214" i="27"/>
  <c r="X214" i="27"/>
  <c r="V214" i="27"/>
  <c r="Z213" i="27"/>
  <c r="Y213" i="27"/>
  <c r="X213" i="27"/>
  <c r="V213" i="27"/>
  <c r="Z212" i="27"/>
  <c r="Y212" i="27"/>
  <c r="X212" i="27"/>
  <c r="V212" i="27"/>
  <c r="Z211" i="27"/>
  <c r="Y211" i="27"/>
  <c r="X211" i="27"/>
  <c r="V211" i="27"/>
  <c r="Z210" i="27"/>
  <c r="Y210" i="27"/>
  <c r="X210" i="27"/>
  <c r="V210" i="27"/>
  <c r="Z209" i="27"/>
  <c r="Y209" i="27"/>
  <c r="X209" i="27"/>
  <c r="V209" i="27"/>
  <c r="Z208" i="27"/>
  <c r="Y208" i="27"/>
  <c r="X208" i="27"/>
  <c r="V208" i="27"/>
  <c r="Z207" i="27"/>
  <c r="Y207" i="27"/>
  <c r="X207" i="27"/>
  <c r="V207" i="27"/>
  <c r="Z206" i="27"/>
  <c r="Y206" i="27"/>
  <c r="X206" i="27"/>
  <c r="V206" i="27"/>
  <c r="Z205" i="27"/>
  <c r="Y205" i="27"/>
  <c r="X205" i="27"/>
  <c r="V205" i="27"/>
  <c r="Z204" i="27"/>
  <c r="Y204" i="27"/>
  <c r="X204" i="27"/>
  <c r="V204" i="27"/>
  <c r="Z203" i="27"/>
  <c r="Y203" i="27"/>
  <c r="X203" i="27"/>
  <c r="V203" i="27"/>
  <c r="Z202" i="27"/>
  <c r="Y202" i="27"/>
  <c r="X202" i="27"/>
  <c r="V202" i="27"/>
  <c r="Z201" i="27"/>
  <c r="Y201" i="27"/>
  <c r="X201" i="27"/>
  <c r="V201" i="27"/>
  <c r="Z200" i="27"/>
  <c r="Y200" i="27"/>
  <c r="X200" i="27"/>
  <c r="V200" i="27"/>
  <c r="Z199" i="27"/>
  <c r="Y199" i="27"/>
  <c r="X199" i="27"/>
  <c r="V199" i="27"/>
  <c r="Z198" i="27"/>
  <c r="Y198" i="27"/>
  <c r="X198" i="27"/>
  <c r="V198" i="27"/>
  <c r="Z197" i="27"/>
  <c r="Y197" i="27"/>
  <c r="X197" i="27"/>
  <c r="V197" i="27"/>
  <c r="Z196" i="27"/>
  <c r="Y196" i="27"/>
  <c r="X196" i="27"/>
  <c r="V196" i="27"/>
  <c r="Z195" i="27"/>
  <c r="Y195" i="27"/>
  <c r="X195" i="27"/>
  <c r="V195" i="27"/>
  <c r="Z194" i="27"/>
  <c r="Y194" i="27"/>
  <c r="X194" i="27"/>
  <c r="V194" i="27"/>
  <c r="Z193" i="27"/>
  <c r="Y193" i="27"/>
  <c r="X193" i="27"/>
  <c r="V193" i="27"/>
  <c r="Z192" i="27"/>
  <c r="Y192" i="27"/>
  <c r="X192" i="27"/>
  <c r="V192" i="27"/>
  <c r="Z191" i="27"/>
  <c r="Y191" i="27"/>
  <c r="X191" i="27"/>
  <c r="V191" i="27"/>
  <c r="Z190" i="27"/>
  <c r="Y190" i="27"/>
  <c r="X190" i="27"/>
  <c r="V190" i="27"/>
  <c r="Z189" i="27"/>
  <c r="Y189" i="27"/>
  <c r="X189" i="27"/>
  <c r="V189" i="27"/>
  <c r="Z188" i="27"/>
  <c r="Y188" i="27"/>
  <c r="X188" i="27"/>
  <c r="V188" i="27"/>
  <c r="Z187" i="27"/>
  <c r="Y187" i="27"/>
  <c r="X187" i="27"/>
  <c r="V187" i="27"/>
  <c r="Z186" i="27"/>
  <c r="Y186" i="27"/>
  <c r="X186" i="27"/>
  <c r="V186" i="27"/>
  <c r="Z185" i="27"/>
  <c r="Y185" i="27"/>
  <c r="X185" i="27"/>
  <c r="V185" i="27"/>
  <c r="Z184" i="27"/>
  <c r="Y184" i="27"/>
  <c r="X184" i="27"/>
  <c r="V184" i="27"/>
  <c r="Z183" i="27"/>
  <c r="Y183" i="27"/>
  <c r="X183" i="27"/>
  <c r="V183" i="27"/>
  <c r="Z182" i="27"/>
  <c r="Y182" i="27"/>
  <c r="X182" i="27"/>
  <c r="V182" i="27"/>
  <c r="Z181" i="27"/>
  <c r="Y181" i="27"/>
  <c r="X181" i="27"/>
  <c r="V181" i="27"/>
  <c r="Z180" i="27"/>
  <c r="Y180" i="27"/>
  <c r="X180" i="27"/>
  <c r="V180" i="27"/>
  <c r="Z179" i="27"/>
  <c r="Y179" i="27"/>
  <c r="X179" i="27"/>
  <c r="V179" i="27"/>
  <c r="Z178" i="27"/>
  <c r="Y178" i="27"/>
  <c r="X178" i="27"/>
  <c r="V178" i="27"/>
  <c r="Z177" i="27"/>
  <c r="Y177" i="27"/>
  <c r="X177" i="27"/>
  <c r="V177" i="27"/>
  <c r="Z176" i="27"/>
  <c r="Y176" i="27"/>
  <c r="X176" i="27"/>
  <c r="V176" i="27"/>
  <c r="Z175" i="27"/>
  <c r="Y175" i="27"/>
  <c r="X175" i="27"/>
  <c r="V175" i="27"/>
  <c r="Z174" i="27"/>
  <c r="Y174" i="27"/>
  <c r="X174" i="27"/>
  <c r="V174" i="27"/>
  <c r="Z173" i="27"/>
  <c r="Y173" i="27"/>
  <c r="X173" i="27"/>
  <c r="V173" i="27"/>
  <c r="Z172" i="27"/>
  <c r="Y172" i="27"/>
  <c r="X172" i="27"/>
  <c r="V172" i="27"/>
  <c r="Z171" i="27"/>
  <c r="Y171" i="27"/>
  <c r="X171" i="27"/>
  <c r="V171" i="27"/>
  <c r="Z170" i="27"/>
  <c r="Y170" i="27"/>
  <c r="X170" i="27"/>
  <c r="V170" i="27"/>
  <c r="Z169" i="27"/>
  <c r="Y169" i="27"/>
  <c r="X169" i="27"/>
  <c r="V169" i="27"/>
  <c r="Z168" i="27"/>
  <c r="Y168" i="27"/>
  <c r="X168" i="27"/>
  <c r="V168" i="27"/>
  <c r="Z167" i="27"/>
  <c r="Y167" i="27"/>
  <c r="X167" i="27"/>
  <c r="V167" i="27"/>
  <c r="Z166" i="27"/>
  <c r="Y166" i="27"/>
  <c r="X166" i="27"/>
  <c r="V166" i="27"/>
  <c r="Z165" i="27"/>
  <c r="Y165" i="27"/>
  <c r="X165" i="27"/>
  <c r="V165" i="27"/>
  <c r="Z164" i="27"/>
  <c r="Y164" i="27"/>
  <c r="X164" i="27"/>
  <c r="V164" i="27"/>
  <c r="Z163" i="27"/>
  <c r="Y163" i="27"/>
  <c r="X163" i="27"/>
  <c r="V163" i="27"/>
  <c r="Z162" i="27"/>
  <c r="Y162" i="27"/>
  <c r="X162" i="27"/>
  <c r="V162" i="27"/>
  <c r="Z161" i="27"/>
  <c r="Y161" i="27"/>
  <c r="X161" i="27"/>
  <c r="V161" i="27"/>
  <c r="Z160" i="27"/>
  <c r="Y160" i="27"/>
  <c r="X160" i="27"/>
  <c r="V160" i="27"/>
  <c r="Z159" i="27"/>
  <c r="Y159" i="27"/>
  <c r="X159" i="27"/>
  <c r="V159" i="27"/>
  <c r="Z158" i="27"/>
  <c r="Y158" i="27"/>
  <c r="X158" i="27"/>
  <c r="V158" i="27"/>
  <c r="Z157" i="27"/>
  <c r="Y157" i="27"/>
  <c r="X157" i="27"/>
  <c r="V157" i="27"/>
  <c r="Z156" i="27"/>
  <c r="Y156" i="27"/>
  <c r="X156" i="27"/>
  <c r="V156" i="27"/>
  <c r="Z155" i="27"/>
  <c r="Y155" i="27"/>
  <c r="X155" i="27"/>
  <c r="V155" i="27"/>
  <c r="Z154" i="27"/>
  <c r="Y154" i="27"/>
  <c r="X154" i="27"/>
  <c r="V154" i="27"/>
  <c r="Z153" i="27"/>
  <c r="Y153" i="27"/>
  <c r="X153" i="27"/>
  <c r="V153" i="27"/>
  <c r="Z152" i="27"/>
  <c r="Y152" i="27"/>
  <c r="X152" i="27"/>
  <c r="V152" i="27"/>
  <c r="Z151" i="27"/>
  <c r="Y151" i="27"/>
  <c r="X151" i="27"/>
  <c r="V151" i="27"/>
  <c r="Z150" i="27"/>
  <c r="Y150" i="27"/>
  <c r="X150" i="27"/>
  <c r="V150" i="27"/>
  <c r="Z149" i="27"/>
  <c r="Y149" i="27"/>
  <c r="X149" i="27"/>
  <c r="V149" i="27"/>
  <c r="Z148" i="27"/>
  <c r="Y148" i="27"/>
  <c r="X148" i="27"/>
  <c r="V148" i="27"/>
  <c r="Z147" i="27"/>
  <c r="Y147" i="27"/>
  <c r="X147" i="27"/>
  <c r="V147" i="27"/>
  <c r="Z146" i="27"/>
  <c r="Y146" i="27"/>
  <c r="X146" i="27"/>
  <c r="V146" i="27"/>
  <c r="Z145" i="27"/>
  <c r="Y145" i="27"/>
  <c r="X145" i="27"/>
  <c r="V145" i="27"/>
  <c r="Z144" i="27"/>
  <c r="Y144" i="27"/>
  <c r="X144" i="27"/>
  <c r="V144" i="27"/>
  <c r="Z143" i="27"/>
  <c r="Y143" i="27"/>
  <c r="X143" i="27"/>
  <c r="V143" i="27"/>
  <c r="Z142" i="27"/>
  <c r="Y142" i="27"/>
  <c r="X142" i="27"/>
  <c r="V142" i="27"/>
  <c r="Z141" i="27"/>
  <c r="Y141" i="27"/>
  <c r="X141" i="27"/>
  <c r="V141" i="27"/>
  <c r="Z140" i="27"/>
  <c r="Y140" i="27"/>
  <c r="X140" i="27"/>
  <c r="V140" i="27"/>
  <c r="Z139" i="27"/>
  <c r="Y139" i="27"/>
  <c r="X139" i="27"/>
  <c r="V139" i="27"/>
  <c r="Z138" i="27"/>
  <c r="Y138" i="27"/>
  <c r="X138" i="27"/>
  <c r="V138" i="27"/>
  <c r="Z137" i="27"/>
  <c r="Y137" i="27"/>
  <c r="X137" i="27"/>
  <c r="V137" i="27"/>
  <c r="Z136" i="27"/>
  <c r="Y136" i="27"/>
  <c r="X136" i="27"/>
  <c r="V136" i="27"/>
  <c r="Z135" i="27"/>
  <c r="Y135" i="27"/>
  <c r="X135" i="27"/>
  <c r="V135" i="27"/>
  <c r="Z134" i="27"/>
  <c r="Y134" i="27"/>
  <c r="X134" i="27"/>
  <c r="V134" i="27"/>
  <c r="Z133" i="27"/>
  <c r="Y133" i="27"/>
  <c r="X133" i="27"/>
  <c r="V133" i="27"/>
  <c r="Z132" i="27"/>
  <c r="Y132" i="27"/>
  <c r="X132" i="27"/>
  <c r="V132" i="27"/>
  <c r="Z131" i="27"/>
  <c r="Y131" i="27"/>
  <c r="X131" i="27"/>
  <c r="V131" i="27"/>
  <c r="Z130" i="27"/>
  <c r="Y130" i="27"/>
  <c r="X130" i="27"/>
  <c r="V130" i="27"/>
  <c r="Z129" i="27"/>
  <c r="Y129" i="27"/>
  <c r="X129" i="27"/>
  <c r="V129" i="27"/>
  <c r="Z128" i="27"/>
  <c r="Y128" i="27"/>
  <c r="X128" i="27"/>
  <c r="V128" i="27"/>
  <c r="Z127" i="27"/>
  <c r="Y127" i="27"/>
  <c r="X127" i="27"/>
  <c r="V127" i="27"/>
  <c r="Z126" i="27"/>
  <c r="Y126" i="27"/>
  <c r="X126" i="27"/>
  <c r="V126" i="27"/>
  <c r="Z125" i="27"/>
  <c r="Y125" i="27"/>
  <c r="X125" i="27"/>
  <c r="V125" i="27"/>
  <c r="Z124" i="27"/>
  <c r="Y124" i="27"/>
  <c r="X124" i="27"/>
  <c r="V124" i="27"/>
  <c r="Z123" i="27"/>
  <c r="Y123" i="27"/>
  <c r="X123" i="27"/>
  <c r="V123" i="27"/>
  <c r="Z122" i="27"/>
  <c r="Y122" i="27"/>
  <c r="X122" i="27"/>
  <c r="V122" i="27"/>
  <c r="Z121" i="27"/>
  <c r="Y121" i="27"/>
  <c r="X121" i="27"/>
  <c r="V121" i="27"/>
  <c r="Z120" i="27"/>
  <c r="Y120" i="27"/>
  <c r="X120" i="27"/>
  <c r="V120" i="27"/>
  <c r="Z119" i="27"/>
  <c r="Y119" i="27"/>
  <c r="X119" i="27"/>
  <c r="V119" i="27"/>
  <c r="Z118" i="27"/>
  <c r="Y118" i="27"/>
  <c r="X118" i="27"/>
  <c r="V118" i="27"/>
  <c r="Z117" i="27"/>
  <c r="Y117" i="27"/>
  <c r="X117" i="27"/>
  <c r="V117" i="27"/>
  <c r="Z116" i="27"/>
  <c r="Y116" i="27"/>
  <c r="X116" i="27"/>
  <c r="V116" i="27"/>
  <c r="Z115" i="27"/>
  <c r="Y115" i="27"/>
  <c r="X115" i="27"/>
  <c r="V115" i="27"/>
  <c r="Z114" i="27"/>
  <c r="Y114" i="27"/>
  <c r="X114" i="27"/>
  <c r="V114" i="27"/>
  <c r="Z113" i="27"/>
  <c r="Y113" i="27"/>
  <c r="X113" i="27"/>
  <c r="V113" i="27"/>
  <c r="Z112" i="27"/>
  <c r="Y112" i="27"/>
  <c r="X112" i="27"/>
  <c r="V112" i="27"/>
  <c r="Z111" i="27"/>
  <c r="Y111" i="27"/>
  <c r="X111" i="27"/>
  <c r="V111" i="27"/>
  <c r="Z110" i="27"/>
  <c r="Y110" i="27"/>
  <c r="X110" i="27"/>
  <c r="V110" i="27"/>
  <c r="Z109" i="27"/>
  <c r="Y109" i="27"/>
  <c r="X109" i="27"/>
  <c r="V109" i="27"/>
  <c r="Z108" i="27"/>
  <c r="Y108" i="27"/>
  <c r="X108" i="27"/>
  <c r="V108" i="27"/>
  <c r="Z107" i="27"/>
  <c r="Y107" i="27"/>
  <c r="X107" i="27"/>
  <c r="V107" i="27"/>
  <c r="Z106" i="27"/>
  <c r="Y106" i="27"/>
  <c r="X106" i="27"/>
  <c r="V106" i="27"/>
  <c r="Z105" i="27"/>
  <c r="Y105" i="27"/>
  <c r="X105" i="27"/>
  <c r="V105" i="27"/>
  <c r="Z104" i="27"/>
  <c r="Y104" i="27"/>
  <c r="X104" i="27"/>
  <c r="V104" i="27"/>
  <c r="Z103" i="27"/>
  <c r="Y103" i="27"/>
  <c r="X103" i="27"/>
  <c r="V103" i="27"/>
  <c r="Z102" i="27"/>
  <c r="Y102" i="27"/>
  <c r="X102" i="27"/>
  <c r="V102" i="27"/>
  <c r="Z101" i="27"/>
  <c r="Y101" i="27"/>
  <c r="X101" i="27"/>
  <c r="V101" i="27"/>
  <c r="Z100" i="27"/>
  <c r="Y100" i="27"/>
  <c r="X100" i="27"/>
  <c r="V100" i="27"/>
  <c r="Z99" i="27"/>
  <c r="Y99" i="27"/>
  <c r="X99" i="27"/>
  <c r="V99" i="27"/>
  <c r="Z98" i="27"/>
  <c r="Y98" i="27"/>
  <c r="X98" i="27"/>
  <c r="V98" i="27"/>
  <c r="Z97" i="27"/>
  <c r="Y97" i="27"/>
  <c r="X97" i="27"/>
  <c r="V97" i="27"/>
  <c r="Z96" i="27"/>
  <c r="Y96" i="27"/>
  <c r="X96" i="27"/>
  <c r="V96" i="27"/>
  <c r="Z95" i="27"/>
  <c r="Y95" i="27"/>
  <c r="X95" i="27"/>
  <c r="V95" i="27"/>
  <c r="Z94" i="27"/>
  <c r="Y94" i="27"/>
  <c r="X94" i="27"/>
  <c r="V94" i="27"/>
  <c r="Z93" i="27"/>
  <c r="Y93" i="27"/>
  <c r="X93" i="27"/>
  <c r="V93" i="27"/>
  <c r="Z92" i="27"/>
  <c r="Y92" i="27"/>
  <c r="X92" i="27"/>
  <c r="V92" i="27"/>
  <c r="Z91" i="27"/>
  <c r="Y91" i="27"/>
  <c r="X91" i="27"/>
  <c r="V91" i="27"/>
  <c r="Z90" i="27"/>
  <c r="Y90" i="27"/>
  <c r="X90" i="27"/>
  <c r="V90" i="27"/>
  <c r="Z89" i="27"/>
  <c r="Y89" i="27"/>
  <c r="X89" i="27"/>
  <c r="V89" i="27"/>
  <c r="Z88" i="27"/>
  <c r="Y88" i="27"/>
  <c r="X88" i="27"/>
  <c r="V88" i="27"/>
  <c r="Z87" i="27"/>
  <c r="Y87" i="27"/>
  <c r="X87" i="27"/>
  <c r="V87" i="27"/>
  <c r="Z86" i="27"/>
  <c r="Y86" i="27"/>
  <c r="X86" i="27"/>
  <c r="V86" i="27"/>
  <c r="Z85" i="27"/>
  <c r="Y85" i="27"/>
  <c r="X85" i="27"/>
  <c r="V85" i="27"/>
  <c r="Z84" i="27"/>
  <c r="Y84" i="27"/>
  <c r="X84" i="27"/>
  <c r="V84" i="27"/>
  <c r="Z83" i="27"/>
  <c r="Y83" i="27"/>
  <c r="X83" i="27"/>
  <c r="V83" i="27"/>
  <c r="Z82" i="27"/>
  <c r="Y82" i="27"/>
  <c r="X82" i="27"/>
  <c r="V82" i="27"/>
  <c r="Z81" i="27"/>
  <c r="Y81" i="27"/>
  <c r="X81" i="27"/>
  <c r="V81" i="27"/>
  <c r="Z80" i="27"/>
  <c r="Y80" i="27"/>
  <c r="X80" i="27"/>
  <c r="V80" i="27"/>
  <c r="Z79" i="27"/>
  <c r="Y79" i="27"/>
  <c r="X79" i="27"/>
  <c r="V79" i="27"/>
  <c r="Z78" i="27"/>
  <c r="Y78" i="27"/>
  <c r="X78" i="27"/>
  <c r="V78" i="27"/>
  <c r="Z77" i="27"/>
  <c r="Y77" i="27"/>
  <c r="X77" i="27"/>
  <c r="V77" i="27"/>
  <c r="Z76" i="27"/>
  <c r="Y76" i="27"/>
  <c r="X76" i="27"/>
  <c r="V76" i="27"/>
  <c r="Z75" i="27"/>
  <c r="Y75" i="27"/>
  <c r="X75" i="27"/>
  <c r="V75" i="27"/>
  <c r="Z74" i="27"/>
  <c r="Y74" i="27"/>
  <c r="X74" i="27"/>
  <c r="V74" i="27"/>
  <c r="Z73" i="27"/>
  <c r="Y73" i="27"/>
  <c r="X73" i="27"/>
  <c r="V73" i="27"/>
  <c r="Z72" i="27"/>
  <c r="Y72" i="27"/>
  <c r="X72" i="27"/>
  <c r="V72" i="27"/>
  <c r="Z71" i="27"/>
  <c r="Y71" i="27"/>
  <c r="X71" i="27"/>
  <c r="V71" i="27"/>
  <c r="Z70" i="27"/>
  <c r="Y70" i="27"/>
  <c r="X70" i="27"/>
  <c r="V70" i="27"/>
  <c r="Z69" i="27"/>
  <c r="Y69" i="27"/>
  <c r="X69" i="27"/>
  <c r="V69" i="27"/>
  <c r="Z68" i="27"/>
  <c r="Y68" i="27"/>
  <c r="X68" i="27"/>
  <c r="V68" i="27"/>
  <c r="Z67" i="27"/>
  <c r="Y67" i="27"/>
  <c r="X67" i="27"/>
  <c r="V67" i="27"/>
  <c r="Z66" i="27"/>
  <c r="Y66" i="27"/>
  <c r="X66" i="27"/>
  <c r="V66" i="27"/>
  <c r="Z65" i="27"/>
  <c r="Y65" i="27"/>
  <c r="X65" i="27"/>
  <c r="V65" i="27"/>
  <c r="Z64" i="27"/>
  <c r="Y64" i="27"/>
  <c r="X64" i="27"/>
  <c r="V64" i="27"/>
  <c r="Z63" i="27"/>
  <c r="Y63" i="27"/>
  <c r="X63" i="27"/>
  <c r="V63" i="27"/>
  <c r="Z62" i="27"/>
  <c r="Y62" i="27"/>
  <c r="X62" i="27"/>
  <c r="V62" i="27"/>
  <c r="Z61" i="27"/>
  <c r="Y61" i="27"/>
  <c r="X61" i="27"/>
  <c r="V61" i="27"/>
  <c r="Z60" i="27"/>
  <c r="Y60" i="27"/>
  <c r="X60" i="27"/>
  <c r="V60" i="27"/>
  <c r="Z59" i="27"/>
  <c r="Y59" i="27"/>
  <c r="X59" i="27"/>
  <c r="V59" i="27"/>
  <c r="Z58" i="27"/>
  <c r="Y58" i="27"/>
  <c r="X58" i="27"/>
  <c r="V58" i="27"/>
  <c r="Z57" i="27"/>
  <c r="Y57" i="27"/>
  <c r="X57" i="27"/>
  <c r="V57" i="27"/>
  <c r="Z56" i="27"/>
  <c r="Y56" i="27"/>
  <c r="X56" i="27"/>
  <c r="V56" i="27"/>
  <c r="Z55" i="27"/>
  <c r="Y55" i="27"/>
  <c r="X55" i="27"/>
  <c r="V55" i="27"/>
  <c r="Z54" i="27"/>
  <c r="Y54" i="27"/>
  <c r="X54" i="27"/>
  <c r="V54" i="27"/>
  <c r="Z53" i="27"/>
  <c r="Y53" i="27"/>
  <c r="X53" i="27"/>
  <c r="V53" i="27"/>
  <c r="Z52" i="27"/>
  <c r="Y52" i="27"/>
  <c r="X52" i="27"/>
  <c r="V52" i="27"/>
  <c r="Z51" i="27"/>
  <c r="Y51" i="27"/>
  <c r="X51" i="27"/>
  <c r="V51" i="27"/>
  <c r="Z50" i="27"/>
  <c r="Y50" i="27"/>
  <c r="X50" i="27"/>
  <c r="V50" i="27"/>
  <c r="Z49" i="27"/>
  <c r="Y49" i="27"/>
  <c r="X49" i="27"/>
  <c r="V49" i="27"/>
  <c r="Z48" i="27"/>
  <c r="Y48" i="27"/>
  <c r="X48" i="27"/>
  <c r="V48" i="27"/>
  <c r="Z47" i="27"/>
  <c r="Y47" i="27"/>
  <c r="X47" i="27"/>
  <c r="V47" i="27"/>
  <c r="Z46" i="27"/>
  <c r="Y46" i="27"/>
  <c r="X46" i="27"/>
  <c r="V46" i="27"/>
  <c r="Z45" i="27"/>
  <c r="Y45" i="27"/>
  <c r="X45" i="27"/>
  <c r="V45" i="27"/>
  <c r="Z44" i="27"/>
  <c r="Y44" i="27"/>
  <c r="X44" i="27"/>
  <c r="V44" i="27"/>
  <c r="Z43" i="27"/>
  <c r="Y43" i="27"/>
  <c r="X43" i="27"/>
  <c r="V43" i="27"/>
  <c r="Z42" i="27"/>
  <c r="Y42" i="27"/>
  <c r="X42" i="27"/>
  <c r="V42" i="27"/>
  <c r="Z41" i="27"/>
  <c r="Y41" i="27"/>
  <c r="X41" i="27"/>
  <c r="V41" i="27"/>
  <c r="Z40" i="27"/>
  <c r="Y40" i="27"/>
  <c r="X40" i="27"/>
  <c r="V40" i="27"/>
  <c r="Z39" i="27"/>
  <c r="Y39" i="27"/>
  <c r="X39" i="27"/>
  <c r="V39" i="27"/>
  <c r="Z38" i="27"/>
  <c r="Y38" i="27"/>
  <c r="X38" i="27"/>
  <c r="V38" i="27"/>
  <c r="Z37" i="27"/>
  <c r="Y37" i="27"/>
  <c r="X37" i="27"/>
  <c r="V37" i="27"/>
  <c r="Z36" i="27"/>
  <c r="Y36" i="27"/>
  <c r="X36" i="27"/>
  <c r="V36" i="27"/>
  <c r="Z35" i="27"/>
  <c r="Y35" i="27"/>
  <c r="X35" i="27"/>
  <c r="V35" i="27"/>
  <c r="Z34" i="27"/>
  <c r="Y34" i="27"/>
  <c r="X34" i="27"/>
  <c r="V34" i="27"/>
  <c r="AH33" i="27"/>
  <c r="AL33" i="27" s="1"/>
  <c r="Z33" i="27"/>
  <c r="Y33" i="27"/>
  <c r="X33" i="27"/>
  <c r="V33" i="27"/>
  <c r="AH32" i="27"/>
  <c r="AK32" i="27" s="1"/>
  <c r="Z32" i="27"/>
  <c r="Y32" i="27"/>
  <c r="X32" i="27"/>
  <c r="V32" i="27"/>
  <c r="AH31" i="27"/>
  <c r="AJ31" i="27" s="1"/>
  <c r="I31" i="39" s="1"/>
  <c r="Z31" i="27"/>
  <c r="Y31" i="27"/>
  <c r="X31" i="27"/>
  <c r="V31" i="27"/>
  <c r="AH30" i="27"/>
  <c r="AL30" i="27" s="1"/>
  <c r="Z30" i="27"/>
  <c r="Y30" i="27"/>
  <c r="X30" i="27"/>
  <c r="V30" i="27"/>
  <c r="AH29" i="27"/>
  <c r="AL29" i="27" s="1"/>
  <c r="Z29" i="27"/>
  <c r="Y29" i="27"/>
  <c r="X29" i="27"/>
  <c r="V29" i="27"/>
  <c r="AH28" i="27"/>
  <c r="AK28" i="27" s="1"/>
  <c r="Z28" i="27"/>
  <c r="Y28" i="27"/>
  <c r="X28" i="27"/>
  <c r="V28" i="27"/>
  <c r="AH27" i="27"/>
  <c r="AJ27" i="27" s="1"/>
  <c r="I27" i="39" s="1"/>
  <c r="Z27" i="27"/>
  <c r="Y27" i="27"/>
  <c r="X27" i="27"/>
  <c r="V27" i="27"/>
  <c r="AH26" i="27"/>
  <c r="AL26" i="27" s="1"/>
  <c r="Z26" i="27"/>
  <c r="Y26" i="27"/>
  <c r="X26" i="27"/>
  <c r="V26" i="27"/>
  <c r="Q26" i="27"/>
  <c r="AH25" i="27"/>
  <c r="AL25" i="27" s="1"/>
  <c r="Z25" i="27"/>
  <c r="Y25" i="27"/>
  <c r="X25" i="27"/>
  <c r="V25" i="27"/>
  <c r="AH24" i="27"/>
  <c r="AL24" i="27" s="1"/>
  <c r="Z24" i="27"/>
  <c r="Y24" i="27"/>
  <c r="X24" i="27"/>
  <c r="V24" i="27"/>
  <c r="Q24" i="27"/>
  <c r="AH23" i="27"/>
  <c r="AL23" i="27" s="1"/>
  <c r="Z23" i="27"/>
  <c r="Y23" i="27"/>
  <c r="X23" i="27"/>
  <c r="V23" i="27"/>
  <c r="AH22" i="27"/>
  <c r="AK22" i="27" s="1"/>
  <c r="Z22" i="27"/>
  <c r="Y22" i="27"/>
  <c r="X22" i="27"/>
  <c r="V22" i="27"/>
  <c r="AH21" i="27"/>
  <c r="AK21" i="27" s="1"/>
  <c r="Z21" i="27"/>
  <c r="Y21" i="27"/>
  <c r="X21" i="27"/>
  <c r="V21" i="27"/>
  <c r="AH20" i="27"/>
  <c r="AJ20" i="27" s="1"/>
  <c r="I20" i="39" s="1"/>
  <c r="Z20" i="27"/>
  <c r="Y20" i="27"/>
  <c r="X20" i="27"/>
  <c r="V20" i="27"/>
  <c r="Q20" i="27"/>
  <c r="AH19" i="27"/>
  <c r="AJ19" i="27" s="1"/>
  <c r="I19" i="39" s="1"/>
  <c r="Z19" i="27"/>
  <c r="Y19" i="27"/>
  <c r="X19" i="27"/>
  <c r="V19" i="27"/>
  <c r="AH18" i="27"/>
  <c r="AL18" i="27" s="1"/>
  <c r="Z18" i="27"/>
  <c r="Y18" i="27"/>
  <c r="X18" i="27"/>
  <c r="V18" i="27"/>
  <c r="AH17" i="27"/>
  <c r="AL17" i="27" s="1"/>
  <c r="Z17" i="27"/>
  <c r="Y17" i="27"/>
  <c r="X17" i="27"/>
  <c r="V17" i="27"/>
  <c r="AH16" i="27"/>
  <c r="AL16" i="27" s="1"/>
  <c r="Z16" i="27"/>
  <c r="Y16" i="27"/>
  <c r="X16" i="27"/>
  <c r="V16" i="27"/>
  <c r="AH15" i="27"/>
  <c r="AL15" i="27" s="1"/>
  <c r="Z15" i="27"/>
  <c r="Y15" i="27"/>
  <c r="X15" i="27"/>
  <c r="V15" i="27"/>
  <c r="Q18" i="27"/>
  <c r="AH14" i="27"/>
  <c r="AK14" i="27" s="1"/>
  <c r="Z14" i="27"/>
  <c r="Y14" i="27"/>
  <c r="X14" i="27"/>
  <c r="AD44" i="27" s="1"/>
  <c r="AB32" i="34" s="1"/>
  <c r="V14" i="27"/>
  <c r="Q16" i="27"/>
  <c r="Z1003" i="26"/>
  <c r="Y1003" i="26"/>
  <c r="X1003" i="26"/>
  <c r="V1003" i="26"/>
  <c r="Z1002" i="26"/>
  <c r="Y1002" i="26"/>
  <c r="X1002" i="26"/>
  <c r="V1002" i="26"/>
  <c r="Z1001" i="26"/>
  <c r="Y1001" i="26"/>
  <c r="X1001" i="26"/>
  <c r="V1001" i="26"/>
  <c r="Z1000" i="26"/>
  <c r="Y1000" i="26"/>
  <c r="X1000" i="26"/>
  <c r="V1000" i="26"/>
  <c r="Z999" i="26"/>
  <c r="Y999" i="26"/>
  <c r="X999" i="26"/>
  <c r="V999" i="26"/>
  <c r="Z998" i="26"/>
  <c r="Y998" i="26"/>
  <c r="X998" i="26"/>
  <c r="V998" i="26"/>
  <c r="Z997" i="26"/>
  <c r="Y997" i="26"/>
  <c r="X997" i="26"/>
  <c r="V997" i="26"/>
  <c r="Z996" i="26"/>
  <c r="Y996" i="26"/>
  <c r="X996" i="26"/>
  <c r="V996" i="26"/>
  <c r="Z995" i="26"/>
  <c r="Y995" i="26"/>
  <c r="X995" i="26"/>
  <c r="V995" i="26"/>
  <c r="Z994" i="26"/>
  <c r="Y994" i="26"/>
  <c r="X994" i="26"/>
  <c r="V994" i="26"/>
  <c r="Z993" i="26"/>
  <c r="Y993" i="26"/>
  <c r="X993" i="26"/>
  <c r="V993" i="26"/>
  <c r="Z992" i="26"/>
  <c r="Y992" i="26"/>
  <c r="X992" i="26"/>
  <c r="V992" i="26"/>
  <c r="Z991" i="26"/>
  <c r="Y991" i="26"/>
  <c r="X991" i="26"/>
  <c r="V991" i="26"/>
  <c r="Z990" i="26"/>
  <c r="Y990" i="26"/>
  <c r="X990" i="26"/>
  <c r="V990" i="26"/>
  <c r="Z989" i="26"/>
  <c r="Y989" i="26"/>
  <c r="X989" i="26"/>
  <c r="V989" i="26"/>
  <c r="Z988" i="26"/>
  <c r="Y988" i="26"/>
  <c r="X988" i="26"/>
  <c r="V988" i="26"/>
  <c r="Z987" i="26"/>
  <c r="Y987" i="26"/>
  <c r="X987" i="26"/>
  <c r="V987" i="26"/>
  <c r="Z986" i="26"/>
  <c r="Y986" i="26"/>
  <c r="X986" i="26"/>
  <c r="V986" i="26"/>
  <c r="Z985" i="26"/>
  <c r="Y985" i="26"/>
  <c r="X985" i="26"/>
  <c r="V985" i="26"/>
  <c r="Z984" i="26"/>
  <c r="Y984" i="26"/>
  <c r="X984" i="26"/>
  <c r="V984" i="26"/>
  <c r="Z983" i="26"/>
  <c r="Y983" i="26"/>
  <c r="X983" i="26"/>
  <c r="V983" i="26"/>
  <c r="Z982" i="26"/>
  <c r="Y982" i="26"/>
  <c r="X982" i="26"/>
  <c r="V982" i="26"/>
  <c r="Z981" i="26"/>
  <c r="Y981" i="26"/>
  <c r="X981" i="26"/>
  <c r="V981" i="26"/>
  <c r="Z980" i="26"/>
  <c r="Y980" i="26"/>
  <c r="X980" i="26"/>
  <c r="V980" i="26"/>
  <c r="Z979" i="26"/>
  <c r="Y979" i="26"/>
  <c r="X979" i="26"/>
  <c r="V979" i="26"/>
  <c r="Z978" i="26"/>
  <c r="Y978" i="26"/>
  <c r="X978" i="26"/>
  <c r="V978" i="26"/>
  <c r="Z977" i="26"/>
  <c r="Y977" i="26"/>
  <c r="X977" i="26"/>
  <c r="V977" i="26"/>
  <c r="Z976" i="26"/>
  <c r="Y976" i="26"/>
  <c r="X976" i="26"/>
  <c r="V976" i="26"/>
  <c r="Z975" i="26"/>
  <c r="Y975" i="26"/>
  <c r="X975" i="26"/>
  <c r="V975" i="26"/>
  <c r="Z974" i="26"/>
  <c r="Y974" i="26"/>
  <c r="X974" i="26"/>
  <c r="V974" i="26"/>
  <c r="Z973" i="26"/>
  <c r="Y973" i="26"/>
  <c r="X973" i="26"/>
  <c r="V973" i="26"/>
  <c r="Z972" i="26"/>
  <c r="Y972" i="26"/>
  <c r="X972" i="26"/>
  <c r="V972" i="26"/>
  <c r="Z971" i="26"/>
  <c r="Y971" i="26"/>
  <c r="X971" i="26"/>
  <c r="V971" i="26"/>
  <c r="Z970" i="26"/>
  <c r="Y970" i="26"/>
  <c r="X970" i="26"/>
  <c r="V970" i="26"/>
  <c r="Z969" i="26"/>
  <c r="Y969" i="26"/>
  <c r="X969" i="26"/>
  <c r="V969" i="26"/>
  <c r="Z968" i="26"/>
  <c r="Y968" i="26"/>
  <c r="X968" i="26"/>
  <c r="V968" i="26"/>
  <c r="Z967" i="26"/>
  <c r="Y967" i="26"/>
  <c r="X967" i="26"/>
  <c r="V967" i="26"/>
  <c r="Z966" i="26"/>
  <c r="Y966" i="26"/>
  <c r="X966" i="26"/>
  <c r="V966" i="26"/>
  <c r="Z965" i="26"/>
  <c r="Y965" i="26"/>
  <c r="X965" i="26"/>
  <c r="V965" i="26"/>
  <c r="Z964" i="26"/>
  <c r="Y964" i="26"/>
  <c r="X964" i="26"/>
  <c r="V964" i="26"/>
  <c r="Z963" i="26"/>
  <c r="Y963" i="26"/>
  <c r="X963" i="26"/>
  <c r="V963" i="26"/>
  <c r="Z962" i="26"/>
  <c r="Y962" i="26"/>
  <c r="X962" i="26"/>
  <c r="V962" i="26"/>
  <c r="Z961" i="26"/>
  <c r="Y961" i="26"/>
  <c r="X961" i="26"/>
  <c r="V961" i="26"/>
  <c r="Z960" i="26"/>
  <c r="Y960" i="26"/>
  <c r="X960" i="26"/>
  <c r="V960" i="26"/>
  <c r="Z959" i="26"/>
  <c r="Y959" i="26"/>
  <c r="X959" i="26"/>
  <c r="V959" i="26"/>
  <c r="Z958" i="26"/>
  <c r="Y958" i="26"/>
  <c r="X958" i="26"/>
  <c r="V958" i="26"/>
  <c r="Z957" i="26"/>
  <c r="Y957" i="26"/>
  <c r="X957" i="26"/>
  <c r="V957" i="26"/>
  <c r="Z956" i="26"/>
  <c r="Y956" i="26"/>
  <c r="X956" i="26"/>
  <c r="V956" i="26"/>
  <c r="Z955" i="26"/>
  <c r="Y955" i="26"/>
  <c r="X955" i="26"/>
  <c r="V955" i="26"/>
  <c r="Z954" i="26"/>
  <c r="Y954" i="26"/>
  <c r="X954" i="26"/>
  <c r="V954" i="26"/>
  <c r="Z953" i="26"/>
  <c r="Y953" i="26"/>
  <c r="X953" i="26"/>
  <c r="V953" i="26"/>
  <c r="Z952" i="26"/>
  <c r="Y952" i="26"/>
  <c r="X952" i="26"/>
  <c r="V952" i="26"/>
  <c r="Z951" i="26"/>
  <c r="Y951" i="26"/>
  <c r="X951" i="26"/>
  <c r="V951" i="26"/>
  <c r="Z950" i="26"/>
  <c r="Y950" i="26"/>
  <c r="X950" i="26"/>
  <c r="V950" i="26"/>
  <c r="Z949" i="26"/>
  <c r="Y949" i="26"/>
  <c r="X949" i="26"/>
  <c r="V949" i="26"/>
  <c r="Z948" i="26"/>
  <c r="Y948" i="26"/>
  <c r="X948" i="26"/>
  <c r="V948" i="26"/>
  <c r="Z947" i="26"/>
  <c r="Y947" i="26"/>
  <c r="X947" i="26"/>
  <c r="V947" i="26"/>
  <c r="Z946" i="26"/>
  <c r="Y946" i="26"/>
  <c r="X946" i="26"/>
  <c r="V946" i="26"/>
  <c r="Z945" i="26"/>
  <c r="Y945" i="26"/>
  <c r="X945" i="26"/>
  <c r="V945" i="26"/>
  <c r="Z944" i="26"/>
  <c r="Y944" i="26"/>
  <c r="X944" i="26"/>
  <c r="V944" i="26"/>
  <c r="Z943" i="26"/>
  <c r="Y943" i="26"/>
  <c r="X943" i="26"/>
  <c r="V943" i="26"/>
  <c r="Z942" i="26"/>
  <c r="Y942" i="26"/>
  <c r="X942" i="26"/>
  <c r="V942" i="26"/>
  <c r="Z941" i="26"/>
  <c r="Y941" i="26"/>
  <c r="X941" i="26"/>
  <c r="V941" i="26"/>
  <c r="Z940" i="26"/>
  <c r="Y940" i="26"/>
  <c r="X940" i="26"/>
  <c r="V940" i="26"/>
  <c r="Z939" i="26"/>
  <c r="Y939" i="26"/>
  <c r="X939" i="26"/>
  <c r="V939" i="26"/>
  <c r="Z938" i="26"/>
  <c r="Y938" i="26"/>
  <c r="X938" i="26"/>
  <c r="V938" i="26"/>
  <c r="Z937" i="26"/>
  <c r="Y937" i="26"/>
  <c r="X937" i="26"/>
  <c r="V937" i="26"/>
  <c r="Z936" i="26"/>
  <c r="Y936" i="26"/>
  <c r="X936" i="26"/>
  <c r="V936" i="26"/>
  <c r="Z935" i="26"/>
  <c r="Y935" i="26"/>
  <c r="X935" i="26"/>
  <c r="V935" i="26"/>
  <c r="Z934" i="26"/>
  <c r="Y934" i="26"/>
  <c r="X934" i="26"/>
  <c r="V934" i="26"/>
  <c r="Z933" i="26"/>
  <c r="Y933" i="26"/>
  <c r="X933" i="26"/>
  <c r="V933" i="26"/>
  <c r="Z932" i="26"/>
  <c r="Y932" i="26"/>
  <c r="X932" i="26"/>
  <c r="V932" i="26"/>
  <c r="Z931" i="26"/>
  <c r="Y931" i="26"/>
  <c r="X931" i="26"/>
  <c r="V931" i="26"/>
  <c r="Z930" i="26"/>
  <c r="Y930" i="26"/>
  <c r="X930" i="26"/>
  <c r="V930" i="26"/>
  <c r="Z929" i="26"/>
  <c r="Y929" i="26"/>
  <c r="X929" i="26"/>
  <c r="V929" i="26"/>
  <c r="Z928" i="26"/>
  <c r="Y928" i="26"/>
  <c r="X928" i="26"/>
  <c r="V928" i="26"/>
  <c r="Z927" i="26"/>
  <c r="Y927" i="26"/>
  <c r="X927" i="26"/>
  <c r="V927" i="26"/>
  <c r="Z926" i="26"/>
  <c r="Y926" i="26"/>
  <c r="X926" i="26"/>
  <c r="V926" i="26"/>
  <c r="Z925" i="26"/>
  <c r="Y925" i="26"/>
  <c r="X925" i="26"/>
  <c r="V925" i="26"/>
  <c r="Z924" i="26"/>
  <c r="Y924" i="26"/>
  <c r="X924" i="26"/>
  <c r="V924" i="26"/>
  <c r="Z923" i="26"/>
  <c r="Y923" i="26"/>
  <c r="X923" i="26"/>
  <c r="V923" i="26"/>
  <c r="Z922" i="26"/>
  <c r="Y922" i="26"/>
  <c r="X922" i="26"/>
  <c r="V922" i="26"/>
  <c r="Z921" i="26"/>
  <c r="Y921" i="26"/>
  <c r="X921" i="26"/>
  <c r="V921" i="26"/>
  <c r="Z920" i="26"/>
  <c r="Y920" i="26"/>
  <c r="X920" i="26"/>
  <c r="V920" i="26"/>
  <c r="Z919" i="26"/>
  <c r="Y919" i="26"/>
  <c r="X919" i="26"/>
  <c r="V919" i="26"/>
  <c r="Z918" i="26"/>
  <c r="Y918" i="26"/>
  <c r="X918" i="26"/>
  <c r="V918" i="26"/>
  <c r="Z917" i="26"/>
  <c r="Y917" i="26"/>
  <c r="X917" i="26"/>
  <c r="V917" i="26"/>
  <c r="Z916" i="26"/>
  <c r="Y916" i="26"/>
  <c r="X916" i="26"/>
  <c r="V916" i="26"/>
  <c r="Z915" i="26"/>
  <c r="Y915" i="26"/>
  <c r="X915" i="26"/>
  <c r="V915" i="26"/>
  <c r="Z914" i="26"/>
  <c r="Y914" i="26"/>
  <c r="X914" i="26"/>
  <c r="V914" i="26"/>
  <c r="Z913" i="26"/>
  <c r="Y913" i="26"/>
  <c r="X913" i="26"/>
  <c r="V913" i="26"/>
  <c r="Z912" i="26"/>
  <c r="Y912" i="26"/>
  <c r="X912" i="26"/>
  <c r="V912" i="26"/>
  <c r="Z911" i="26"/>
  <c r="Y911" i="26"/>
  <c r="X911" i="26"/>
  <c r="V911" i="26"/>
  <c r="Z910" i="26"/>
  <c r="Y910" i="26"/>
  <c r="X910" i="26"/>
  <c r="V910" i="26"/>
  <c r="Z909" i="26"/>
  <c r="Y909" i="26"/>
  <c r="X909" i="26"/>
  <c r="V909" i="26"/>
  <c r="Z908" i="26"/>
  <c r="Y908" i="26"/>
  <c r="X908" i="26"/>
  <c r="V908" i="26"/>
  <c r="Z907" i="26"/>
  <c r="Y907" i="26"/>
  <c r="X907" i="26"/>
  <c r="V907" i="26"/>
  <c r="Z906" i="26"/>
  <c r="Y906" i="26"/>
  <c r="X906" i="26"/>
  <c r="V906" i="26"/>
  <c r="Z905" i="26"/>
  <c r="Y905" i="26"/>
  <c r="X905" i="26"/>
  <c r="V905" i="26"/>
  <c r="Z904" i="26"/>
  <c r="Y904" i="26"/>
  <c r="X904" i="26"/>
  <c r="V904" i="26"/>
  <c r="Z903" i="26"/>
  <c r="Y903" i="26"/>
  <c r="X903" i="26"/>
  <c r="V903" i="26"/>
  <c r="Z902" i="26"/>
  <c r="Y902" i="26"/>
  <c r="X902" i="26"/>
  <c r="V902" i="26"/>
  <c r="Z901" i="26"/>
  <c r="Y901" i="26"/>
  <c r="X901" i="26"/>
  <c r="V901" i="26"/>
  <c r="Z900" i="26"/>
  <c r="Y900" i="26"/>
  <c r="X900" i="26"/>
  <c r="V900" i="26"/>
  <c r="Z899" i="26"/>
  <c r="Y899" i="26"/>
  <c r="X899" i="26"/>
  <c r="V899" i="26"/>
  <c r="Z898" i="26"/>
  <c r="Y898" i="26"/>
  <c r="X898" i="26"/>
  <c r="V898" i="26"/>
  <c r="Z897" i="26"/>
  <c r="Y897" i="26"/>
  <c r="X897" i="26"/>
  <c r="V897" i="26"/>
  <c r="Z896" i="26"/>
  <c r="Y896" i="26"/>
  <c r="X896" i="26"/>
  <c r="V896" i="26"/>
  <c r="Z895" i="26"/>
  <c r="Y895" i="26"/>
  <c r="X895" i="26"/>
  <c r="V895" i="26"/>
  <c r="Z894" i="26"/>
  <c r="Y894" i="26"/>
  <c r="X894" i="26"/>
  <c r="V894" i="26"/>
  <c r="Z893" i="26"/>
  <c r="Y893" i="26"/>
  <c r="X893" i="26"/>
  <c r="V893" i="26"/>
  <c r="Z892" i="26"/>
  <c r="Y892" i="26"/>
  <c r="X892" i="26"/>
  <c r="V892" i="26"/>
  <c r="Z891" i="26"/>
  <c r="Y891" i="26"/>
  <c r="X891" i="26"/>
  <c r="V891" i="26"/>
  <c r="Z890" i="26"/>
  <c r="Y890" i="26"/>
  <c r="X890" i="26"/>
  <c r="V890" i="26"/>
  <c r="Z889" i="26"/>
  <c r="Y889" i="26"/>
  <c r="X889" i="26"/>
  <c r="V889" i="26"/>
  <c r="Z888" i="26"/>
  <c r="Y888" i="26"/>
  <c r="X888" i="26"/>
  <c r="V888" i="26"/>
  <c r="Z887" i="26"/>
  <c r="Y887" i="26"/>
  <c r="X887" i="26"/>
  <c r="V887" i="26"/>
  <c r="Z886" i="26"/>
  <c r="Y886" i="26"/>
  <c r="X886" i="26"/>
  <c r="V886" i="26"/>
  <c r="Z885" i="26"/>
  <c r="Y885" i="26"/>
  <c r="X885" i="26"/>
  <c r="V885" i="26"/>
  <c r="Z884" i="26"/>
  <c r="Y884" i="26"/>
  <c r="X884" i="26"/>
  <c r="V884" i="26"/>
  <c r="Z883" i="26"/>
  <c r="Y883" i="26"/>
  <c r="X883" i="26"/>
  <c r="V883" i="26"/>
  <c r="Z882" i="26"/>
  <c r="Y882" i="26"/>
  <c r="X882" i="26"/>
  <c r="V882" i="26"/>
  <c r="Z881" i="26"/>
  <c r="Y881" i="26"/>
  <c r="X881" i="26"/>
  <c r="V881" i="26"/>
  <c r="Z880" i="26"/>
  <c r="Y880" i="26"/>
  <c r="X880" i="26"/>
  <c r="V880" i="26"/>
  <c r="Z879" i="26"/>
  <c r="Y879" i="26"/>
  <c r="X879" i="26"/>
  <c r="V879" i="26"/>
  <c r="Z878" i="26"/>
  <c r="Y878" i="26"/>
  <c r="X878" i="26"/>
  <c r="V878" i="26"/>
  <c r="Z877" i="26"/>
  <c r="Y877" i="26"/>
  <c r="X877" i="26"/>
  <c r="V877" i="26"/>
  <c r="Z876" i="26"/>
  <c r="Y876" i="26"/>
  <c r="X876" i="26"/>
  <c r="V876" i="26"/>
  <c r="Z875" i="26"/>
  <c r="Y875" i="26"/>
  <c r="X875" i="26"/>
  <c r="V875" i="26"/>
  <c r="Z874" i="26"/>
  <c r="Y874" i="26"/>
  <c r="X874" i="26"/>
  <c r="V874" i="26"/>
  <c r="Z873" i="26"/>
  <c r="Y873" i="26"/>
  <c r="X873" i="26"/>
  <c r="V873" i="26"/>
  <c r="Z872" i="26"/>
  <c r="Y872" i="26"/>
  <c r="X872" i="26"/>
  <c r="V872" i="26"/>
  <c r="Z871" i="26"/>
  <c r="Y871" i="26"/>
  <c r="X871" i="26"/>
  <c r="V871" i="26"/>
  <c r="Z870" i="26"/>
  <c r="Y870" i="26"/>
  <c r="X870" i="26"/>
  <c r="V870" i="26"/>
  <c r="Z869" i="26"/>
  <c r="Y869" i="26"/>
  <c r="X869" i="26"/>
  <c r="V869" i="26"/>
  <c r="Z868" i="26"/>
  <c r="Y868" i="26"/>
  <c r="X868" i="26"/>
  <c r="V868" i="26"/>
  <c r="Z867" i="26"/>
  <c r="Y867" i="26"/>
  <c r="X867" i="26"/>
  <c r="V867" i="26"/>
  <c r="Z866" i="26"/>
  <c r="Y866" i="26"/>
  <c r="X866" i="26"/>
  <c r="V866" i="26"/>
  <c r="Z865" i="26"/>
  <c r="Y865" i="26"/>
  <c r="X865" i="26"/>
  <c r="V865" i="26"/>
  <c r="Z864" i="26"/>
  <c r="Y864" i="26"/>
  <c r="X864" i="26"/>
  <c r="V864" i="26"/>
  <c r="Z863" i="26"/>
  <c r="Y863" i="26"/>
  <c r="X863" i="26"/>
  <c r="V863" i="26"/>
  <c r="Z862" i="26"/>
  <c r="Y862" i="26"/>
  <c r="X862" i="26"/>
  <c r="V862" i="26"/>
  <c r="Z861" i="26"/>
  <c r="Y861" i="26"/>
  <c r="X861" i="26"/>
  <c r="V861" i="26"/>
  <c r="Z860" i="26"/>
  <c r="Y860" i="26"/>
  <c r="X860" i="26"/>
  <c r="V860" i="26"/>
  <c r="Z859" i="26"/>
  <c r="Y859" i="26"/>
  <c r="X859" i="26"/>
  <c r="V859" i="26"/>
  <c r="Z858" i="26"/>
  <c r="Y858" i="26"/>
  <c r="X858" i="26"/>
  <c r="V858" i="26"/>
  <c r="Z857" i="26"/>
  <c r="Y857" i="26"/>
  <c r="X857" i="26"/>
  <c r="V857" i="26"/>
  <c r="Z856" i="26"/>
  <c r="Y856" i="26"/>
  <c r="X856" i="26"/>
  <c r="V856" i="26"/>
  <c r="Z855" i="26"/>
  <c r="Y855" i="26"/>
  <c r="X855" i="26"/>
  <c r="V855" i="26"/>
  <c r="Z854" i="26"/>
  <c r="Y854" i="26"/>
  <c r="X854" i="26"/>
  <c r="V854" i="26"/>
  <c r="Z853" i="26"/>
  <c r="Y853" i="26"/>
  <c r="X853" i="26"/>
  <c r="V853" i="26"/>
  <c r="Z852" i="26"/>
  <c r="Y852" i="26"/>
  <c r="X852" i="26"/>
  <c r="V852" i="26"/>
  <c r="Z851" i="26"/>
  <c r="Y851" i="26"/>
  <c r="X851" i="26"/>
  <c r="V851" i="26"/>
  <c r="Z850" i="26"/>
  <c r="Y850" i="26"/>
  <c r="X850" i="26"/>
  <c r="V850" i="26"/>
  <c r="Z849" i="26"/>
  <c r="Y849" i="26"/>
  <c r="X849" i="26"/>
  <c r="V849" i="26"/>
  <c r="Z848" i="26"/>
  <c r="Y848" i="26"/>
  <c r="X848" i="26"/>
  <c r="V848" i="26"/>
  <c r="Z847" i="26"/>
  <c r="Y847" i="26"/>
  <c r="X847" i="26"/>
  <c r="V847" i="26"/>
  <c r="Z846" i="26"/>
  <c r="Y846" i="26"/>
  <c r="X846" i="26"/>
  <c r="V846" i="26"/>
  <c r="Z845" i="26"/>
  <c r="Y845" i="26"/>
  <c r="X845" i="26"/>
  <c r="V845" i="26"/>
  <c r="Z844" i="26"/>
  <c r="Y844" i="26"/>
  <c r="X844" i="26"/>
  <c r="V844" i="26"/>
  <c r="Z843" i="26"/>
  <c r="Y843" i="26"/>
  <c r="X843" i="26"/>
  <c r="V843" i="26"/>
  <c r="Z842" i="26"/>
  <c r="Y842" i="26"/>
  <c r="X842" i="26"/>
  <c r="V842" i="26"/>
  <c r="Z841" i="26"/>
  <c r="Y841" i="26"/>
  <c r="X841" i="26"/>
  <c r="V841" i="26"/>
  <c r="Z840" i="26"/>
  <c r="Y840" i="26"/>
  <c r="X840" i="26"/>
  <c r="V840" i="26"/>
  <c r="Z839" i="26"/>
  <c r="Y839" i="26"/>
  <c r="X839" i="26"/>
  <c r="V839" i="26"/>
  <c r="Z838" i="26"/>
  <c r="Y838" i="26"/>
  <c r="X838" i="26"/>
  <c r="V838" i="26"/>
  <c r="Z837" i="26"/>
  <c r="Y837" i="26"/>
  <c r="X837" i="26"/>
  <c r="V837" i="26"/>
  <c r="Z836" i="26"/>
  <c r="Y836" i="26"/>
  <c r="X836" i="26"/>
  <c r="V836" i="26"/>
  <c r="Z835" i="26"/>
  <c r="Y835" i="26"/>
  <c r="X835" i="26"/>
  <c r="V835" i="26"/>
  <c r="Z834" i="26"/>
  <c r="Y834" i="26"/>
  <c r="X834" i="26"/>
  <c r="V834" i="26"/>
  <c r="Z833" i="26"/>
  <c r="Y833" i="26"/>
  <c r="X833" i="26"/>
  <c r="V833" i="26"/>
  <c r="Z832" i="26"/>
  <c r="Y832" i="26"/>
  <c r="X832" i="26"/>
  <c r="V832" i="26"/>
  <c r="Z831" i="26"/>
  <c r="Y831" i="26"/>
  <c r="X831" i="26"/>
  <c r="V831" i="26"/>
  <c r="Z830" i="26"/>
  <c r="Y830" i="26"/>
  <c r="X830" i="26"/>
  <c r="V830" i="26"/>
  <c r="Z829" i="26"/>
  <c r="Y829" i="26"/>
  <c r="X829" i="26"/>
  <c r="V829" i="26"/>
  <c r="Z828" i="26"/>
  <c r="Y828" i="26"/>
  <c r="X828" i="26"/>
  <c r="V828" i="26"/>
  <c r="Z827" i="26"/>
  <c r="Y827" i="26"/>
  <c r="X827" i="26"/>
  <c r="V827" i="26"/>
  <c r="Z826" i="26"/>
  <c r="Y826" i="26"/>
  <c r="X826" i="26"/>
  <c r="V826" i="26"/>
  <c r="Z825" i="26"/>
  <c r="Y825" i="26"/>
  <c r="X825" i="26"/>
  <c r="V825" i="26"/>
  <c r="Z824" i="26"/>
  <c r="Y824" i="26"/>
  <c r="X824" i="26"/>
  <c r="V824" i="26"/>
  <c r="Z823" i="26"/>
  <c r="Y823" i="26"/>
  <c r="X823" i="26"/>
  <c r="V823" i="26"/>
  <c r="Z822" i="26"/>
  <c r="Y822" i="26"/>
  <c r="X822" i="26"/>
  <c r="V822" i="26"/>
  <c r="Z821" i="26"/>
  <c r="Y821" i="26"/>
  <c r="X821" i="26"/>
  <c r="V821" i="26"/>
  <c r="Z820" i="26"/>
  <c r="Y820" i="26"/>
  <c r="X820" i="26"/>
  <c r="V820" i="26"/>
  <c r="Z819" i="26"/>
  <c r="Y819" i="26"/>
  <c r="X819" i="26"/>
  <c r="V819" i="26"/>
  <c r="Z818" i="26"/>
  <c r="Y818" i="26"/>
  <c r="X818" i="26"/>
  <c r="V818" i="26"/>
  <c r="Z817" i="26"/>
  <c r="Y817" i="26"/>
  <c r="X817" i="26"/>
  <c r="V817" i="26"/>
  <c r="Z816" i="26"/>
  <c r="Y816" i="26"/>
  <c r="X816" i="26"/>
  <c r="V816" i="26"/>
  <c r="Z815" i="26"/>
  <c r="Y815" i="26"/>
  <c r="X815" i="26"/>
  <c r="V815" i="26"/>
  <c r="Z814" i="26"/>
  <c r="Y814" i="26"/>
  <c r="X814" i="26"/>
  <c r="V814" i="26"/>
  <c r="Z813" i="26"/>
  <c r="Y813" i="26"/>
  <c r="X813" i="26"/>
  <c r="V813" i="26"/>
  <c r="Z812" i="26"/>
  <c r="Y812" i="26"/>
  <c r="X812" i="26"/>
  <c r="V812" i="26"/>
  <c r="Z811" i="26"/>
  <c r="Y811" i="26"/>
  <c r="X811" i="26"/>
  <c r="V811" i="26"/>
  <c r="Z810" i="26"/>
  <c r="Y810" i="26"/>
  <c r="X810" i="26"/>
  <c r="V810" i="26"/>
  <c r="Z809" i="26"/>
  <c r="Y809" i="26"/>
  <c r="X809" i="26"/>
  <c r="V809" i="26"/>
  <c r="Z808" i="26"/>
  <c r="Y808" i="26"/>
  <c r="X808" i="26"/>
  <c r="V808" i="26"/>
  <c r="Z807" i="26"/>
  <c r="Y807" i="26"/>
  <c r="X807" i="26"/>
  <c r="V807" i="26"/>
  <c r="Z806" i="26"/>
  <c r="Y806" i="26"/>
  <c r="X806" i="26"/>
  <c r="V806" i="26"/>
  <c r="Z805" i="26"/>
  <c r="Y805" i="26"/>
  <c r="X805" i="26"/>
  <c r="V805" i="26"/>
  <c r="Z804" i="26"/>
  <c r="Y804" i="26"/>
  <c r="X804" i="26"/>
  <c r="V804" i="26"/>
  <c r="Z803" i="26"/>
  <c r="Y803" i="26"/>
  <c r="X803" i="26"/>
  <c r="V803" i="26"/>
  <c r="Z802" i="26"/>
  <c r="Y802" i="26"/>
  <c r="X802" i="26"/>
  <c r="V802" i="26"/>
  <c r="Z801" i="26"/>
  <c r="Y801" i="26"/>
  <c r="X801" i="26"/>
  <c r="V801" i="26"/>
  <c r="Z800" i="26"/>
  <c r="Y800" i="26"/>
  <c r="X800" i="26"/>
  <c r="V800" i="26"/>
  <c r="Z799" i="26"/>
  <c r="Y799" i="26"/>
  <c r="X799" i="26"/>
  <c r="V799" i="26"/>
  <c r="Z798" i="26"/>
  <c r="Y798" i="26"/>
  <c r="X798" i="26"/>
  <c r="V798" i="26"/>
  <c r="Z797" i="26"/>
  <c r="Y797" i="26"/>
  <c r="X797" i="26"/>
  <c r="V797" i="26"/>
  <c r="Z796" i="26"/>
  <c r="Y796" i="26"/>
  <c r="X796" i="26"/>
  <c r="V796" i="26"/>
  <c r="Z795" i="26"/>
  <c r="Y795" i="26"/>
  <c r="X795" i="26"/>
  <c r="V795" i="26"/>
  <c r="Z794" i="26"/>
  <c r="Y794" i="26"/>
  <c r="X794" i="26"/>
  <c r="V794" i="26"/>
  <c r="Z793" i="26"/>
  <c r="Y793" i="26"/>
  <c r="X793" i="26"/>
  <c r="V793" i="26"/>
  <c r="Z792" i="26"/>
  <c r="Y792" i="26"/>
  <c r="X792" i="26"/>
  <c r="V792" i="26"/>
  <c r="Z791" i="26"/>
  <c r="Y791" i="26"/>
  <c r="X791" i="26"/>
  <c r="V791" i="26"/>
  <c r="Z790" i="26"/>
  <c r="Y790" i="26"/>
  <c r="X790" i="26"/>
  <c r="V790" i="26"/>
  <c r="Z789" i="26"/>
  <c r="Y789" i="26"/>
  <c r="X789" i="26"/>
  <c r="V789" i="26"/>
  <c r="Z788" i="26"/>
  <c r="Y788" i="26"/>
  <c r="X788" i="26"/>
  <c r="V788" i="26"/>
  <c r="Z787" i="26"/>
  <c r="Y787" i="26"/>
  <c r="X787" i="26"/>
  <c r="V787" i="26"/>
  <c r="Z786" i="26"/>
  <c r="Y786" i="26"/>
  <c r="X786" i="26"/>
  <c r="V786" i="26"/>
  <c r="Z785" i="26"/>
  <c r="Y785" i="26"/>
  <c r="X785" i="26"/>
  <c r="V785" i="26"/>
  <c r="Z784" i="26"/>
  <c r="Y784" i="26"/>
  <c r="X784" i="26"/>
  <c r="V784" i="26"/>
  <c r="Z783" i="26"/>
  <c r="Y783" i="26"/>
  <c r="X783" i="26"/>
  <c r="V783" i="26"/>
  <c r="Z782" i="26"/>
  <c r="Y782" i="26"/>
  <c r="X782" i="26"/>
  <c r="V782" i="26"/>
  <c r="Z781" i="26"/>
  <c r="Y781" i="26"/>
  <c r="X781" i="26"/>
  <c r="V781" i="26"/>
  <c r="Z780" i="26"/>
  <c r="Y780" i="26"/>
  <c r="X780" i="26"/>
  <c r="V780" i="26"/>
  <c r="Z779" i="26"/>
  <c r="Y779" i="26"/>
  <c r="X779" i="26"/>
  <c r="V779" i="26"/>
  <c r="Z778" i="26"/>
  <c r="Y778" i="26"/>
  <c r="X778" i="26"/>
  <c r="V778" i="26"/>
  <c r="Z777" i="26"/>
  <c r="Y777" i="26"/>
  <c r="X777" i="26"/>
  <c r="V777" i="26"/>
  <c r="Z776" i="26"/>
  <c r="Y776" i="26"/>
  <c r="X776" i="26"/>
  <c r="V776" i="26"/>
  <c r="Z775" i="26"/>
  <c r="Y775" i="26"/>
  <c r="X775" i="26"/>
  <c r="V775" i="26"/>
  <c r="Z774" i="26"/>
  <c r="Y774" i="26"/>
  <c r="X774" i="26"/>
  <c r="V774" i="26"/>
  <c r="Z773" i="26"/>
  <c r="Y773" i="26"/>
  <c r="X773" i="26"/>
  <c r="V773" i="26"/>
  <c r="Z772" i="26"/>
  <c r="Y772" i="26"/>
  <c r="X772" i="26"/>
  <c r="V772" i="26"/>
  <c r="Z771" i="26"/>
  <c r="Y771" i="26"/>
  <c r="X771" i="26"/>
  <c r="V771" i="26"/>
  <c r="Z770" i="26"/>
  <c r="Y770" i="26"/>
  <c r="X770" i="26"/>
  <c r="V770" i="26"/>
  <c r="Z769" i="26"/>
  <c r="Y769" i="26"/>
  <c r="X769" i="26"/>
  <c r="V769" i="26"/>
  <c r="Z768" i="26"/>
  <c r="Y768" i="26"/>
  <c r="X768" i="26"/>
  <c r="V768" i="26"/>
  <c r="Z767" i="26"/>
  <c r="Y767" i="26"/>
  <c r="X767" i="26"/>
  <c r="V767" i="26"/>
  <c r="Z766" i="26"/>
  <c r="Y766" i="26"/>
  <c r="X766" i="26"/>
  <c r="V766" i="26"/>
  <c r="Z765" i="26"/>
  <c r="Y765" i="26"/>
  <c r="X765" i="26"/>
  <c r="V765" i="26"/>
  <c r="Z764" i="26"/>
  <c r="Y764" i="26"/>
  <c r="X764" i="26"/>
  <c r="V764" i="26"/>
  <c r="Z763" i="26"/>
  <c r="Y763" i="26"/>
  <c r="X763" i="26"/>
  <c r="V763" i="26"/>
  <c r="Z762" i="26"/>
  <c r="Y762" i="26"/>
  <c r="X762" i="26"/>
  <c r="V762" i="26"/>
  <c r="Z761" i="26"/>
  <c r="Y761" i="26"/>
  <c r="X761" i="26"/>
  <c r="V761" i="26"/>
  <c r="Z760" i="26"/>
  <c r="Y760" i="26"/>
  <c r="X760" i="26"/>
  <c r="V760" i="26"/>
  <c r="Z759" i="26"/>
  <c r="Y759" i="26"/>
  <c r="X759" i="26"/>
  <c r="V759" i="26"/>
  <c r="Z758" i="26"/>
  <c r="Y758" i="26"/>
  <c r="X758" i="26"/>
  <c r="V758" i="26"/>
  <c r="Z757" i="26"/>
  <c r="Y757" i="26"/>
  <c r="X757" i="26"/>
  <c r="V757" i="26"/>
  <c r="Z756" i="26"/>
  <c r="Y756" i="26"/>
  <c r="X756" i="26"/>
  <c r="V756" i="26"/>
  <c r="Z755" i="26"/>
  <c r="Y755" i="26"/>
  <c r="X755" i="26"/>
  <c r="V755" i="26"/>
  <c r="Z754" i="26"/>
  <c r="Y754" i="26"/>
  <c r="X754" i="26"/>
  <c r="V754" i="26"/>
  <c r="Z753" i="26"/>
  <c r="Y753" i="26"/>
  <c r="X753" i="26"/>
  <c r="V753" i="26"/>
  <c r="Z752" i="26"/>
  <c r="Y752" i="26"/>
  <c r="X752" i="26"/>
  <c r="V752" i="26"/>
  <c r="Z751" i="26"/>
  <c r="Y751" i="26"/>
  <c r="X751" i="26"/>
  <c r="V751" i="26"/>
  <c r="Z750" i="26"/>
  <c r="Y750" i="26"/>
  <c r="X750" i="26"/>
  <c r="V750" i="26"/>
  <c r="Z749" i="26"/>
  <c r="Y749" i="26"/>
  <c r="X749" i="26"/>
  <c r="V749" i="26"/>
  <c r="Z748" i="26"/>
  <c r="Y748" i="26"/>
  <c r="X748" i="26"/>
  <c r="V748" i="26"/>
  <c r="Z747" i="26"/>
  <c r="Y747" i="26"/>
  <c r="X747" i="26"/>
  <c r="V747" i="26"/>
  <c r="Z746" i="26"/>
  <c r="Y746" i="26"/>
  <c r="X746" i="26"/>
  <c r="V746" i="26"/>
  <c r="Z745" i="26"/>
  <c r="Y745" i="26"/>
  <c r="X745" i="26"/>
  <c r="V745" i="26"/>
  <c r="Z744" i="26"/>
  <c r="Y744" i="26"/>
  <c r="X744" i="26"/>
  <c r="V744" i="26"/>
  <c r="Z743" i="26"/>
  <c r="Y743" i="26"/>
  <c r="X743" i="26"/>
  <c r="V743" i="26"/>
  <c r="Z742" i="26"/>
  <c r="Y742" i="26"/>
  <c r="X742" i="26"/>
  <c r="V742" i="26"/>
  <c r="Z741" i="26"/>
  <c r="Y741" i="26"/>
  <c r="X741" i="26"/>
  <c r="V741" i="26"/>
  <c r="Z740" i="26"/>
  <c r="Y740" i="26"/>
  <c r="X740" i="26"/>
  <c r="V740" i="26"/>
  <c r="Z739" i="26"/>
  <c r="Y739" i="26"/>
  <c r="X739" i="26"/>
  <c r="V739" i="26"/>
  <c r="Z738" i="26"/>
  <c r="Y738" i="26"/>
  <c r="X738" i="26"/>
  <c r="V738" i="26"/>
  <c r="Z737" i="26"/>
  <c r="Y737" i="26"/>
  <c r="X737" i="26"/>
  <c r="V737" i="26"/>
  <c r="Z736" i="26"/>
  <c r="Y736" i="26"/>
  <c r="X736" i="26"/>
  <c r="V736" i="26"/>
  <c r="Z735" i="26"/>
  <c r="Y735" i="26"/>
  <c r="X735" i="26"/>
  <c r="V735" i="26"/>
  <c r="Z734" i="26"/>
  <c r="Y734" i="26"/>
  <c r="X734" i="26"/>
  <c r="V734" i="26"/>
  <c r="Z733" i="26"/>
  <c r="Y733" i="26"/>
  <c r="X733" i="26"/>
  <c r="V733" i="26"/>
  <c r="Z732" i="26"/>
  <c r="Y732" i="26"/>
  <c r="X732" i="26"/>
  <c r="V732" i="26"/>
  <c r="Z731" i="26"/>
  <c r="Y731" i="26"/>
  <c r="X731" i="26"/>
  <c r="V731" i="26"/>
  <c r="Z730" i="26"/>
  <c r="Y730" i="26"/>
  <c r="X730" i="26"/>
  <c r="V730" i="26"/>
  <c r="Z729" i="26"/>
  <c r="Y729" i="26"/>
  <c r="X729" i="26"/>
  <c r="V729" i="26"/>
  <c r="Z728" i="26"/>
  <c r="Y728" i="26"/>
  <c r="X728" i="26"/>
  <c r="V728" i="26"/>
  <c r="Z727" i="26"/>
  <c r="Y727" i="26"/>
  <c r="X727" i="26"/>
  <c r="V727" i="26"/>
  <c r="Z726" i="26"/>
  <c r="Y726" i="26"/>
  <c r="X726" i="26"/>
  <c r="V726" i="26"/>
  <c r="Z725" i="26"/>
  <c r="Y725" i="26"/>
  <c r="X725" i="26"/>
  <c r="V725" i="26"/>
  <c r="Z724" i="26"/>
  <c r="Y724" i="26"/>
  <c r="X724" i="26"/>
  <c r="V724" i="26"/>
  <c r="Z723" i="26"/>
  <c r="Y723" i="26"/>
  <c r="X723" i="26"/>
  <c r="V723" i="26"/>
  <c r="Z722" i="26"/>
  <c r="Y722" i="26"/>
  <c r="X722" i="26"/>
  <c r="V722" i="26"/>
  <c r="Z721" i="26"/>
  <c r="Y721" i="26"/>
  <c r="X721" i="26"/>
  <c r="V721" i="26"/>
  <c r="Z720" i="26"/>
  <c r="Y720" i="26"/>
  <c r="X720" i="26"/>
  <c r="V720" i="26"/>
  <c r="Z719" i="26"/>
  <c r="Y719" i="26"/>
  <c r="X719" i="26"/>
  <c r="V719" i="26"/>
  <c r="Z718" i="26"/>
  <c r="Y718" i="26"/>
  <c r="X718" i="26"/>
  <c r="V718" i="26"/>
  <c r="Z717" i="26"/>
  <c r="Y717" i="26"/>
  <c r="X717" i="26"/>
  <c r="V717" i="26"/>
  <c r="Z716" i="26"/>
  <c r="Y716" i="26"/>
  <c r="X716" i="26"/>
  <c r="V716" i="26"/>
  <c r="Z715" i="26"/>
  <c r="Y715" i="26"/>
  <c r="X715" i="26"/>
  <c r="V715" i="26"/>
  <c r="Z714" i="26"/>
  <c r="Y714" i="26"/>
  <c r="X714" i="26"/>
  <c r="V714" i="26"/>
  <c r="Z713" i="26"/>
  <c r="Y713" i="26"/>
  <c r="X713" i="26"/>
  <c r="V713" i="26"/>
  <c r="Z712" i="26"/>
  <c r="Y712" i="26"/>
  <c r="X712" i="26"/>
  <c r="V712" i="26"/>
  <c r="Z711" i="26"/>
  <c r="Y711" i="26"/>
  <c r="X711" i="26"/>
  <c r="V711" i="26"/>
  <c r="Z710" i="26"/>
  <c r="Y710" i="26"/>
  <c r="X710" i="26"/>
  <c r="V710" i="26"/>
  <c r="Z709" i="26"/>
  <c r="Y709" i="26"/>
  <c r="X709" i="26"/>
  <c r="V709" i="26"/>
  <c r="Z708" i="26"/>
  <c r="Y708" i="26"/>
  <c r="X708" i="26"/>
  <c r="V708" i="26"/>
  <c r="Z707" i="26"/>
  <c r="Y707" i="26"/>
  <c r="X707" i="26"/>
  <c r="V707" i="26"/>
  <c r="Z706" i="26"/>
  <c r="Y706" i="26"/>
  <c r="X706" i="26"/>
  <c r="V706" i="26"/>
  <c r="Z705" i="26"/>
  <c r="Y705" i="26"/>
  <c r="X705" i="26"/>
  <c r="V705" i="26"/>
  <c r="Z704" i="26"/>
  <c r="Y704" i="26"/>
  <c r="X704" i="26"/>
  <c r="V704" i="26"/>
  <c r="Z703" i="26"/>
  <c r="Y703" i="26"/>
  <c r="X703" i="26"/>
  <c r="V703" i="26"/>
  <c r="Z702" i="26"/>
  <c r="Y702" i="26"/>
  <c r="X702" i="26"/>
  <c r="V702" i="26"/>
  <c r="Z701" i="26"/>
  <c r="Y701" i="26"/>
  <c r="X701" i="26"/>
  <c r="V701" i="26"/>
  <c r="Z700" i="26"/>
  <c r="Y700" i="26"/>
  <c r="X700" i="26"/>
  <c r="V700" i="26"/>
  <c r="Z699" i="26"/>
  <c r="Y699" i="26"/>
  <c r="X699" i="26"/>
  <c r="V699" i="26"/>
  <c r="Z698" i="26"/>
  <c r="Y698" i="26"/>
  <c r="X698" i="26"/>
  <c r="V698" i="26"/>
  <c r="Z697" i="26"/>
  <c r="Y697" i="26"/>
  <c r="X697" i="26"/>
  <c r="V697" i="26"/>
  <c r="Z696" i="26"/>
  <c r="Y696" i="26"/>
  <c r="X696" i="26"/>
  <c r="V696" i="26"/>
  <c r="Z695" i="26"/>
  <c r="Y695" i="26"/>
  <c r="X695" i="26"/>
  <c r="V695" i="26"/>
  <c r="Z694" i="26"/>
  <c r="Y694" i="26"/>
  <c r="X694" i="26"/>
  <c r="V694" i="26"/>
  <c r="Z693" i="26"/>
  <c r="Y693" i="26"/>
  <c r="X693" i="26"/>
  <c r="V693" i="26"/>
  <c r="Z692" i="26"/>
  <c r="Y692" i="26"/>
  <c r="X692" i="26"/>
  <c r="V692" i="26"/>
  <c r="Z691" i="26"/>
  <c r="Y691" i="26"/>
  <c r="X691" i="26"/>
  <c r="V691" i="26"/>
  <c r="Z690" i="26"/>
  <c r="Y690" i="26"/>
  <c r="X690" i="26"/>
  <c r="V690" i="26"/>
  <c r="Z689" i="26"/>
  <c r="Y689" i="26"/>
  <c r="X689" i="26"/>
  <c r="V689" i="26"/>
  <c r="Z688" i="26"/>
  <c r="Y688" i="26"/>
  <c r="X688" i="26"/>
  <c r="V688" i="26"/>
  <c r="Z687" i="26"/>
  <c r="Y687" i="26"/>
  <c r="X687" i="26"/>
  <c r="V687" i="26"/>
  <c r="Z686" i="26"/>
  <c r="Y686" i="26"/>
  <c r="X686" i="26"/>
  <c r="V686" i="26"/>
  <c r="Z685" i="26"/>
  <c r="Y685" i="26"/>
  <c r="X685" i="26"/>
  <c r="V685" i="26"/>
  <c r="Z684" i="26"/>
  <c r="Y684" i="26"/>
  <c r="X684" i="26"/>
  <c r="V684" i="26"/>
  <c r="Z683" i="26"/>
  <c r="Y683" i="26"/>
  <c r="X683" i="26"/>
  <c r="V683" i="26"/>
  <c r="Z682" i="26"/>
  <c r="Y682" i="26"/>
  <c r="X682" i="26"/>
  <c r="V682" i="26"/>
  <c r="Z681" i="26"/>
  <c r="Y681" i="26"/>
  <c r="X681" i="26"/>
  <c r="V681" i="26"/>
  <c r="Z680" i="26"/>
  <c r="Y680" i="26"/>
  <c r="X680" i="26"/>
  <c r="V680" i="26"/>
  <c r="Z679" i="26"/>
  <c r="Y679" i="26"/>
  <c r="X679" i="26"/>
  <c r="V679" i="26"/>
  <c r="Z678" i="26"/>
  <c r="Y678" i="26"/>
  <c r="X678" i="26"/>
  <c r="V678" i="26"/>
  <c r="Z677" i="26"/>
  <c r="Y677" i="26"/>
  <c r="X677" i="26"/>
  <c r="V677" i="26"/>
  <c r="Z676" i="26"/>
  <c r="Y676" i="26"/>
  <c r="X676" i="26"/>
  <c r="V676" i="26"/>
  <c r="Z675" i="26"/>
  <c r="Y675" i="26"/>
  <c r="X675" i="26"/>
  <c r="V675" i="26"/>
  <c r="Z674" i="26"/>
  <c r="Y674" i="26"/>
  <c r="X674" i="26"/>
  <c r="V674" i="26"/>
  <c r="Z673" i="26"/>
  <c r="Y673" i="26"/>
  <c r="X673" i="26"/>
  <c r="V673" i="26"/>
  <c r="Z672" i="26"/>
  <c r="Y672" i="26"/>
  <c r="X672" i="26"/>
  <c r="V672" i="26"/>
  <c r="Z671" i="26"/>
  <c r="Y671" i="26"/>
  <c r="X671" i="26"/>
  <c r="V671" i="26"/>
  <c r="Z670" i="26"/>
  <c r="Y670" i="26"/>
  <c r="X670" i="26"/>
  <c r="V670" i="26"/>
  <c r="Z669" i="26"/>
  <c r="Y669" i="26"/>
  <c r="X669" i="26"/>
  <c r="V669" i="26"/>
  <c r="Z668" i="26"/>
  <c r="Y668" i="26"/>
  <c r="X668" i="26"/>
  <c r="V668" i="26"/>
  <c r="Z667" i="26"/>
  <c r="Y667" i="26"/>
  <c r="X667" i="26"/>
  <c r="V667" i="26"/>
  <c r="Z666" i="26"/>
  <c r="Y666" i="26"/>
  <c r="X666" i="26"/>
  <c r="V666" i="26"/>
  <c r="Z665" i="26"/>
  <c r="Y665" i="26"/>
  <c r="X665" i="26"/>
  <c r="V665" i="26"/>
  <c r="Z664" i="26"/>
  <c r="Y664" i="26"/>
  <c r="X664" i="26"/>
  <c r="V664" i="26"/>
  <c r="Z663" i="26"/>
  <c r="Y663" i="26"/>
  <c r="X663" i="26"/>
  <c r="V663" i="26"/>
  <c r="Z662" i="26"/>
  <c r="Y662" i="26"/>
  <c r="X662" i="26"/>
  <c r="V662" i="26"/>
  <c r="Z661" i="26"/>
  <c r="Y661" i="26"/>
  <c r="X661" i="26"/>
  <c r="V661" i="26"/>
  <c r="Z660" i="26"/>
  <c r="Y660" i="26"/>
  <c r="X660" i="26"/>
  <c r="V660" i="26"/>
  <c r="Z659" i="26"/>
  <c r="Y659" i="26"/>
  <c r="X659" i="26"/>
  <c r="V659" i="26"/>
  <c r="Z658" i="26"/>
  <c r="Y658" i="26"/>
  <c r="X658" i="26"/>
  <c r="V658" i="26"/>
  <c r="Z657" i="26"/>
  <c r="Y657" i="26"/>
  <c r="X657" i="26"/>
  <c r="V657" i="26"/>
  <c r="Z656" i="26"/>
  <c r="Y656" i="26"/>
  <c r="X656" i="26"/>
  <c r="V656" i="26"/>
  <c r="Z655" i="26"/>
  <c r="Y655" i="26"/>
  <c r="X655" i="26"/>
  <c r="V655" i="26"/>
  <c r="Z654" i="26"/>
  <c r="Y654" i="26"/>
  <c r="X654" i="26"/>
  <c r="V654" i="26"/>
  <c r="Z653" i="26"/>
  <c r="Y653" i="26"/>
  <c r="X653" i="26"/>
  <c r="V653" i="26"/>
  <c r="Z652" i="26"/>
  <c r="Y652" i="26"/>
  <c r="X652" i="26"/>
  <c r="V652" i="26"/>
  <c r="Z651" i="26"/>
  <c r="Y651" i="26"/>
  <c r="X651" i="26"/>
  <c r="V651" i="26"/>
  <c r="Z650" i="26"/>
  <c r="Y650" i="26"/>
  <c r="X650" i="26"/>
  <c r="V650" i="26"/>
  <c r="Z649" i="26"/>
  <c r="Y649" i="26"/>
  <c r="X649" i="26"/>
  <c r="V649" i="26"/>
  <c r="Z648" i="26"/>
  <c r="Y648" i="26"/>
  <c r="X648" i="26"/>
  <c r="V648" i="26"/>
  <c r="Z647" i="26"/>
  <c r="Y647" i="26"/>
  <c r="X647" i="26"/>
  <c r="V647" i="26"/>
  <c r="Z646" i="26"/>
  <c r="Y646" i="26"/>
  <c r="X646" i="26"/>
  <c r="V646" i="26"/>
  <c r="Z645" i="26"/>
  <c r="Y645" i="26"/>
  <c r="X645" i="26"/>
  <c r="V645" i="26"/>
  <c r="Z644" i="26"/>
  <c r="Y644" i="26"/>
  <c r="X644" i="26"/>
  <c r="V644" i="26"/>
  <c r="Z643" i="26"/>
  <c r="Y643" i="26"/>
  <c r="X643" i="26"/>
  <c r="V643" i="26"/>
  <c r="Z642" i="26"/>
  <c r="Y642" i="26"/>
  <c r="X642" i="26"/>
  <c r="V642" i="26"/>
  <c r="Z641" i="26"/>
  <c r="Y641" i="26"/>
  <c r="X641" i="26"/>
  <c r="V641" i="26"/>
  <c r="Z640" i="26"/>
  <c r="Y640" i="26"/>
  <c r="X640" i="26"/>
  <c r="V640" i="26"/>
  <c r="Z639" i="26"/>
  <c r="Y639" i="26"/>
  <c r="X639" i="26"/>
  <c r="V639" i="26"/>
  <c r="Z638" i="26"/>
  <c r="Y638" i="26"/>
  <c r="X638" i="26"/>
  <c r="V638" i="26"/>
  <c r="Z637" i="26"/>
  <c r="Y637" i="26"/>
  <c r="X637" i="26"/>
  <c r="V637" i="26"/>
  <c r="Z636" i="26"/>
  <c r="Y636" i="26"/>
  <c r="X636" i="26"/>
  <c r="V636" i="26"/>
  <c r="Z635" i="26"/>
  <c r="Y635" i="26"/>
  <c r="X635" i="26"/>
  <c r="V635" i="26"/>
  <c r="Z634" i="26"/>
  <c r="Y634" i="26"/>
  <c r="X634" i="26"/>
  <c r="V634" i="26"/>
  <c r="Z633" i="26"/>
  <c r="Y633" i="26"/>
  <c r="X633" i="26"/>
  <c r="V633" i="26"/>
  <c r="Z632" i="26"/>
  <c r="Y632" i="26"/>
  <c r="X632" i="26"/>
  <c r="V632" i="26"/>
  <c r="Z631" i="26"/>
  <c r="Y631" i="26"/>
  <c r="X631" i="26"/>
  <c r="V631" i="26"/>
  <c r="Z630" i="26"/>
  <c r="Y630" i="26"/>
  <c r="X630" i="26"/>
  <c r="V630" i="26"/>
  <c r="Z629" i="26"/>
  <c r="Y629" i="26"/>
  <c r="X629" i="26"/>
  <c r="V629" i="26"/>
  <c r="Z628" i="26"/>
  <c r="Y628" i="26"/>
  <c r="X628" i="26"/>
  <c r="V628" i="26"/>
  <c r="Z627" i="26"/>
  <c r="Y627" i="26"/>
  <c r="X627" i="26"/>
  <c r="V627" i="26"/>
  <c r="Z626" i="26"/>
  <c r="Y626" i="26"/>
  <c r="X626" i="26"/>
  <c r="V626" i="26"/>
  <c r="Z625" i="26"/>
  <c r="Y625" i="26"/>
  <c r="X625" i="26"/>
  <c r="V625" i="26"/>
  <c r="Z624" i="26"/>
  <c r="Y624" i="26"/>
  <c r="X624" i="26"/>
  <c r="V624" i="26"/>
  <c r="Z623" i="26"/>
  <c r="Y623" i="26"/>
  <c r="X623" i="26"/>
  <c r="V623" i="26"/>
  <c r="Z622" i="26"/>
  <c r="Y622" i="26"/>
  <c r="X622" i="26"/>
  <c r="V622" i="26"/>
  <c r="Z621" i="26"/>
  <c r="Y621" i="26"/>
  <c r="X621" i="26"/>
  <c r="V621" i="26"/>
  <c r="Z620" i="26"/>
  <c r="Y620" i="26"/>
  <c r="X620" i="26"/>
  <c r="V620" i="26"/>
  <c r="Z619" i="26"/>
  <c r="Y619" i="26"/>
  <c r="X619" i="26"/>
  <c r="V619" i="26"/>
  <c r="Z618" i="26"/>
  <c r="Y618" i="26"/>
  <c r="X618" i="26"/>
  <c r="V618" i="26"/>
  <c r="Z617" i="26"/>
  <c r="Y617" i="26"/>
  <c r="X617" i="26"/>
  <c r="V617" i="26"/>
  <c r="Z616" i="26"/>
  <c r="Y616" i="26"/>
  <c r="X616" i="26"/>
  <c r="V616" i="26"/>
  <c r="Z615" i="26"/>
  <c r="Y615" i="26"/>
  <c r="X615" i="26"/>
  <c r="V615" i="26"/>
  <c r="Z614" i="26"/>
  <c r="Y614" i="26"/>
  <c r="X614" i="26"/>
  <c r="V614" i="26"/>
  <c r="Z613" i="26"/>
  <c r="Y613" i="26"/>
  <c r="X613" i="26"/>
  <c r="V613" i="26"/>
  <c r="Z612" i="26"/>
  <c r="Y612" i="26"/>
  <c r="X612" i="26"/>
  <c r="V612" i="26"/>
  <c r="Z611" i="26"/>
  <c r="Y611" i="26"/>
  <c r="X611" i="26"/>
  <c r="V611" i="26"/>
  <c r="Z610" i="26"/>
  <c r="Y610" i="26"/>
  <c r="X610" i="26"/>
  <c r="V610" i="26"/>
  <c r="Z609" i="26"/>
  <c r="Y609" i="26"/>
  <c r="X609" i="26"/>
  <c r="V609" i="26"/>
  <c r="Z608" i="26"/>
  <c r="Y608" i="26"/>
  <c r="X608" i="26"/>
  <c r="V608" i="26"/>
  <c r="Z607" i="26"/>
  <c r="Y607" i="26"/>
  <c r="X607" i="26"/>
  <c r="V607" i="26"/>
  <c r="Z606" i="26"/>
  <c r="Y606" i="26"/>
  <c r="X606" i="26"/>
  <c r="V606" i="26"/>
  <c r="Z605" i="26"/>
  <c r="Y605" i="26"/>
  <c r="X605" i="26"/>
  <c r="V605" i="26"/>
  <c r="Z604" i="26"/>
  <c r="Y604" i="26"/>
  <c r="X604" i="26"/>
  <c r="V604" i="26"/>
  <c r="Z603" i="26"/>
  <c r="Y603" i="26"/>
  <c r="X603" i="26"/>
  <c r="V603" i="26"/>
  <c r="Z602" i="26"/>
  <c r="Y602" i="26"/>
  <c r="X602" i="26"/>
  <c r="V602" i="26"/>
  <c r="Z601" i="26"/>
  <c r="Y601" i="26"/>
  <c r="X601" i="26"/>
  <c r="V601" i="26"/>
  <c r="Z600" i="26"/>
  <c r="Y600" i="26"/>
  <c r="X600" i="26"/>
  <c r="V600" i="26"/>
  <c r="Z599" i="26"/>
  <c r="Y599" i="26"/>
  <c r="X599" i="26"/>
  <c r="V599" i="26"/>
  <c r="Z598" i="26"/>
  <c r="Y598" i="26"/>
  <c r="X598" i="26"/>
  <c r="V598" i="26"/>
  <c r="Z597" i="26"/>
  <c r="Y597" i="26"/>
  <c r="X597" i="26"/>
  <c r="V597" i="26"/>
  <c r="Z596" i="26"/>
  <c r="Y596" i="26"/>
  <c r="X596" i="26"/>
  <c r="V596" i="26"/>
  <c r="Z595" i="26"/>
  <c r="Y595" i="26"/>
  <c r="X595" i="26"/>
  <c r="V595" i="26"/>
  <c r="Z594" i="26"/>
  <c r="Y594" i="26"/>
  <c r="X594" i="26"/>
  <c r="V594" i="26"/>
  <c r="Z593" i="26"/>
  <c r="Y593" i="26"/>
  <c r="X593" i="26"/>
  <c r="V593" i="26"/>
  <c r="Z592" i="26"/>
  <c r="Y592" i="26"/>
  <c r="X592" i="26"/>
  <c r="V592" i="26"/>
  <c r="Z591" i="26"/>
  <c r="Y591" i="26"/>
  <c r="X591" i="26"/>
  <c r="V591" i="26"/>
  <c r="Z590" i="26"/>
  <c r="Y590" i="26"/>
  <c r="X590" i="26"/>
  <c r="V590" i="26"/>
  <c r="Z589" i="26"/>
  <c r="Y589" i="26"/>
  <c r="X589" i="26"/>
  <c r="V589" i="26"/>
  <c r="Z588" i="26"/>
  <c r="Y588" i="26"/>
  <c r="X588" i="26"/>
  <c r="V588" i="26"/>
  <c r="Z587" i="26"/>
  <c r="Y587" i="26"/>
  <c r="X587" i="26"/>
  <c r="V587" i="26"/>
  <c r="Z586" i="26"/>
  <c r="Y586" i="26"/>
  <c r="X586" i="26"/>
  <c r="V586" i="26"/>
  <c r="Z585" i="26"/>
  <c r="Y585" i="26"/>
  <c r="X585" i="26"/>
  <c r="V585" i="26"/>
  <c r="Z584" i="26"/>
  <c r="Y584" i="26"/>
  <c r="X584" i="26"/>
  <c r="V584" i="26"/>
  <c r="Z583" i="26"/>
  <c r="Y583" i="26"/>
  <c r="X583" i="26"/>
  <c r="V583" i="26"/>
  <c r="Z582" i="26"/>
  <c r="Y582" i="26"/>
  <c r="X582" i="26"/>
  <c r="V582" i="26"/>
  <c r="Z581" i="26"/>
  <c r="Y581" i="26"/>
  <c r="X581" i="26"/>
  <c r="V581" i="26"/>
  <c r="Z580" i="26"/>
  <c r="Y580" i="26"/>
  <c r="X580" i="26"/>
  <c r="V580" i="26"/>
  <c r="Z579" i="26"/>
  <c r="Y579" i="26"/>
  <c r="X579" i="26"/>
  <c r="V579" i="26"/>
  <c r="Z578" i="26"/>
  <c r="Y578" i="26"/>
  <c r="X578" i="26"/>
  <c r="V578" i="26"/>
  <c r="Z577" i="26"/>
  <c r="Y577" i="26"/>
  <c r="X577" i="26"/>
  <c r="V577" i="26"/>
  <c r="Z576" i="26"/>
  <c r="Y576" i="26"/>
  <c r="X576" i="26"/>
  <c r="V576" i="26"/>
  <c r="Z575" i="26"/>
  <c r="Y575" i="26"/>
  <c r="X575" i="26"/>
  <c r="V575" i="26"/>
  <c r="Z574" i="26"/>
  <c r="Y574" i="26"/>
  <c r="X574" i="26"/>
  <c r="V574" i="26"/>
  <c r="Z573" i="26"/>
  <c r="Y573" i="26"/>
  <c r="X573" i="26"/>
  <c r="V573" i="26"/>
  <c r="Z572" i="26"/>
  <c r="Y572" i="26"/>
  <c r="X572" i="26"/>
  <c r="V572" i="26"/>
  <c r="Z571" i="26"/>
  <c r="Y571" i="26"/>
  <c r="X571" i="26"/>
  <c r="V571" i="26"/>
  <c r="Z570" i="26"/>
  <c r="Y570" i="26"/>
  <c r="X570" i="26"/>
  <c r="V570" i="26"/>
  <c r="Z569" i="26"/>
  <c r="Y569" i="26"/>
  <c r="X569" i="26"/>
  <c r="V569" i="26"/>
  <c r="Z568" i="26"/>
  <c r="Y568" i="26"/>
  <c r="X568" i="26"/>
  <c r="V568" i="26"/>
  <c r="Z567" i="26"/>
  <c r="Y567" i="26"/>
  <c r="X567" i="26"/>
  <c r="V567" i="26"/>
  <c r="Z566" i="26"/>
  <c r="Y566" i="26"/>
  <c r="X566" i="26"/>
  <c r="V566" i="26"/>
  <c r="Z565" i="26"/>
  <c r="Y565" i="26"/>
  <c r="X565" i="26"/>
  <c r="V565" i="26"/>
  <c r="Z564" i="26"/>
  <c r="Y564" i="26"/>
  <c r="X564" i="26"/>
  <c r="V564" i="26"/>
  <c r="Z563" i="26"/>
  <c r="Y563" i="26"/>
  <c r="X563" i="26"/>
  <c r="V563" i="26"/>
  <c r="Z562" i="26"/>
  <c r="Y562" i="26"/>
  <c r="X562" i="26"/>
  <c r="V562" i="26"/>
  <c r="Z561" i="26"/>
  <c r="Y561" i="26"/>
  <c r="X561" i="26"/>
  <c r="V561" i="26"/>
  <c r="Z560" i="26"/>
  <c r="Y560" i="26"/>
  <c r="X560" i="26"/>
  <c r="V560" i="26"/>
  <c r="Z559" i="26"/>
  <c r="Y559" i="26"/>
  <c r="X559" i="26"/>
  <c r="V559" i="26"/>
  <c r="Z558" i="26"/>
  <c r="Y558" i="26"/>
  <c r="X558" i="26"/>
  <c r="V558" i="26"/>
  <c r="Z557" i="26"/>
  <c r="Y557" i="26"/>
  <c r="X557" i="26"/>
  <c r="V557" i="26"/>
  <c r="Z556" i="26"/>
  <c r="Y556" i="26"/>
  <c r="X556" i="26"/>
  <c r="V556" i="26"/>
  <c r="Z555" i="26"/>
  <c r="Y555" i="26"/>
  <c r="X555" i="26"/>
  <c r="V555" i="26"/>
  <c r="Z554" i="26"/>
  <c r="Y554" i="26"/>
  <c r="X554" i="26"/>
  <c r="V554" i="26"/>
  <c r="Z553" i="26"/>
  <c r="Y553" i="26"/>
  <c r="X553" i="26"/>
  <c r="V553" i="26"/>
  <c r="Z552" i="26"/>
  <c r="Y552" i="26"/>
  <c r="X552" i="26"/>
  <c r="V552" i="26"/>
  <c r="Z551" i="26"/>
  <c r="Y551" i="26"/>
  <c r="X551" i="26"/>
  <c r="V551" i="26"/>
  <c r="Z550" i="26"/>
  <c r="Y550" i="26"/>
  <c r="X550" i="26"/>
  <c r="V550" i="26"/>
  <c r="Z549" i="26"/>
  <c r="Y549" i="26"/>
  <c r="X549" i="26"/>
  <c r="V549" i="26"/>
  <c r="Z548" i="26"/>
  <c r="Y548" i="26"/>
  <c r="X548" i="26"/>
  <c r="V548" i="26"/>
  <c r="Z547" i="26"/>
  <c r="Y547" i="26"/>
  <c r="X547" i="26"/>
  <c r="V547" i="26"/>
  <c r="Z546" i="26"/>
  <c r="Y546" i="26"/>
  <c r="X546" i="26"/>
  <c r="V546" i="26"/>
  <c r="Z545" i="26"/>
  <c r="Y545" i="26"/>
  <c r="X545" i="26"/>
  <c r="V545" i="26"/>
  <c r="Z544" i="26"/>
  <c r="Y544" i="26"/>
  <c r="X544" i="26"/>
  <c r="V544" i="26"/>
  <c r="Z543" i="26"/>
  <c r="Y543" i="26"/>
  <c r="X543" i="26"/>
  <c r="V543" i="26"/>
  <c r="Z542" i="26"/>
  <c r="Y542" i="26"/>
  <c r="X542" i="26"/>
  <c r="V542" i="26"/>
  <c r="Z541" i="26"/>
  <c r="Y541" i="26"/>
  <c r="X541" i="26"/>
  <c r="V541" i="26"/>
  <c r="Z540" i="26"/>
  <c r="Y540" i="26"/>
  <c r="X540" i="26"/>
  <c r="V540" i="26"/>
  <c r="Z539" i="26"/>
  <c r="Y539" i="26"/>
  <c r="X539" i="26"/>
  <c r="V539" i="26"/>
  <c r="Z538" i="26"/>
  <c r="Y538" i="26"/>
  <c r="X538" i="26"/>
  <c r="V538" i="26"/>
  <c r="Z537" i="26"/>
  <c r="Y537" i="26"/>
  <c r="X537" i="26"/>
  <c r="V537" i="26"/>
  <c r="Z536" i="26"/>
  <c r="Y536" i="26"/>
  <c r="X536" i="26"/>
  <c r="V536" i="26"/>
  <c r="Z535" i="26"/>
  <c r="Y535" i="26"/>
  <c r="X535" i="26"/>
  <c r="V535" i="26"/>
  <c r="Z534" i="26"/>
  <c r="Y534" i="26"/>
  <c r="X534" i="26"/>
  <c r="V534" i="26"/>
  <c r="Z533" i="26"/>
  <c r="Y533" i="26"/>
  <c r="X533" i="26"/>
  <c r="V533" i="26"/>
  <c r="Z532" i="26"/>
  <c r="Y532" i="26"/>
  <c r="X532" i="26"/>
  <c r="V532" i="26"/>
  <c r="Z531" i="26"/>
  <c r="Y531" i="26"/>
  <c r="X531" i="26"/>
  <c r="V531" i="26"/>
  <c r="Z530" i="26"/>
  <c r="Y530" i="26"/>
  <c r="X530" i="26"/>
  <c r="V530" i="26"/>
  <c r="Z529" i="26"/>
  <c r="Y529" i="26"/>
  <c r="X529" i="26"/>
  <c r="V529" i="26"/>
  <c r="Z528" i="26"/>
  <c r="Y528" i="26"/>
  <c r="X528" i="26"/>
  <c r="V528" i="26"/>
  <c r="Z527" i="26"/>
  <c r="Y527" i="26"/>
  <c r="X527" i="26"/>
  <c r="V527" i="26"/>
  <c r="Z526" i="26"/>
  <c r="Y526" i="26"/>
  <c r="X526" i="26"/>
  <c r="V526" i="26"/>
  <c r="Z525" i="26"/>
  <c r="Y525" i="26"/>
  <c r="X525" i="26"/>
  <c r="V525" i="26"/>
  <c r="Z524" i="26"/>
  <c r="Y524" i="26"/>
  <c r="X524" i="26"/>
  <c r="V524" i="26"/>
  <c r="Z523" i="26"/>
  <c r="Y523" i="26"/>
  <c r="X523" i="26"/>
  <c r="V523" i="26"/>
  <c r="Z522" i="26"/>
  <c r="Y522" i="26"/>
  <c r="X522" i="26"/>
  <c r="V522" i="26"/>
  <c r="Z521" i="26"/>
  <c r="Y521" i="26"/>
  <c r="X521" i="26"/>
  <c r="V521" i="26"/>
  <c r="Z520" i="26"/>
  <c r="Y520" i="26"/>
  <c r="X520" i="26"/>
  <c r="V520" i="26"/>
  <c r="Z519" i="26"/>
  <c r="Y519" i="26"/>
  <c r="X519" i="26"/>
  <c r="V519" i="26"/>
  <c r="Z518" i="26"/>
  <c r="Y518" i="26"/>
  <c r="X518" i="26"/>
  <c r="V518" i="26"/>
  <c r="Z517" i="26"/>
  <c r="Y517" i="26"/>
  <c r="X517" i="26"/>
  <c r="V517" i="26"/>
  <c r="Z516" i="26"/>
  <c r="Y516" i="26"/>
  <c r="X516" i="26"/>
  <c r="V516" i="26"/>
  <c r="Z515" i="26"/>
  <c r="Y515" i="26"/>
  <c r="X515" i="26"/>
  <c r="V515" i="26"/>
  <c r="Z514" i="26"/>
  <c r="Y514" i="26"/>
  <c r="X514" i="26"/>
  <c r="V514" i="26"/>
  <c r="Z513" i="26"/>
  <c r="Y513" i="26"/>
  <c r="X513" i="26"/>
  <c r="V513" i="26"/>
  <c r="Z512" i="26"/>
  <c r="Y512" i="26"/>
  <c r="X512" i="26"/>
  <c r="V512" i="26"/>
  <c r="Z511" i="26"/>
  <c r="Y511" i="26"/>
  <c r="X511" i="26"/>
  <c r="V511" i="26"/>
  <c r="Z510" i="26"/>
  <c r="Y510" i="26"/>
  <c r="X510" i="26"/>
  <c r="V510" i="26"/>
  <c r="Z509" i="26"/>
  <c r="Y509" i="26"/>
  <c r="X509" i="26"/>
  <c r="V509" i="26"/>
  <c r="Z508" i="26"/>
  <c r="Y508" i="26"/>
  <c r="X508" i="26"/>
  <c r="V508" i="26"/>
  <c r="Z507" i="26"/>
  <c r="Y507" i="26"/>
  <c r="X507" i="26"/>
  <c r="V507" i="26"/>
  <c r="Z506" i="26"/>
  <c r="Y506" i="26"/>
  <c r="X506" i="26"/>
  <c r="V506" i="26"/>
  <c r="Z505" i="26"/>
  <c r="Y505" i="26"/>
  <c r="X505" i="26"/>
  <c r="V505" i="26"/>
  <c r="Z504" i="26"/>
  <c r="Y504" i="26"/>
  <c r="X504" i="26"/>
  <c r="V504" i="26"/>
  <c r="Z503" i="26"/>
  <c r="Y503" i="26"/>
  <c r="X503" i="26"/>
  <c r="V503" i="26"/>
  <c r="Z502" i="26"/>
  <c r="Y502" i="26"/>
  <c r="X502" i="26"/>
  <c r="V502" i="26"/>
  <c r="Z501" i="26"/>
  <c r="Y501" i="26"/>
  <c r="X501" i="26"/>
  <c r="V501" i="26"/>
  <c r="Z500" i="26"/>
  <c r="Y500" i="26"/>
  <c r="X500" i="26"/>
  <c r="V500" i="26"/>
  <c r="Z499" i="26"/>
  <c r="Y499" i="26"/>
  <c r="X499" i="26"/>
  <c r="V499" i="26"/>
  <c r="Z498" i="26"/>
  <c r="Y498" i="26"/>
  <c r="X498" i="26"/>
  <c r="V498" i="26"/>
  <c r="Z497" i="26"/>
  <c r="Y497" i="26"/>
  <c r="X497" i="26"/>
  <c r="V497" i="26"/>
  <c r="Z496" i="26"/>
  <c r="Y496" i="26"/>
  <c r="X496" i="26"/>
  <c r="V496" i="26"/>
  <c r="Z495" i="26"/>
  <c r="Y495" i="26"/>
  <c r="X495" i="26"/>
  <c r="V495" i="26"/>
  <c r="Z494" i="26"/>
  <c r="Y494" i="26"/>
  <c r="X494" i="26"/>
  <c r="V494" i="26"/>
  <c r="Z493" i="26"/>
  <c r="Y493" i="26"/>
  <c r="X493" i="26"/>
  <c r="V493" i="26"/>
  <c r="Z492" i="26"/>
  <c r="Y492" i="26"/>
  <c r="X492" i="26"/>
  <c r="V492" i="26"/>
  <c r="Z491" i="26"/>
  <c r="Y491" i="26"/>
  <c r="X491" i="26"/>
  <c r="V491" i="26"/>
  <c r="Z490" i="26"/>
  <c r="Y490" i="26"/>
  <c r="X490" i="26"/>
  <c r="V490" i="26"/>
  <c r="Z489" i="26"/>
  <c r="Y489" i="26"/>
  <c r="X489" i="26"/>
  <c r="V489" i="26"/>
  <c r="Z488" i="26"/>
  <c r="Y488" i="26"/>
  <c r="X488" i="26"/>
  <c r="V488" i="26"/>
  <c r="Z487" i="26"/>
  <c r="Y487" i="26"/>
  <c r="X487" i="26"/>
  <c r="V487" i="26"/>
  <c r="Z486" i="26"/>
  <c r="Y486" i="26"/>
  <c r="X486" i="26"/>
  <c r="V486" i="26"/>
  <c r="Z485" i="26"/>
  <c r="Y485" i="26"/>
  <c r="X485" i="26"/>
  <c r="V485" i="26"/>
  <c r="Z484" i="26"/>
  <c r="Y484" i="26"/>
  <c r="X484" i="26"/>
  <c r="V484" i="26"/>
  <c r="Z483" i="26"/>
  <c r="Y483" i="26"/>
  <c r="X483" i="26"/>
  <c r="V483" i="26"/>
  <c r="Z482" i="26"/>
  <c r="Y482" i="26"/>
  <c r="X482" i="26"/>
  <c r="V482" i="26"/>
  <c r="Z481" i="26"/>
  <c r="Y481" i="26"/>
  <c r="X481" i="26"/>
  <c r="V481" i="26"/>
  <c r="Z480" i="26"/>
  <c r="Y480" i="26"/>
  <c r="X480" i="26"/>
  <c r="V480" i="26"/>
  <c r="Z479" i="26"/>
  <c r="Y479" i="26"/>
  <c r="X479" i="26"/>
  <c r="V479" i="26"/>
  <c r="Z478" i="26"/>
  <c r="Y478" i="26"/>
  <c r="X478" i="26"/>
  <c r="V478" i="26"/>
  <c r="Z477" i="26"/>
  <c r="Y477" i="26"/>
  <c r="X477" i="26"/>
  <c r="V477" i="26"/>
  <c r="Z476" i="26"/>
  <c r="Y476" i="26"/>
  <c r="X476" i="26"/>
  <c r="V476" i="26"/>
  <c r="Z475" i="26"/>
  <c r="Y475" i="26"/>
  <c r="X475" i="26"/>
  <c r="V475" i="26"/>
  <c r="Z474" i="26"/>
  <c r="Y474" i="26"/>
  <c r="X474" i="26"/>
  <c r="V474" i="26"/>
  <c r="Z473" i="26"/>
  <c r="Y473" i="26"/>
  <c r="X473" i="26"/>
  <c r="V473" i="26"/>
  <c r="Z472" i="26"/>
  <c r="Y472" i="26"/>
  <c r="X472" i="26"/>
  <c r="V472" i="26"/>
  <c r="Z471" i="26"/>
  <c r="Y471" i="26"/>
  <c r="X471" i="26"/>
  <c r="V471" i="26"/>
  <c r="Z470" i="26"/>
  <c r="Y470" i="26"/>
  <c r="X470" i="26"/>
  <c r="V470" i="26"/>
  <c r="Z469" i="26"/>
  <c r="Y469" i="26"/>
  <c r="X469" i="26"/>
  <c r="V469" i="26"/>
  <c r="Z468" i="26"/>
  <c r="Y468" i="26"/>
  <c r="X468" i="26"/>
  <c r="V468" i="26"/>
  <c r="Z467" i="26"/>
  <c r="Y467" i="26"/>
  <c r="X467" i="26"/>
  <c r="V467" i="26"/>
  <c r="Z466" i="26"/>
  <c r="Y466" i="26"/>
  <c r="X466" i="26"/>
  <c r="V466" i="26"/>
  <c r="Z465" i="26"/>
  <c r="Y465" i="26"/>
  <c r="X465" i="26"/>
  <c r="V465" i="26"/>
  <c r="Z464" i="26"/>
  <c r="Y464" i="26"/>
  <c r="X464" i="26"/>
  <c r="V464" i="26"/>
  <c r="Z463" i="26"/>
  <c r="Y463" i="26"/>
  <c r="X463" i="26"/>
  <c r="V463" i="26"/>
  <c r="Z462" i="26"/>
  <c r="Y462" i="26"/>
  <c r="X462" i="26"/>
  <c r="V462" i="26"/>
  <c r="Z461" i="26"/>
  <c r="Y461" i="26"/>
  <c r="X461" i="26"/>
  <c r="V461" i="26"/>
  <c r="Z460" i="26"/>
  <c r="Y460" i="26"/>
  <c r="X460" i="26"/>
  <c r="V460" i="26"/>
  <c r="Z459" i="26"/>
  <c r="Y459" i="26"/>
  <c r="X459" i="26"/>
  <c r="V459" i="26"/>
  <c r="Z458" i="26"/>
  <c r="Y458" i="26"/>
  <c r="X458" i="26"/>
  <c r="V458" i="26"/>
  <c r="Z457" i="26"/>
  <c r="Y457" i="26"/>
  <c r="X457" i="26"/>
  <c r="V457" i="26"/>
  <c r="Z456" i="26"/>
  <c r="Y456" i="26"/>
  <c r="X456" i="26"/>
  <c r="V456" i="26"/>
  <c r="Z455" i="26"/>
  <c r="Y455" i="26"/>
  <c r="X455" i="26"/>
  <c r="V455" i="26"/>
  <c r="Z454" i="26"/>
  <c r="Y454" i="26"/>
  <c r="X454" i="26"/>
  <c r="V454" i="26"/>
  <c r="Z453" i="26"/>
  <c r="Y453" i="26"/>
  <c r="X453" i="26"/>
  <c r="V453" i="26"/>
  <c r="Z452" i="26"/>
  <c r="Y452" i="26"/>
  <c r="X452" i="26"/>
  <c r="V452" i="26"/>
  <c r="Z451" i="26"/>
  <c r="Y451" i="26"/>
  <c r="X451" i="26"/>
  <c r="V451" i="26"/>
  <c r="Z450" i="26"/>
  <c r="Y450" i="26"/>
  <c r="X450" i="26"/>
  <c r="V450" i="26"/>
  <c r="Z449" i="26"/>
  <c r="Y449" i="26"/>
  <c r="X449" i="26"/>
  <c r="V449" i="26"/>
  <c r="Z448" i="26"/>
  <c r="Y448" i="26"/>
  <c r="X448" i="26"/>
  <c r="V448" i="26"/>
  <c r="Z447" i="26"/>
  <c r="Y447" i="26"/>
  <c r="X447" i="26"/>
  <c r="V447" i="26"/>
  <c r="Z446" i="26"/>
  <c r="Y446" i="26"/>
  <c r="X446" i="26"/>
  <c r="V446" i="26"/>
  <c r="Z445" i="26"/>
  <c r="Y445" i="26"/>
  <c r="X445" i="26"/>
  <c r="V445" i="26"/>
  <c r="Z444" i="26"/>
  <c r="Y444" i="26"/>
  <c r="X444" i="26"/>
  <c r="V444" i="26"/>
  <c r="Z443" i="26"/>
  <c r="Y443" i="26"/>
  <c r="X443" i="26"/>
  <c r="V443" i="26"/>
  <c r="Z442" i="26"/>
  <c r="Y442" i="26"/>
  <c r="X442" i="26"/>
  <c r="V442" i="26"/>
  <c r="Z441" i="26"/>
  <c r="Y441" i="26"/>
  <c r="X441" i="26"/>
  <c r="V441" i="26"/>
  <c r="Z440" i="26"/>
  <c r="Y440" i="26"/>
  <c r="X440" i="26"/>
  <c r="V440" i="26"/>
  <c r="Z439" i="26"/>
  <c r="Y439" i="26"/>
  <c r="X439" i="26"/>
  <c r="V439" i="26"/>
  <c r="Z438" i="26"/>
  <c r="Y438" i="26"/>
  <c r="X438" i="26"/>
  <c r="V438" i="26"/>
  <c r="Z437" i="26"/>
  <c r="Y437" i="26"/>
  <c r="X437" i="26"/>
  <c r="V437" i="26"/>
  <c r="Z436" i="26"/>
  <c r="Y436" i="26"/>
  <c r="X436" i="26"/>
  <c r="V436" i="26"/>
  <c r="Z435" i="26"/>
  <c r="Y435" i="26"/>
  <c r="X435" i="26"/>
  <c r="V435" i="26"/>
  <c r="Z434" i="26"/>
  <c r="Y434" i="26"/>
  <c r="X434" i="26"/>
  <c r="V434" i="26"/>
  <c r="Z433" i="26"/>
  <c r="Y433" i="26"/>
  <c r="X433" i="26"/>
  <c r="V433" i="26"/>
  <c r="Z432" i="26"/>
  <c r="Y432" i="26"/>
  <c r="X432" i="26"/>
  <c r="V432" i="26"/>
  <c r="Z431" i="26"/>
  <c r="Y431" i="26"/>
  <c r="X431" i="26"/>
  <c r="V431" i="26"/>
  <c r="Z430" i="26"/>
  <c r="Y430" i="26"/>
  <c r="X430" i="26"/>
  <c r="V430" i="26"/>
  <c r="Z429" i="26"/>
  <c r="Y429" i="26"/>
  <c r="X429" i="26"/>
  <c r="V429" i="26"/>
  <c r="Z428" i="26"/>
  <c r="Y428" i="26"/>
  <c r="X428" i="26"/>
  <c r="V428" i="26"/>
  <c r="Z427" i="26"/>
  <c r="Y427" i="26"/>
  <c r="X427" i="26"/>
  <c r="V427" i="26"/>
  <c r="Z426" i="26"/>
  <c r="Y426" i="26"/>
  <c r="X426" i="26"/>
  <c r="V426" i="26"/>
  <c r="Z425" i="26"/>
  <c r="Y425" i="26"/>
  <c r="X425" i="26"/>
  <c r="V425" i="26"/>
  <c r="Z424" i="26"/>
  <c r="Y424" i="26"/>
  <c r="X424" i="26"/>
  <c r="V424" i="26"/>
  <c r="Z423" i="26"/>
  <c r="Y423" i="26"/>
  <c r="X423" i="26"/>
  <c r="V423" i="26"/>
  <c r="Z422" i="26"/>
  <c r="Y422" i="26"/>
  <c r="X422" i="26"/>
  <c r="V422" i="26"/>
  <c r="Z421" i="26"/>
  <c r="Y421" i="26"/>
  <c r="X421" i="26"/>
  <c r="V421" i="26"/>
  <c r="Z420" i="26"/>
  <c r="Y420" i="26"/>
  <c r="X420" i="26"/>
  <c r="V420" i="26"/>
  <c r="Z419" i="26"/>
  <c r="Y419" i="26"/>
  <c r="X419" i="26"/>
  <c r="V419" i="26"/>
  <c r="Z418" i="26"/>
  <c r="Y418" i="26"/>
  <c r="X418" i="26"/>
  <c r="V418" i="26"/>
  <c r="Z417" i="26"/>
  <c r="Y417" i="26"/>
  <c r="X417" i="26"/>
  <c r="V417" i="26"/>
  <c r="Z416" i="26"/>
  <c r="Y416" i="26"/>
  <c r="X416" i="26"/>
  <c r="V416" i="26"/>
  <c r="Z415" i="26"/>
  <c r="Y415" i="26"/>
  <c r="X415" i="26"/>
  <c r="V415" i="26"/>
  <c r="Z414" i="26"/>
  <c r="Y414" i="26"/>
  <c r="X414" i="26"/>
  <c r="V414" i="26"/>
  <c r="Z413" i="26"/>
  <c r="Y413" i="26"/>
  <c r="X413" i="26"/>
  <c r="V413" i="26"/>
  <c r="Z412" i="26"/>
  <c r="Y412" i="26"/>
  <c r="X412" i="26"/>
  <c r="V412" i="26"/>
  <c r="Z411" i="26"/>
  <c r="Y411" i="26"/>
  <c r="X411" i="26"/>
  <c r="V411" i="26"/>
  <c r="Z410" i="26"/>
  <c r="Y410" i="26"/>
  <c r="X410" i="26"/>
  <c r="V410" i="26"/>
  <c r="Z409" i="26"/>
  <c r="Y409" i="26"/>
  <c r="X409" i="26"/>
  <c r="V409" i="26"/>
  <c r="Z408" i="26"/>
  <c r="Y408" i="26"/>
  <c r="X408" i="26"/>
  <c r="V408" i="26"/>
  <c r="Z407" i="26"/>
  <c r="Y407" i="26"/>
  <c r="X407" i="26"/>
  <c r="V407" i="26"/>
  <c r="Z406" i="26"/>
  <c r="Y406" i="26"/>
  <c r="X406" i="26"/>
  <c r="V406" i="26"/>
  <c r="Z405" i="26"/>
  <c r="Y405" i="26"/>
  <c r="X405" i="26"/>
  <c r="V405" i="26"/>
  <c r="Z404" i="26"/>
  <c r="Y404" i="26"/>
  <c r="X404" i="26"/>
  <c r="V404" i="26"/>
  <c r="Z403" i="26"/>
  <c r="Y403" i="26"/>
  <c r="X403" i="26"/>
  <c r="V403" i="26"/>
  <c r="Z402" i="26"/>
  <c r="Y402" i="26"/>
  <c r="X402" i="26"/>
  <c r="V402" i="26"/>
  <c r="Z401" i="26"/>
  <c r="Y401" i="26"/>
  <c r="X401" i="26"/>
  <c r="V401" i="26"/>
  <c r="Z400" i="26"/>
  <c r="Y400" i="26"/>
  <c r="X400" i="26"/>
  <c r="V400" i="26"/>
  <c r="Z399" i="26"/>
  <c r="Y399" i="26"/>
  <c r="X399" i="26"/>
  <c r="V399" i="26"/>
  <c r="Z398" i="26"/>
  <c r="Y398" i="26"/>
  <c r="X398" i="26"/>
  <c r="V398" i="26"/>
  <c r="Z397" i="26"/>
  <c r="Y397" i="26"/>
  <c r="X397" i="26"/>
  <c r="V397" i="26"/>
  <c r="Z396" i="26"/>
  <c r="Y396" i="26"/>
  <c r="X396" i="26"/>
  <c r="V396" i="26"/>
  <c r="Z395" i="26"/>
  <c r="Y395" i="26"/>
  <c r="X395" i="26"/>
  <c r="V395" i="26"/>
  <c r="Z394" i="26"/>
  <c r="Y394" i="26"/>
  <c r="X394" i="26"/>
  <c r="V394" i="26"/>
  <c r="Z393" i="26"/>
  <c r="Y393" i="26"/>
  <c r="X393" i="26"/>
  <c r="V393" i="26"/>
  <c r="Z392" i="26"/>
  <c r="Y392" i="26"/>
  <c r="X392" i="26"/>
  <c r="V392" i="26"/>
  <c r="Z391" i="26"/>
  <c r="Y391" i="26"/>
  <c r="X391" i="26"/>
  <c r="V391" i="26"/>
  <c r="Z390" i="26"/>
  <c r="Y390" i="26"/>
  <c r="X390" i="26"/>
  <c r="V390" i="26"/>
  <c r="Z389" i="26"/>
  <c r="Y389" i="26"/>
  <c r="X389" i="26"/>
  <c r="V389" i="26"/>
  <c r="Z388" i="26"/>
  <c r="Y388" i="26"/>
  <c r="X388" i="26"/>
  <c r="V388" i="26"/>
  <c r="Z387" i="26"/>
  <c r="Y387" i="26"/>
  <c r="X387" i="26"/>
  <c r="V387" i="26"/>
  <c r="Z386" i="26"/>
  <c r="Y386" i="26"/>
  <c r="X386" i="26"/>
  <c r="V386" i="26"/>
  <c r="Z385" i="26"/>
  <c r="Y385" i="26"/>
  <c r="X385" i="26"/>
  <c r="V385" i="26"/>
  <c r="Z384" i="26"/>
  <c r="Y384" i="26"/>
  <c r="X384" i="26"/>
  <c r="V384" i="26"/>
  <c r="Z383" i="26"/>
  <c r="Y383" i="26"/>
  <c r="X383" i="26"/>
  <c r="V383" i="26"/>
  <c r="Z382" i="26"/>
  <c r="Y382" i="26"/>
  <c r="X382" i="26"/>
  <c r="V382" i="26"/>
  <c r="Z381" i="26"/>
  <c r="Y381" i="26"/>
  <c r="X381" i="26"/>
  <c r="V381" i="26"/>
  <c r="Z380" i="26"/>
  <c r="Y380" i="26"/>
  <c r="X380" i="26"/>
  <c r="V380" i="26"/>
  <c r="Z379" i="26"/>
  <c r="Y379" i="26"/>
  <c r="X379" i="26"/>
  <c r="V379" i="26"/>
  <c r="Z378" i="26"/>
  <c r="Y378" i="26"/>
  <c r="X378" i="26"/>
  <c r="V378" i="26"/>
  <c r="Z377" i="26"/>
  <c r="Y377" i="26"/>
  <c r="X377" i="26"/>
  <c r="V377" i="26"/>
  <c r="Z376" i="26"/>
  <c r="Y376" i="26"/>
  <c r="X376" i="26"/>
  <c r="V376" i="26"/>
  <c r="Z375" i="26"/>
  <c r="Y375" i="26"/>
  <c r="X375" i="26"/>
  <c r="V375" i="26"/>
  <c r="Z374" i="26"/>
  <c r="Y374" i="26"/>
  <c r="X374" i="26"/>
  <c r="V374" i="26"/>
  <c r="Z373" i="26"/>
  <c r="Y373" i="26"/>
  <c r="X373" i="26"/>
  <c r="V373" i="26"/>
  <c r="Z372" i="26"/>
  <c r="Y372" i="26"/>
  <c r="X372" i="26"/>
  <c r="V372" i="26"/>
  <c r="Z371" i="26"/>
  <c r="Y371" i="26"/>
  <c r="X371" i="26"/>
  <c r="V371" i="26"/>
  <c r="Z370" i="26"/>
  <c r="Y370" i="26"/>
  <c r="X370" i="26"/>
  <c r="V370" i="26"/>
  <c r="Z369" i="26"/>
  <c r="Y369" i="26"/>
  <c r="X369" i="26"/>
  <c r="V369" i="26"/>
  <c r="Z368" i="26"/>
  <c r="Y368" i="26"/>
  <c r="X368" i="26"/>
  <c r="V368" i="26"/>
  <c r="Z367" i="26"/>
  <c r="Y367" i="26"/>
  <c r="X367" i="26"/>
  <c r="V367" i="26"/>
  <c r="Z366" i="26"/>
  <c r="Y366" i="26"/>
  <c r="X366" i="26"/>
  <c r="V366" i="26"/>
  <c r="Z365" i="26"/>
  <c r="Y365" i="26"/>
  <c r="X365" i="26"/>
  <c r="V365" i="26"/>
  <c r="Z364" i="26"/>
  <c r="Y364" i="26"/>
  <c r="X364" i="26"/>
  <c r="V364" i="26"/>
  <c r="Z363" i="26"/>
  <c r="Y363" i="26"/>
  <c r="X363" i="26"/>
  <c r="V363" i="26"/>
  <c r="Z362" i="26"/>
  <c r="Y362" i="26"/>
  <c r="X362" i="26"/>
  <c r="V362" i="26"/>
  <c r="Z361" i="26"/>
  <c r="Y361" i="26"/>
  <c r="X361" i="26"/>
  <c r="V361" i="26"/>
  <c r="Z360" i="26"/>
  <c r="Y360" i="26"/>
  <c r="X360" i="26"/>
  <c r="V360" i="26"/>
  <c r="Z359" i="26"/>
  <c r="Y359" i="26"/>
  <c r="X359" i="26"/>
  <c r="V359" i="26"/>
  <c r="Z358" i="26"/>
  <c r="Y358" i="26"/>
  <c r="X358" i="26"/>
  <c r="V358" i="26"/>
  <c r="Z357" i="26"/>
  <c r="Y357" i="26"/>
  <c r="X357" i="26"/>
  <c r="V357" i="26"/>
  <c r="Z356" i="26"/>
  <c r="Y356" i="26"/>
  <c r="X356" i="26"/>
  <c r="V356" i="26"/>
  <c r="Z355" i="26"/>
  <c r="Y355" i="26"/>
  <c r="X355" i="26"/>
  <c r="V355" i="26"/>
  <c r="Z354" i="26"/>
  <c r="Y354" i="26"/>
  <c r="X354" i="26"/>
  <c r="V354" i="26"/>
  <c r="Z353" i="26"/>
  <c r="Y353" i="26"/>
  <c r="X353" i="26"/>
  <c r="V353" i="26"/>
  <c r="Z352" i="26"/>
  <c r="Y352" i="26"/>
  <c r="X352" i="26"/>
  <c r="V352" i="26"/>
  <c r="Z351" i="26"/>
  <c r="Y351" i="26"/>
  <c r="X351" i="26"/>
  <c r="V351" i="26"/>
  <c r="Z350" i="26"/>
  <c r="Y350" i="26"/>
  <c r="X350" i="26"/>
  <c r="V350" i="26"/>
  <c r="Z349" i="26"/>
  <c r="Y349" i="26"/>
  <c r="X349" i="26"/>
  <c r="V349" i="26"/>
  <c r="Z348" i="26"/>
  <c r="Y348" i="26"/>
  <c r="X348" i="26"/>
  <c r="V348" i="26"/>
  <c r="Z347" i="26"/>
  <c r="Y347" i="26"/>
  <c r="X347" i="26"/>
  <c r="V347" i="26"/>
  <c r="Z346" i="26"/>
  <c r="Y346" i="26"/>
  <c r="X346" i="26"/>
  <c r="V346" i="26"/>
  <c r="Z345" i="26"/>
  <c r="Y345" i="26"/>
  <c r="X345" i="26"/>
  <c r="V345" i="26"/>
  <c r="Z344" i="26"/>
  <c r="Y344" i="26"/>
  <c r="X344" i="26"/>
  <c r="V344" i="26"/>
  <c r="Z343" i="26"/>
  <c r="Y343" i="26"/>
  <c r="X343" i="26"/>
  <c r="V343" i="26"/>
  <c r="Z342" i="26"/>
  <c r="Y342" i="26"/>
  <c r="X342" i="26"/>
  <c r="V342" i="26"/>
  <c r="Z341" i="26"/>
  <c r="Y341" i="26"/>
  <c r="X341" i="26"/>
  <c r="V341" i="26"/>
  <c r="Z340" i="26"/>
  <c r="Y340" i="26"/>
  <c r="X340" i="26"/>
  <c r="V340" i="26"/>
  <c r="Z339" i="26"/>
  <c r="Y339" i="26"/>
  <c r="X339" i="26"/>
  <c r="V339" i="26"/>
  <c r="Z338" i="26"/>
  <c r="Y338" i="26"/>
  <c r="X338" i="26"/>
  <c r="V338" i="26"/>
  <c r="Z337" i="26"/>
  <c r="Y337" i="26"/>
  <c r="X337" i="26"/>
  <c r="V337" i="26"/>
  <c r="Z336" i="26"/>
  <c r="Y336" i="26"/>
  <c r="X336" i="26"/>
  <c r="V336" i="26"/>
  <c r="Z335" i="26"/>
  <c r="Y335" i="26"/>
  <c r="X335" i="26"/>
  <c r="V335" i="26"/>
  <c r="Z334" i="26"/>
  <c r="Y334" i="26"/>
  <c r="X334" i="26"/>
  <c r="V334" i="26"/>
  <c r="Z333" i="26"/>
  <c r="Y333" i="26"/>
  <c r="X333" i="26"/>
  <c r="V333" i="26"/>
  <c r="Z332" i="26"/>
  <c r="Y332" i="26"/>
  <c r="X332" i="26"/>
  <c r="V332" i="26"/>
  <c r="Z331" i="26"/>
  <c r="Y331" i="26"/>
  <c r="X331" i="26"/>
  <c r="V331" i="26"/>
  <c r="Z330" i="26"/>
  <c r="Y330" i="26"/>
  <c r="X330" i="26"/>
  <c r="V330" i="26"/>
  <c r="Z329" i="26"/>
  <c r="Y329" i="26"/>
  <c r="X329" i="26"/>
  <c r="V329" i="26"/>
  <c r="Z328" i="26"/>
  <c r="Y328" i="26"/>
  <c r="X328" i="26"/>
  <c r="V328" i="26"/>
  <c r="Z327" i="26"/>
  <c r="Y327" i="26"/>
  <c r="X327" i="26"/>
  <c r="V327" i="26"/>
  <c r="Z326" i="26"/>
  <c r="Y326" i="26"/>
  <c r="X326" i="26"/>
  <c r="V326" i="26"/>
  <c r="Z325" i="26"/>
  <c r="Y325" i="26"/>
  <c r="X325" i="26"/>
  <c r="V325" i="26"/>
  <c r="Z324" i="26"/>
  <c r="Y324" i="26"/>
  <c r="X324" i="26"/>
  <c r="V324" i="26"/>
  <c r="Z323" i="26"/>
  <c r="Y323" i="26"/>
  <c r="X323" i="26"/>
  <c r="V323" i="26"/>
  <c r="Z322" i="26"/>
  <c r="Y322" i="26"/>
  <c r="X322" i="26"/>
  <c r="V322" i="26"/>
  <c r="Z321" i="26"/>
  <c r="Y321" i="26"/>
  <c r="X321" i="26"/>
  <c r="V321" i="26"/>
  <c r="Z320" i="26"/>
  <c r="Y320" i="26"/>
  <c r="X320" i="26"/>
  <c r="V320" i="26"/>
  <c r="Z319" i="26"/>
  <c r="Y319" i="26"/>
  <c r="X319" i="26"/>
  <c r="V319" i="26"/>
  <c r="Z318" i="26"/>
  <c r="Y318" i="26"/>
  <c r="X318" i="26"/>
  <c r="V318" i="26"/>
  <c r="Z317" i="26"/>
  <c r="Y317" i="26"/>
  <c r="X317" i="26"/>
  <c r="V317" i="26"/>
  <c r="Z316" i="26"/>
  <c r="Y316" i="26"/>
  <c r="X316" i="26"/>
  <c r="V316" i="26"/>
  <c r="Z315" i="26"/>
  <c r="Y315" i="26"/>
  <c r="X315" i="26"/>
  <c r="V315" i="26"/>
  <c r="Z314" i="26"/>
  <c r="Y314" i="26"/>
  <c r="X314" i="26"/>
  <c r="V314" i="26"/>
  <c r="Z313" i="26"/>
  <c r="Y313" i="26"/>
  <c r="X313" i="26"/>
  <c r="V313" i="26"/>
  <c r="Z312" i="26"/>
  <c r="Y312" i="26"/>
  <c r="X312" i="26"/>
  <c r="V312" i="26"/>
  <c r="Z311" i="26"/>
  <c r="Y311" i="26"/>
  <c r="X311" i="26"/>
  <c r="V311" i="26"/>
  <c r="Z310" i="26"/>
  <c r="Y310" i="26"/>
  <c r="X310" i="26"/>
  <c r="V310" i="26"/>
  <c r="Z309" i="26"/>
  <c r="Y309" i="26"/>
  <c r="X309" i="26"/>
  <c r="V309" i="26"/>
  <c r="Z308" i="26"/>
  <c r="Y308" i="26"/>
  <c r="X308" i="26"/>
  <c r="V308" i="26"/>
  <c r="Z307" i="26"/>
  <c r="Y307" i="26"/>
  <c r="X307" i="26"/>
  <c r="V307" i="26"/>
  <c r="Z306" i="26"/>
  <c r="Y306" i="26"/>
  <c r="X306" i="26"/>
  <c r="V306" i="26"/>
  <c r="Z305" i="26"/>
  <c r="Y305" i="26"/>
  <c r="X305" i="26"/>
  <c r="V305" i="26"/>
  <c r="Z304" i="26"/>
  <c r="Y304" i="26"/>
  <c r="X304" i="26"/>
  <c r="V304" i="26"/>
  <c r="Z303" i="26"/>
  <c r="Y303" i="26"/>
  <c r="X303" i="26"/>
  <c r="V303" i="26"/>
  <c r="Z302" i="26"/>
  <c r="Y302" i="26"/>
  <c r="X302" i="26"/>
  <c r="V302" i="26"/>
  <c r="Z301" i="26"/>
  <c r="Y301" i="26"/>
  <c r="X301" i="26"/>
  <c r="V301" i="26"/>
  <c r="Z300" i="26"/>
  <c r="Y300" i="26"/>
  <c r="X300" i="26"/>
  <c r="V300" i="26"/>
  <c r="Z299" i="26"/>
  <c r="Y299" i="26"/>
  <c r="X299" i="26"/>
  <c r="V299" i="26"/>
  <c r="Z298" i="26"/>
  <c r="Y298" i="26"/>
  <c r="X298" i="26"/>
  <c r="V298" i="26"/>
  <c r="Z297" i="26"/>
  <c r="Y297" i="26"/>
  <c r="X297" i="26"/>
  <c r="V297" i="26"/>
  <c r="Z296" i="26"/>
  <c r="Y296" i="26"/>
  <c r="X296" i="26"/>
  <c r="V296" i="26"/>
  <c r="Z295" i="26"/>
  <c r="Y295" i="26"/>
  <c r="X295" i="26"/>
  <c r="V295" i="26"/>
  <c r="Z294" i="26"/>
  <c r="Y294" i="26"/>
  <c r="X294" i="26"/>
  <c r="V294" i="26"/>
  <c r="Z293" i="26"/>
  <c r="Y293" i="26"/>
  <c r="X293" i="26"/>
  <c r="V293" i="26"/>
  <c r="Z292" i="26"/>
  <c r="Y292" i="26"/>
  <c r="X292" i="26"/>
  <c r="V292" i="26"/>
  <c r="Z291" i="26"/>
  <c r="Y291" i="26"/>
  <c r="X291" i="26"/>
  <c r="V291" i="26"/>
  <c r="Z290" i="26"/>
  <c r="Y290" i="26"/>
  <c r="X290" i="26"/>
  <c r="V290" i="26"/>
  <c r="Z289" i="26"/>
  <c r="Y289" i="26"/>
  <c r="X289" i="26"/>
  <c r="V289" i="26"/>
  <c r="Z288" i="26"/>
  <c r="Y288" i="26"/>
  <c r="X288" i="26"/>
  <c r="V288" i="26"/>
  <c r="Z287" i="26"/>
  <c r="Y287" i="26"/>
  <c r="X287" i="26"/>
  <c r="V287" i="26"/>
  <c r="Z286" i="26"/>
  <c r="Y286" i="26"/>
  <c r="X286" i="26"/>
  <c r="V286" i="26"/>
  <c r="Z285" i="26"/>
  <c r="Y285" i="26"/>
  <c r="X285" i="26"/>
  <c r="V285" i="26"/>
  <c r="Z284" i="26"/>
  <c r="Y284" i="26"/>
  <c r="X284" i="26"/>
  <c r="V284" i="26"/>
  <c r="Z283" i="26"/>
  <c r="Y283" i="26"/>
  <c r="X283" i="26"/>
  <c r="V283" i="26"/>
  <c r="Z282" i="26"/>
  <c r="Y282" i="26"/>
  <c r="X282" i="26"/>
  <c r="V282" i="26"/>
  <c r="Z281" i="26"/>
  <c r="Y281" i="26"/>
  <c r="X281" i="26"/>
  <c r="V281" i="26"/>
  <c r="Z280" i="26"/>
  <c r="Y280" i="26"/>
  <c r="X280" i="26"/>
  <c r="V280" i="26"/>
  <c r="Z279" i="26"/>
  <c r="Y279" i="26"/>
  <c r="X279" i="26"/>
  <c r="V279" i="26"/>
  <c r="Z278" i="26"/>
  <c r="Y278" i="26"/>
  <c r="X278" i="26"/>
  <c r="V278" i="26"/>
  <c r="Z277" i="26"/>
  <c r="Y277" i="26"/>
  <c r="X277" i="26"/>
  <c r="V277" i="26"/>
  <c r="Z276" i="26"/>
  <c r="Y276" i="26"/>
  <c r="X276" i="26"/>
  <c r="V276" i="26"/>
  <c r="Z275" i="26"/>
  <c r="Y275" i="26"/>
  <c r="X275" i="26"/>
  <c r="V275" i="26"/>
  <c r="Z274" i="26"/>
  <c r="Y274" i="26"/>
  <c r="X274" i="26"/>
  <c r="V274" i="26"/>
  <c r="Z273" i="26"/>
  <c r="Y273" i="26"/>
  <c r="X273" i="26"/>
  <c r="V273" i="26"/>
  <c r="Z272" i="26"/>
  <c r="Y272" i="26"/>
  <c r="X272" i="26"/>
  <c r="V272" i="26"/>
  <c r="Z271" i="26"/>
  <c r="Y271" i="26"/>
  <c r="X271" i="26"/>
  <c r="V271" i="26"/>
  <c r="Z270" i="26"/>
  <c r="Y270" i="26"/>
  <c r="X270" i="26"/>
  <c r="V270" i="26"/>
  <c r="Z269" i="26"/>
  <c r="Y269" i="26"/>
  <c r="X269" i="26"/>
  <c r="V269" i="26"/>
  <c r="Z268" i="26"/>
  <c r="Y268" i="26"/>
  <c r="X268" i="26"/>
  <c r="V268" i="26"/>
  <c r="Z267" i="26"/>
  <c r="Y267" i="26"/>
  <c r="X267" i="26"/>
  <c r="V267" i="26"/>
  <c r="Z266" i="26"/>
  <c r="Y266" i="26"/>
  <c r="X266" i="26"/>
  <c r="V266" i="26"/>
  <c r="Z265" i="26"/>
  <c r="Y265" i="26"/>
  <c r="X265" i="26"/>
  <c r="V265" i="26"/>
  <c r="Z264" i="26"/>
  <c r="Y264" i="26"/>
  <c r="X264" i="26"/>
  <c r="V264" i="26"/>
  <c r="Z263" i="26"/>
  <c r="Y263" i="26"/>
  <c r="X263" i="26"/>
  <c r="V263" i="26"/>
  <c r="Z262" i="26"/>
  <c r="Y262" i="26"/>
  <c r="X262" i="26"/>
  <c r="V262" i="26"/>
  <c r="Z261" i="26"/>
  <c r="Y261" i="26"/>
  <c r="X261" i="26"/>
  <c r="V261" i="26"/>
  <c r="Z260" i="26"/>
  <c r="Y260" i="26"/>
  <c r="X260" i="26"/>
  <c r="V260" i="26"/>
  <c r="Z259" i="26"/>
  <c r="Y259" i="26"/>
  <c r="X259" i="26"/>
  <c r="V259" i="26"/>
  <c r="Z258" i="26"/>
  <c r="Y258" i="26"/>
  <c r="X258" i="26"/>
  <c r="V258" i="26"/>
  <c r="Z257" i="26"/>
  <c r="Y257" i="26"/>
  <c r="X257" i="26"/>
  <c r="V257" i="26"/>
  <c r="Z256" i="26"/>
  <c r="Y256" i="26"/>
  <c r="X256" i="26"/>
  <c r="V256" i="26"/>
  <c r="Z255" i="26"/>
  <c r="Y255" i="26"/>
  <c r="X255" i="26"/>
  <c r="V255" i="26"/>
  <c r="Z254" i="26"/>
  <c r="Y254" i="26"/>
  <c r="X254" i="26"/>
  <c r="V254" i="26"/>
  <c r="Z253" i="26"/>
  <c r="Y253" i="26"/>
  <c r="X253" i="26"/>
  <c r="V253" i="26"/>
  <c r="Z252" i="26"/>
  <c r="Y252" i="26"/>
  <c r="X252" i="26"/>
  <c r="V252" i="26"/>
  <c r="Z251" i="26"/>
  <c r="Y251" i="26"/>
  <c r="X251" i="26"/>
  <c r="V251" i="26"/>
  <c r="Z250" i="26"/>
  <c r="Y250" i="26"/>
  <c r="X250" i="26"/>
  <c r="V250" i="26"/>
  <c r="Z249" i="26"/>
  <c r="Y249" i="26"/>
  <c r="X249" i="26"/>
  <c r="V249" i="26"/>
  <c r="Z248" i="26"/>
  <c r="Y248" i="26"/>
  <c r="X248" i="26"/>
  <c r="V248" i="26"/>
  <c r="Z247" i="26"/>
  <c r="Y247" i="26"/>
  <c r="X247" i="26"/>
  <c r="V247" i="26"/>
  <c r="Z246" i="26"/>
  <c r="Y246" i="26"/>
  <c r="X246" i="26"/>
  <c r="V246" i="26"/>
  <c r="Z245" i="26"/>
  <c r="Y245" i="26"/>
  <c r="X245" i="26"/>
  <c r="V245" i="26"/>
  <c r="Z244" i="26"/>
  <c r="Y244" i="26"/>
  <c r="X244" i="26"/>
  <c r="V244" i="26"/>
  <c r="Z243" i="26"/>
  <c r="Y243" i="26"/>
  <c r="X243" i="26"/>
  <c r="V243" i="26"/>
  <c r="Z242" i="26"/>
  <c r="Y242" i="26"/>
  <c r="X242" i="26"/>
  <c r="V242" i="26"/>
  <c r="Z241" i="26"/>
  <c r="Y241" i="26"/>
  <c r="X241" i="26"/>
  <c r="V241" i="26"/>
  <c r="Z240" i="26"/>
  <c r="Y240" i="26"/>
  <c r="X240" i="26"/>
  <c r="V240" i="26"/>
  <c r="Z239" i="26"/>
  <c r="Y239" i="26"/>
  <c r="X239" i="26"/>
  <c r="V239" i="26"/>
  <c r="Z238" i="26"/>
  <c r="Y238" i="26"/>
  <c r="X238" i="26"/>
  <c r="V238" i="26"/>
  <c r="Z237" i="26"/>
  <c r="Y237" i="26"/>
  <c r="X237" i="26"/>
  <c r="V237" i="26"/>
  <c r="Z236" i="26"/>
  <c r="Y236" i="26"/>
  <c r="X236" i="26"/>
  <c r="V236" i="26"/>
  <c r="Z235" i="26"/>
  <c r="Y235" i="26"/>
  <c r="X235" i="26"/>
  <c r="V235" i="26"/>
  <c r="Z234" i="26"/>
  <c r="Y234" i="26"/>
  <c r="X234" i="26"/>
  <c r="V234" i="26"/>
  <c r="Z233" i="26"/>
  <c r="Y233" i="26"/>
  <c r="X233" i="26"/>
  <c r="V233" i="26"/>
  <c r="Z232" i="26"/>
  <c r="Y232" i="26"/>
  <c r="X232" i="26"/>
  <c r="V232" i="26"/>
  <c r="Z231" i="26"/>
  <c r="Y231" i="26"/>
  <c r="X231" i="26"/>
  <c r="V231" i="26"/>
  <c r="Z230" i="26"/>
  <c r="Y230" i="26"/>
  <c r="X230" i="26"/>
  <c r="V230" i="26"/>
  <c r="Z229" i="26"/>
  <c r="Y229" i="26"/>
  <c r="X229" i="26"/>
  <c r="V229" i="26"/>
  <c r="Z228" i="26"/>
  <c r="Y228" i="26"/>
  <c r="X228" i="26"/>
  <c r="V228" i="26"/>
  <c r="Z227" i="26"/>
  <c r="Y227" i="26"/>
  <c r="X227" i="26"/>
  <c r="V227" i="26"/>
  <c r="Z226" i="26"/>
  <c r="Y226" i="26"/>
  <c r="X226" i="26"/>
  <c r="V226" i="26"/>
  <c r="Z225" i="26"/>
  <c r="Y225" i="26"/>
  <c r="X225" i="26"/>
  <c r="V225" i="26"/>
  <c r="Z224" i="26"/>
  <c r="Y224" i="26"/>
  <c r="X224" i="26"/>
  <c r="V224" i="26"/>
  <c r="Z223" i="26"/>
  <c r="Y223" i="26"/>
  <c r="X223" i="26"/>
  <c r="V223" i="26"/>
  <c r="Z222" i="26"/>
  <c r="Y222" i="26"/>
  <c r="X222" i="26"/>
  <c r="V222" i="26"/>
  <c r="Z221" i="26"/>
  <c r="Y221" i="26"/>
  <c r="X221" i="26"/>
  <c r="V221" i="26"/>
  <c r="Z220" i="26"/>
  <c r="Y220" i="26"/>
  <c r="X220" i="26"/>
  <c r="V220" i="26"/>
  <c r="Z219" i="26"/>
  <c r="Y219" i="26"/>
  <c r="X219" i="26"/>
  <c r="V219" i="26"/>
  <c r="Z218" i="26"/>
  <c r="Y218" i="26"/>
  <c r="X218" i="26"/>
  <c r="V218" i="26"/>
  <c r="Z217" i="26"/>
  <c r="Y217" i="26"/>
  <c r="X217" i="26"/>
  <c r="V217" i="26"/>
  <c r="Z216" i="26"/>
  <c r="Y216" i="26"/>
  <c r="X216" i="26"/>
  <c r="V216" i="26"/>
  <c r="Z215" i="26"/>
  <c r="Y215" i="26"/>
  <c r="X215" i="26"/>
  <c r="V215" i="26"/>
  <c r="Z214" i="26"/>
  <c r="Y214" i="26"/>
  <c r="X214" i="26"/>
  <c r="V214" i="26"/>
  <c r="Z213" i="26"/>
  <c r="Y213" i="26"/>
  <c r="X213" i="26"/>
  <c r="V213" i="26"/>
  <c r="Z212" i="26"/>
  <c r="Y212" i="26"/>
  <c r="X212" i="26"/>
  <c r="V212" i="26"/>
  <c r="Z211" i="26"/>
  <c r="Y211" i="26"/>
  <c r="X211" i="26"/>
  <c r="V211" i="26"/>
  <c r="Z210" i="26"/>
  <c r="Y210" i="26"/>
  <c r="X210" i="26"/>
  <c r="V210" i="26"/>
  <c r="Z209" i="26"/>
  <c r="Y209" i="26"/>
  <c r="X209" i="26"/>
  <c r="V209" i="26"/>
  <c r="Z208" i="26"/>
  <c r="Y208" i="26"/>
  <c r="X208" i="26"/>
  <c r="V208" i="26"/>
  <c r="Z207" i="26"/>
  <c r="Y207" i="26"/>
  <c r="X207" i="26"/>
  <c r="V207" i="26"/>
  <c r="Z206" i="26"/>
  <c r="Y206" i="26"/>
  <c r="X206" i="26"/>
  <c r="V206" i="26"/>
  <c r="Z205" i="26"/>
  <c r="Y205" i="26"/>
  <c r="X205" i="26"/>
  <c r="V205" i="26"/>
  <c r="Z204" i="26"/>
  <c r="Y204" i="26"/>
  <c r="X204" i="26"/>
  <c r="V204" i="26"/>
  <c r="Z203" i="26"/>
  <c r="Y203" i="26"/>
  <c r="X203" i="26"/>
  <c r="V203" i="26"/>
  <c r="Z202" i="26"/>
  <c r="Y202" i="26"/>
  <c r="X202" i="26"/>
  <c r="V202" i="26"/>
  <c r="Z201" i="26"/>
  <c r="Y201" i="26"/>
  <c r="X201" i="26"/>
  <c r="V201" i="26"/>
  <c r="Z200" i="26"/>
  <c r="Y200" i="26"/>
  <c r="X200" i="26"/>
  <c r="V200" i="26"/>
  <c r="Z199" i="26"/>
  <c r="Y199" i="26"/>
  <c r="X199" i="26"/>
  <c r="V199" i="26"/>
  <c r="Z198" i="26"/>
  <c r="Y198" i="26"/>
  <c r="X198" i="26"/>
  <c r="V198" i="26"/>
  <c r="Z197" i="26"/>
  <c r="Y197" i="26"/>
  <c r="X197" i="26"/>
  <c r="V197" i="26"/>
  <c r="Z196" i="26"/>
  <c r="Y196" i="26"/>
  <c r="X196" i="26"/>
  <c r="V196" i="26"/>
  <c r="Z195" i="26"/>
  <c r="Y195" i="26"/>
  <c r="X195" i="26"/>
  <c r="V195" i="26"/>
  <c r="Z194" i="26"/>
  <c r="Y194" i="26"/>
  <c r="X194" i="26"/>
  <c r="V194" i="26"/>
  <c r="Z193" i="26"/>
  <c r="Y193" i="26"/>
  <c r="X193" i="26"/>
  <c r="V193" i="26"/>
  <c r="Z192" i="26"/>
  <c r="Y192" i="26"/>
  <c r="X192" i="26"/>
  <c r="V192" i="26"/>
  <c r="Z191" i="26"/>
  <c r="Y191" i="26"/>
  <c r="X191" i="26"/>
  <c r="V191" i="26"/>
  <c r="Z190" i="26"/>
  <c r="Y190" i="26"/>
  <c r="X190" i="26"/>
  <c r="V190" i="26"/>
  <c r="Z189" i="26"/>
  <c r="Y189" i="26"/>
  <c r="X189" i="26"/>
  <c r="V189" i="26"/>
  <c r="Z188" i="26"/>
  <c r="Y188" i="26"/>
  <c r="X188" i="26"/>
  <c r="V188" i="26"/>
  <c r="Z187" i="26"/>
  <c r="Y187" i="26"/>
  <c r="X187" i="26"/>
  <c r="V187" i="26"/>
  <c r="Z186" i="26"/>
  <c r="Y186" i="26"/>
  <c r="X186" i="26"/>
  <c r="V186" i="26"/>
  <c r="Z185" i="26"/>
  <c r="Y185" i="26"/>
  <c r="X185" i="26"/>
  <c r="V185" i="26"/>
  <c r="Z184" i="26"/>
  <c r="Y184" i="26"/>
  <c r="X184" i="26"/>
  <c r="V184" i="26"/>
  <c r="Z183" i="26"/>
  <c r="Y183" i="26"/>
  <c r="X183" i="26"/>
  <c r="V183" i="26"/>
  <c r="Z182" i="26"/>
  <c r="Y182" i="26"/>
  <c r="X182" i="26"/>
  <c r="V182" i="26"/>
  <c r="Z181" i="26"/>
  <c r="Y181" i="26"/>
  <c r="X181" i="26"/>
  <c r="V181" i="26"/>
  <c r="Z180" i="26"/>
  <c r="Y180" i="26"/>
  <c r="X180" i="26"/>
  <c r="V180" i="26"/>
  <c r="Z179" i="26"/>
  <c r="Y179" i="26"/>
  <c r="X179" i="26"/>
  <c r="V179" i="26"/>
  <c r="Z178" i="26"/>
  <c r="Y178" i="26"/>
  <c r="X178" i="26"/>
  <c r="V178" i="26"/>
  <c r="Z177" i="26"/>
  <c r="Y177" i="26"/>
  <c r="X177" i="26"/>
  <c r="V177" i="26"/>
  <c r="Z176" i="26"/>
  <c r="Y176" i="26"/>
  <c r="X176" i="26"/>
  <c r="V176" i="26"/>
  <c r="Z175" i="26"/>
  <c r="Y175" i="26"/>
  <c r="X175" i="26"/>
  <c r="V175" i="26"/>
  <c r="Z174" i="26"/>
  <c r="Y174" i="26"/>
  <c r="X174" i="26"/>
  <c r="V174" i="26"/>
  <c r="Z173" i="26"/>
  <c r="Y173" i="26"/>
  <c r="X173" i="26"/>
  <c r="V173" i="26"/>
  <c r="Z172" i="26"/>
  <c r="Y172" i="26"/>
  <c r="X172" i="26"/>
  <c r="V172" i="26"/>
  <c r="Z171" i="26"/>
  <c r="Y171" i="26"/>
  <c r="X171" i="26"/>
  <c r="V171" i="26"/>
  <c r="Z170" i="26"/>
  <c r="Y170" i="26"/>
  <c r="X170" i="26"/>
  <c r="V170" i="26"/>
  <c r="Z169" i="26"/>
  <c r="Y169" i="26"/>
  <c r="X169" i="26"/>
  <c r="V169" i="26"/>
  <c r="Z168" i="26"/>
  <c r="Y168" i="26"/>
  <c r="X168" i="26"/>
  <c r="V168" i="26"/>
  <c r="Z167" i="26"/>
  <c r="Y167" i="26"/>
  <c r="X167" i="26"/>
  <c r="V167" i="26"/>
  <c r="Z166" i="26"/>
  <c r="Y166" i="26"/>
  <c r="X166" i="26"/>
  <c r="V166" i="26"/>
  <c r="Z165" i="26"/>
  <c r="Y165" i="26"/>
  <c r="X165" i="26"/>
  <c r="V165" i="26"/>
  <c r="Z164" i="26"/>
  <c r="Y164" i="26"/>
  <c r="X164" i="26"/>
  <c r="V164" i="26"/>
  <c r="Z163" i="26"/>
  <c r="Y163" i="26"/>
  <c r="X163" i="26"/>
  <c r="V163" i="26"/>
  <c r="Z162" i="26"/>
  <c r="Y162" i="26"/>
  <c r="X162" i="26"/>
  <c r="V162" i="26"/>
  <c r="Z161" i="26"/>
  <c r="Y161" i="26"/>
  <c r="X161" i="26"/>
  <c r="V161" i="26"/>
  <c r="Z160" i="26"/>
  <c r="Y160" i="26"/>
  <c r="X160" i="26"/>
  <c r="V160" i="26"/>
  <c r="Z159" i="26"/>
  <c r="Y159" i="26"/>
  <c r="X159" i="26"/>
  <c r="V159" i="26"/>
  <c r="Z158" i="26"/>
  <c r="Y158" i="26"/>
  <c r="X158" i="26"/>
  <c r="V158" i="26"/>
  <c r="Z157" i="26"/>
  <c r="Y157" i="26"/>
  <c r="X157" i="26"/>
  <c r="V157" i="26"/>
  <c r="Z156" i="26"/>
  <c r="Y156" i="26"/>
  <c r="X156" i="26"/>
  <c r="V156" i="26"/>
  <c r="Z155" i="26"/>
  <c r="Y155" i="26"/>
  <c r="X155" i="26"/>
  <c r="V155" i="26"/>
  <c r="Z154" i="26"/>
  <c r="Y154" i="26"/>
  <c r="X154" i="26"/>
  <c r="V154" i="26"/>
  <c r="Z153" i="26"/>
  <c r="Y153" i="26"/>
  <c r="X153" i="26"/>
  <c r="V153" i="26"/>
  <c r="Z152" i="26"/>
  <c r="Y152" i="26"/>
  <c r="X152" i="26"/>
  <c r="V152" i="26"/>
  <c r="Z151" i="26"/>
  <c r="Y151" i="26"/>
  <c r="X151" i="26"/>
  <c r="V151" i="26"/>
  <c r="Z150" i="26"/>
  <c r="Y150" i="26"/>
  <c r="X150" i="26"/>
  <c r="V150" i="26"/>
  <c r="Z149" i="26"/>
  <c r="Y149" i="26"/>
  <c r="X149" i="26"/>
  <c r="V149" i="26"/>
  <c r="Z148" i="26"/>
  <c r="Y148" i="26"/>
  <c r="X148" i="26"/>
  <c r="V148" i="26"/>
  <c r="Z147" i="26"/>
  <c r="Y147" i="26"/>
  <c r="X147" i="26"/>
  <c r="V147" i="26"/>
  <c r="Z146" i="26"/>
  <c r="Y146" i="26"/>
  <c r="X146" i="26"/>
  <c r="V146" i="26"/>
  <c r="Z145" i="26"/>
  <c r="Y145" i="26"/>
  <c r="X145" i="26"/>
  <c r="V145" i="26"/>
  <c r="Z144" i="26"/>
  <c r="Y144" i="26"/>
  <c r="X144" i="26"/>
  <c r="V144" i="26"/>
  <c r="Z143" i="26"/>
  <c r="Y143" i="26"/>
  <c r="X143" i="26"/>
  <c r="V143" i="26"/>
  <c r="Z142" i="26"/>
  <c r="Y142" i="26"/>
  <c r="X142" i="26"/>
  <c r="V142" i="26"/>
  <c r="Z141" i="26"/>
  <c r="Y141" i="26"/>
  <c r="X141" i="26"/>
  <c r="V141" i="26"/>
  <c r="Z140" i="26"/>
  <c r="Y140" i="26"/>
  <c r="X140" i="26"/>
  <c r="V140" i="26"/>
  <c r="Z139" i="26"/>
  <c r="Y139" i="26"/>
  <c r="X139" i="26"/>
  <c r="V139" i="26"/>
  <c r="Z138" i="26"/>
  <c r="Y138" i="26"/>
  <c r="X138" i="26"/>
  <c r="V138" i="26"/>
  <c r="Z137" i="26"/>
  <c r="Y137" i="26"/>
  <c r="X137" i="26"/>
  <c r="V137" i="26"/>
  <c r="Z136" i="26"/>
  <c r="Y136" i="26"/>
  <c r="X136" i="26"/>
  <c r="V136" i="26"/>
  <c r="Z135" i="26"/>
  <c r="Y135" i="26"/>
  <c r="X135" i="26"/>
  <c r="V135" i="26"/>
  <c r="Z134" i="26"/>
  <c r="Y134" i="26"/>
  <c r="X134" i="26"/>
  <c r="V134" i="26"/>
  <c r="Z133" i="26"/>
  <c r="Y133" i="26"/>
  <c r="X133" i="26"/>
  <c r="V133" i="26"/>
  <c r="Z132" i="26"/>
  <c r="Y132" i="26"/>
  <c r="X132" i="26"/>
  <c r="V132" i="26"/>
  <c r="Z131" i="26"/>
  <c r="Y131" i="26"/>
  <c r="X131" i="26"/>
  <c r="V131" i="26"/>
  <c r="Z130" i="26"/>
  <c r="Y130" i="26"/>
  <c r="X130" i="26"/>
  <c r="V130" i="26"/>
  <c r="Z129" i="26"/>
  <c r="Y129" i="26"/>
  <c r="X129" i="26"/>
  <c r="V129" i="26"/>
  <c r="Z128" i="26"/>
  <c r="Y128" i="26"/>
  <c r="X128" i="26"/>
  <c r="V128" i="26"/>
  <c r="Z127" i="26"/>
  <c r="Y127" i="26"/>
  <c r="X127" i="26"/>
  <c r="V127" i="26"/>
  <c r="Z126" i="26"/>
  <c r="Y126" i="26"/>
  <c r="X126" i="26"/>
  <c r="V126" i="26"/>
  <c r="Z125" i="26"/>
  <c r="Y125" i="26"/>
  <c r="X125" i="26"/>
  <c r="V125" i="26"/>
  <c r="Z124" i="26"/>
  <c r="Y124" i="26"/>
  <c r="X124" i="26"/>
  <c r="V124" i="26"/>
  <c r="Z123" i="26"/>
  <c r="Y123" i="26"/>
  <c r="X123" i="26"/>
  <c r="V123" i="26"/>
  <c r="Z122" i="26"/>
  <c r="Y122" i="26"/>
  <c r="X122" i="26"/>
  <c r="V122" i="26"/>
  <c r="Z121" i="26"/>
  <c r="Y121" i="26"/>
  <c r="X121" i="26"/>
  <c r="V121" i="26"/>
  <c r="Z120" i="26"/>
  <c r="Y120" i="26"/>
  <c r="X120" i="26"/>
  <c r="V120" i="26"/>
  <c r="Z119" i="26"/>
  <c r="Y119" i="26"/>
  <c r="X119" i="26"/>
  <c r="V119" i="26"/>
  <c r="Z118" i="26"/>
  <c r="Y118" i="26"/>
  <c r="X118" i="26"/>
  <c r="V118" i="26"/>
  <c r="Z117" i="26"/>
  <c r="Y117" i="26"/>
  <c r="X117" i="26"/>
  <c r="V117" i="26"/>
  <c r="Z116" i="26"/>
  <c r="Y116" i="26"/>
  <c r="X116" i="26"/>
  <c r="V116" i="26"/>
  <c r="Z115" i="26"/>
  <c r="Y115" i="26"/>
  <c r="X115" i="26"/>
  <c r="V115" i="26"/>
  <c r="Z114" i="26"/>
  <c r="Y114" i="26"/>
  <c r="X114" i="26"/>
  <c r="V114" i="26"/>
  <c r="Z113" i="26"/>
  <c r="Y113" i="26"/>
  <c r="X113" i="26"/>
  <c r="V113" i="26"/>
  <c r="Z112" i="26"/>
  <c r="Y112" i="26"/>
  <c r="X112" i="26"/>
  <c r="V112" i="26"/>
  <c r="Z111" i="26"/>
  <c r="Y111" i="26"/>
  <c r="X111" i="26"/>
  <c r="V111" i="26"/>
  <c r="Z110" i="26"/>
  <c r="Y110" i="26"/>
  <c r="X110" i="26"/>
  <c r="V110" i="26"/>
  <c r="Z109" i="26"/>
  <c r="Y109" i="26"/>
  <c r="X109" i="26"/>
  <c r="V109" i="26"/>
  <c r="Z108" i="26"/>
  <c r="Y108" i="26"/>
  <c r="X108" i="26"/>
  <c r="V108" i="26"/>
  <c r="Z107" i="26"/>
  <c r="Y107" i="26"/>
  <c r="X107" i="26"/>
  <c r="V107" i="26"/>
  <c r="Z106" i="26"/>
  <c r="Y106" i="26"/>
  <c r="X106" i="26"/>
  <c r="V106" i="26"/>
  <c r="Z105" i="26"/>
  <c r="Y105" i="26"/>
  <c r="X105" i="26"/>
  <c r="V105" i="26"/>
  <c r="Z104" i="26"/>
  <c r="Y104" i="26"/>
  <c r="X104" i="26"/>
  <c r="V104" i="26"/>
  <c r="Z103" i="26"/>
  <c r="Y103" i="26"/>
  <c r="X103" i="26"/>
  <c r="V103" i="26"/>
  <c r="Z102" i="26"/>
  <c r="Y102" i="26"/>
  <c r="X102" i="26"/>
  <c r="V102" i="26"/>
  <c r="Z101" i="26"/>
  <c r="Y101" i="26"/>
  <c r="X101" i="26"/>
  <c r="V101" i="26"/>
  <c r="Z100" i="26"/>
  <c r="Y100" i="26"/>
  <c r="X100" i="26"/>
  <c r="V100" i="26"/>
  <c r="Z99" i="26"/>
  <c r="Y99" i="26"/>
  <c r="X99" i="26"/>
  <c r="V99" i="26"/>
  <c r="Z98" i="26"/>
  <c r="Y98" i="26"/>
  <c r="X98" i="26"/>
  <c r="V98" i="26"/>
  <c r="Z97" i="26"/>
  <c r="Y97" i="26"/>
  <c r="X97" i="26"/>
  <c r="V97" i="26"/>
  <c r="Z96" i="26"/>
  <c r="Y96" i="26"/>
  <c r="X96" i="26"/>
  <c r="V96" i="26"/>
  <c r="Z95" i="26"/>
  <c r="Y95" i="26"/>
  <c r="X95" i="26"/>
  <c r="V95" i="26"/>
  <c r="Z94" i="26"/>
  <c r="Y94" i="26"/>
  <c r="X94" i="26"/>
  <c r="V94" i="26"/>
  <c r="Z93" i="26"/>
  <c r="Y93" i="26"/>
  <c r="X93" i="26"/>
  <c r="V93" i="26"/>
  <c r="Z92" i="26"/>
  <c r="Y92" i="26"/>
  <c r="X92" i="26"/>
  <c r="V92" i="26"/>
  <c r="Z91" i="26"/>
  <c r="Y91" i="26"/>
  <c r="X91" i="26"/>
  <c r="V91" i="26"/>
  <c r="Z90" i="26"/>
  <c r="Y90" i="26"/>
  <c r="X90" i="26"/>
  <c r="V90" i="26"/>
  <c r="Z89" i="26"/>
  <c r="Y89" i="26"/>
  <c r="X89" i="26"/>
  <c r="V89" i="26"/>
  <c r="Z88" i="26"/>
  <c r="Y88" i="26"/>
  <c r="X88" i="26"/>
  <c r="V88" i="26"/>
  <c r="Z87" i="26"/>
  <c r="Y87" i="26"/>
  <c r="X87" i="26"/>
  <c r="V87" i="26"/>
  <c r="Z86" i="26"/>
  <c r="Y86" i="26"/>
  <c r="X86" i="26"/>
  <c r="V86" i="26"/>
  <c r="Z85" i="26"/>
  <c r="Y85" i="26"/>
  <c r="X85" i="26"/>
  <c r="V85" i="26"/>
  <c r="Z84" i="26"/>
  <c r="Y84" i="26"/>
  <c r="X84" i="26"/>
  <c r="V84" i="26"/>
  <c r="Z83" i="26"/>
  <c r="Y83" i="26"/>
  <c r="X83" i="26"/>
  <c r="V83" i="26"/>
  <c r="Z82" i="26"/>
  <c r="Y82" i="26"/>
  <c r="X82" i="26"/>
  <c r="V82" i="26"/>
  <c r="Z81" i="26"/>
  <c r="Y81" i="26"/>
  <c r="X81" i="26"/>
  <c r="V81" i="26"/>
  <c r="Z80" i="26"/>
  <c r="Y80" i="26"/>
  <c r="X80" i="26"/>
  <c r="V80" i="26"/>
  <c r="Z79" i="26"/>
  <c r="Y79" i="26"/>
  <c r="X79" i="26"/>
  <c r="V79" i="26"/>
  <c r="Z78" i="26"/>
  <c r="Y78" i="26"/>
  <c r="X78" i="26"/>
  <c r="V78" i="26"/>
  <c r="Z77" i="26"/>
  <c r="Y77" i="26"/>
  <c r="X77" i="26"/>
  <c r="V77" i="26"/>
  <c r="Z76" i="26"/>
  <c r="Y76" i="26"/>
  <c r="X76" i="26"/>
  <c r="V76" i="26"/>
  <c r="Z75" i="26"/>
  <c r="Y75" i="26"/>
  <c r="X75" i="26"/>
  <c r="V75" i="26"/>
  <c r="Z74" i="26"/>
  <c r="Y74" i="26"/>
  <c r="X74" i="26"/>
  <c r="V74" i="26"/>
  <c r="Z73" i="26"/>
  <c r="Y73" i="26"/>
  <c r="X73" i="26"/>
  <c r="V73" i="26"/>
  <c r="Z72" i="26"/>
  <c r="Y72" i="26"/>
  <c r="X72" i="26"/>
  <c r="V72" i="26"/>
  <c r="Z71" i="26"/>
  <c r="Y71" i="26"/>
  <c r="X71" i="26"/>
  <c r="V71" i="26"/>
  <c r="Z70" i="26"/>
  <c r="Y70" i="26"/>
  <c r="X70" i="26"/>
  <c r="V70" i="26"/>
  <c r="Z69" i="26"/>
  <c r="Y69" i="26"/>
  <c r="X69" i="26"/>
  <c r="V69" i="26"/>
  <c r="Z68" i="26"/>
  <c r="Y68" i="26"/>
  <c r="X68" i="26"/>
  <c r="V68" i="26"/>
  <c r="Z67" i="26"/>
  <c r="Y67" i="26"/>
  <c r="X67" i="26"/>
  <c r="V67" i="26"/>
  <c r="Z66" i="26"/>
  <c r="Y66" i="26"/>
  <c r="X66" i="26"/>
  <c r="V66" i="26"/>
  <c r="Z65" i="26"/>
  <c r="Y65" i="26"/>
  <c r="X65" i="26"/>
  <c r="V65" i="26"/>
  <c r="Z64" i="26"/>
  <c r="Y64" i="26"/>
  <c r="X64" i="26"/>
  <c r="V64" i="26"/>
  <c r="Z63" i="26"/>
  <c r="Y63" i="26"/>
  <c r="X63" i="26"/>
  <c r="V63" i="26"/>
  <c r="Z62" i="26"/>
  <c r="Y62" i="26"/>
  <c r="X62" i="26"/>
  <c r="V62" i="26"/>
  <c r="Z61" i="26"/>
  <c r="Y61" i="26"/>
  <c r="X61" i="26"/>
  <c r="V61" i="26"/>
  <c r="Z60" i="26"/>
  <c r="Y60" i="26"/>
  <c r="X60" i="26"/>
  <c r="V60" i="26"/>
  <c r="Z59" i="26"/>
  <c r="Y59" i="26"/>
  <c r="X59" i="26"/>
  <c r="V59" i="26"/>
  <c r="Z58" i="26"/>
  <c r="Y58" i="26"/>
  <c r="X58" i="26"/>
  <c r="V58" i="26"/>
  <c r="Z57" i="26"/>
  <c r="Y57" i="26"/>
  <c r="X57" i="26"/>
  <c r="V57" i="26"/>
  <c r="Z56" i="26"/>
  <c r="Y56" i="26"/>
  <c r="X56" i="26"/>
  <c r="V56" i="26"/>
  <c r="Z55" i="26"/>
  <c r="Y55" i="26"/>
  <c r="X55" i="26"/>
  <c r="V55" i="26"/>
  <c r="Z54" i="26"/>
  <c r="Y54" i="26"/>
  <c r="X54" i="26"/>
  <c r="V54" i="26"/>
  <c r="Z53" i="26"/>
  <c r="Y53" i="26"/>
  <c r="X53" i="26"/>
  <c r="V53" i="26"/>
  <c r="Z52" i="26"/>
  <c r="Y52" i="26"/>
  <c r="X52" i="26"/>
  <c r="V52" i="26"/>
  <c r="Z51" i="26"/>
  <c r="Y51" i="26"/>
  <c r="X51" i="26"/>
  <c r="V51" i="26"/>
  <c r="Z50" i="26"/>
  <c r="Y50" i="26"/>
  <c r="X50" i="26"/>
  <c r="V50" i="26"/>
  <c r="Z49" i="26"/>
  <c r="Y49" i="26"/>
  <c r="X49" i="26"/>
  <c r="V49" i="26"/>
  <c r="Z48" i="26"/>
  <c r="Y48" i="26"/>
  <c r="X48" i="26"/>
  <c r="V48" i="26"/>
  <c r="Z47" i="26"/>
  <c r="Y47" i="26"/>
  <c r="X47" i="26"/>
  <c r="V47" i="26"/>
  <c r="Z46" i="26"/>
  <c r="Y46" i="26"/>
  <c r="X46" i="26"/>
  <c r="V46" i="26"/>
  <c r="Z45" i="26"/>
  <c r="Y45" i="26"/>
  <c r="X45" i="26"/>
  <c r="V45" i="26"/>
  <c r="Z44" i="26"/>
  <c r="Y44" i="26"/>
  <c r="X44" i="26"/>
  <c r="V44" i="26"/>
  <c r="Z43" i="26"/>
  <c r="Y43" i="26"/>
  <c r="X43" i="26"/>
  <c r="V43" i="26"/>
  <c r="Z42" i="26"/>
  <c r="Y42" i="26"/>
  <c r="X42" i="26"/>
  <c r="V42" i="26"/>
  <c r="Z41" i="26"/>
  <c r="Y41" i="26"/>
  <c r="X41" i="26"/>
  <c r="V41" i="26"/>
  <c r="Z40" i="26"/>
  <c r="Y40" i="26"/>
  <c r="X40" i="26"/>
  <c r="V40" i="26"/>
  <c r="Z39" i="26"/>
  <c r="Y39" i="26"/>
  <c r="X39" i="26"/>
  <c r="V39" i="26"/>
  <c r="Z38" i="26"/>
  <c r="Y38" i="26"/>
  <c r="X38" i="26"/>
  <c r="V38" i="26"/>
  <c r="Z37" i="26"/>
  <c r="Y37" i="26"/>
  <c r="X37" i="26"/>
  <c r="V37" i="26"/>
  <c r="Z36" i="26"/>
  <c r="Y36" i="26"/>
  <c r="X36" i="26"/>
  <c r="V36" i="26"/>
  <c r="Z35" i="26"/>
  <c r="Y35" i="26"/>
  <c r="X35" i="26"/>
  <c r="V35" i="26"/>
  <c r="Z34" i="26"/>
  <c r="Y34" i="26"/>
  <c r="X34" i="26"/>
  <c r="V34" i="26"/>
  <c r="AH33" i="26"/>
  <c r="AL33" i="26" s="1"/>
  <c r="Z33" i="26"/>
  <c r="Y33" i="26"/>
  <c r="X33" i="26"/>
  <c r="V33" i="26"/>
  <c r="AH32" i="26"/>
  <c r="AK32" i="26" s="1"/>
  <c r="Z32" i="26"/>
  <c r="Y32" i="26"/>
  <c r="X32" i="26"/>
  <c r="V32" i="26"/>
  <c r="AH31" i="26"/>
  <c r="AJ31" i="26" s="1"/>
  <c r="H31" i="39" s="1"/>
  <c r="Z31" i="26"/>
  <c r="Y31" i="26"/>
  <c r="X31" i="26"/>
  <c r="V31" i="26"/>
  <c r="AH30" i="26"/>
  <c r="AL30" i="26" s="1"/>
  <c r="Z30" i="26"/>
  <c r="Y30" i="26"/>
  <c r="X30" i="26"/>
  <c r="V30" i="26"/>
  <c r="AH29" i="26"/>
  <c r="AL29" i="26" s="1"/>
  <c r="Z29" i="26"/>
  <c r="Y29" i="26"/>
  <c r="X29" i="26"/>
  <c r="V29" i="26"/>
  <c r="AH28" i="26"/>
  <c r="AJ28" i="26" s="1"/>
  <c r="H28" i="39" s="1"/>
  <c r="Z28" i="26"/>
  <c r="Y28" i="26"/>
  <c r="X28" i="26"/>
  <c r="V28" i="26"/>
  <c r="AH27" i="26"/>
  <c r="AI27" i="26" s="1"/>
  <c r="Z27" i="26"/>
  <c r="Y27" i="26"/>
  <c r="X27" i="26"/>
  <c r="V27" i="26"/>
  <c r="AH26" i="26"/>
  <c r="AL26" i="26" s="1"/>
  <c r="Z26" i="26"/>
  <c r="Y26" i="26"/>
  <c r="X26" i="26"/>
  <c r="V26" i="26"/>
  <c r="Q26" i="26"/>
  <c r="AH25" i="26"/>
  <c r="AL25" i="26" s="1"/>
  <c r="Z25" i="26"/>
  <c r="Y25" i="26"/>
  <c r="X25" i="26"/>
  <c r="V25" i="26"/>
  <c r="AH24" i="26"/>
  <c r="AL24" i="26" s="1"/>
  <c r="Z24" i="26"/>
  <c r="Y24" i="26"/>
  <c r="X24" i="26"/>
  <c r="V24" i="26"/>
  <c r="Q24" i="26"/>
  <c r="AH23" i="26"/>
  <c r="AL23" i="26" s="1"/>
  <c r="Z23" i="26"/>
  <c r="Y23" i="26"/>
  <c r="X23" i="26"/>
  <c r="V23" i="26"/>
  <c r="AH22" i="26"/>
  <c r="AJ22" i="26" s="1"/>
  <c r="H22" i="39" s="1"/>
  <c r="Z22" i="26"/>
  <c r="Y22" i="26"/>
  <c r="X22" i="26"/>
  <c r="V22" i="26"/>
  <c r="AH21" i="26"/>
  <c r="AJ21" i="26" s="1"/>
  <c r="H21" i="39" s="1"/>
  <c r="Z21" i="26"/>
  <c r="Y21" i="26"/>
  <c r="X21" i="26"/>
  <c r="V21" i="26"/>
  <c r="AH20" i="26"/>
  <c r="AI20" i="26" s="1"/>
  <c r="Z20" i="26"/>
  <c r="Y20" i="26"/>
  <c r="X20" i="26"/>
  <c r="V20" i="26"/>
  <c r="Q20" i="26"/>
  <c r="AH19" i="26"/>
  <c r="AI19" i="26" s="1"/>
  <c r="Z19" i="26"/>
  <c r="Y19" i="26"/>
  <c r="X19" i="26"/>
  <c r="V19" i="26"/>
  <c r="AH18" i="26"/>
  <c r="AL18" i="26" s="1"/>
  <c r="Z18" i="26"/>
  <c r="Y18" i="26"/>
  <c r="X18" i="26"/>
  <c r="V18" i="26"/>
  <c r="AK17" i="26"/>
  <c r="AJ17" i="26"/>
  <c r="H17" i="39" s="1"/>
  <c r="AH17" i="26"/>
  <c r="AL17" i="26" s="1"/>
  <c r="Z17" i="26"/>
  <c r="Y17" i="26"/>
  <c r="X17" i="26"/>
  <c r="V17" i="26"/>
  <c r="AH16" i="26"/>
  <c r="AK16" i="26" s="1"/>
  <c r="Z16" i="26"/>
  <c r="Y16" i="26"/>
  <c r="X16" i="26"/>
  <c r="V16" i="26"/>
  <c r="AH15" i="26"/>
  <c r="AL15" i="26" s="1"/>
  <c r="Z15" i="26"/>
  <c r="Y15" i="26"/>
  <c r="X15" i="26"/>
  <c r="V15" i="26"/>
  <c r="Q18" i="26"/>
  <c r="AH14" i="26"/>
  <c r="AJ14" i="26" s="1"/>
  <c r="H14" i="39" s="1"/>
  <c r="Z14" i="26"/>
  <c r="Y14" i="26"/>
  <c r="X14" i="26"/>
  <c r="AD44" i="26" s="1"/>
  <c r="AA32" i="34" s="1"/>
  <c r="V14" i="26"/>
  <c r="Q16" i="26"/>
  <c r="Z1003" i="25"/>
  <c r="Y1003" i="25"/>
  <c r="X1003" i="25"/>
  <c r="V1003" i="25"/>
  <c r="Z1002" i="25"/>
  <c r="Y1002" i="25"/>
  <c r="X1002" i="25"/>
  <c r="V1002" i="25"/>
  <c r="Z1001" i="25"/>
  <c r="Y1001" i="25"/>
  <c r="X1001" i="25"/>
  <c r="V1001" i="25"/>
  <c r="Z1000" i="25"/>
  <c r="Y1000" i="25"/>
  <c r="X1000" i="25"/>
  <c r="V1000" i="25"/>
  <c r="Z999" i="25"/>
  <c r="Y999" i="25"/>
  <c r="X999" i="25"/>
  <c r="V999" i="25"/>
  <c r="Z998" i="25"/>
  <c r="Y998" i="25"/>
  <c r="X998" i="25"/>
  <c r="V998" i="25"/>
  <c r="Z997" i="25"/>
  <c r="Y997" i="25"/>
  <c r="X997" i="25"/>
  <c r="V997" i="25"/>
  <c r="Z996" i="25"/>
  <c r="Y996" i="25"/>
  <c r="X996" i="25"/>
  <c r="V996" i="25"/>
  <c r="Z995" i="25"/>
  <c r="Y995" i="25"/>
  <c r="X995" i="25"/>
  <c r="V995" i="25"/>
  <c r="Z994" i="25"/>
  <c r="Y994" i="25"/>
  <c r="X994" i="25"/>
  <c r="V994" i="25"/>
  <c r="Z993" i="25"/>
  <c r="Y993" i="25"/>
  <c r="X993" i="25"/>
  <c r="V993" i="25"/>
  <c r="Z992" i="25"/>
  <c r="Y992" i="25"/>
  <c r="X992" i="25"/>
  <c r="V992" i="25"/>
  <c r="Z991" i="25"/>
  <c r="Y991" i="25"/>
  <c r="X991" i="25"/>
  <c r="V991" i="25"/>
  <c r="Z990" i="25"/>
  <c r="Y990" i="25"/>
  <c r="X990" i="25"/>
  <c r="V990" i="25"/>
  <c r="Z989" i="25"/>
  <c r="Y989" i="25"/>
  <c r="X989" i="25"/>
  <c r="V989" i="25"/>
  <c r="Z988" i="25"/>
  <c r="Y988" i="25"/>
  <c r="X988" i="25"/>
  <c r="V988" i="25"/>
  <c r="Z987" i="25"/>
  <c r="Y987" i="25"/>
  <c r="X987" i="25"/>
  <c r="V987" i="25"/>
  <c r="Z986" i="25"/>
  <c r="Y986" i="25"/>
  <c r="X986" i="25"/>
  <c r="V986" i="25"/>
  <c r="Z985" i="25"/>
  <c r="Y985" i="25"/>
  <c r="X985" i="25"/>
  <c r="V985" i="25"/>
  <c r="Z984" i="25"/>
  <c r="Y984" i="25"/>
  <c r="X984" i="25"/>
  <c r="V984" i="25"/>
  <c r="Z983" i="25"/>
  <c r="Y983" i="25"/>
  <c r="X983" i="25"/>
  <c r="V983" i="25"/>
  <c r="Z982" i="25"/>
  <c r="Y982" i="25"/>
  <c r="X982" i="25"/>
  <c r="V982" i="25"/>
  <c r="Z981" i="25"/>
  <c r="Y981" i="25"/>
  <c r="X981" i="25"/>
  <c r="V981" i="25"/>
  <c r="Z980" i="25"/>
  <c r="Y980" i="25"/>
  <c r="X980" i="25"/>
  <c r="V980" i="25"/>
  <c r="Z979" i="25"/>
  <c r="Y979" i="25"/>
  <c r="X979" i="25"/>
  <c r="V979" i="25"/>
  <c r="Z978" i="25"/>
  <c r="Y978" i="25"/>
  <c r="X978" i="25"/>
  <c r="V978" i="25"/>
  <c r="Z977" i="25"/>
  <c r="Y977" i="25"/>
  <c r="X977" i="25"/>
  <c r="V977" i="25"/>
  <c r="Z976" i="25"/>
  <c r="Y976" i="25"/>
  <c r="X976" i="25"/>
  <c r="V976" i="25"/>
  <c r="Z975" i="25"/>
  <c r="Y975" i="25"/>
  <c r="X975" i="25"/>
  <c r="V975" i="25"/>
  <c r="Z974" i="25"/>
  <c r="Y974" i="25"/>
  <c r="X974" i="25"/>
  <c r="V974" i="25"/>
  <c r="Z973" i="25"/>
  <c r="Y973" i="25"/>
  <c r="X973" i="25"/>
  <c r="V973" i="25"/>
  <c r="Z972" i="25"/>
  <c r="Y972" i="25"/>
  <c r="X972" i="25"/>
  <c r="V972" i="25"/>
  <c r="Z971" i="25"/>
  <c r="Y971" i="25"/>
  <c r="X971" i="25"/>
  <c r="V971" i="25"/>
  <c r="Z970" i="25"/>
  <c r="Y970" i="25"/>
  <c r="X970" i="25"/>
  <c r="V970" i="25"/>
  <c r="Z969" i="25"/>
  <c r="Y969" i="25"/>
  <c r="X969" i="25"/>
  <c r="V969" i="25"/>
  <c r="Z968" i="25"/>
  <c r="Y968" i="25"/>
  <c r="X968" i="25"/>
  <c r="V968" i="25"/>
  <c r="Z967" i="25"/>
  <c r="Y967" i="25"/>
  <c r="X967" i="25"/>
  <c r="V967" i="25"/>
  <c r="Z966" i="25"/>
  <c r="Y966" i="25"/>
  <c r="X966" i="25"/>
  <c r="V966" i="25"/>
  <c r="Z965" i="25"/>
  <c r="Y965" i="25"/>
  <c r="X965" i="25"/>
  <c r="V965" i="25"/>
  <c r="Z964" i="25"/>
  <c r="Y964" i="25"/>
  <c r="X964" i="25"/>
  <c r="V964" i="25"/>
  <c r="Z963" i="25"/>
  <c r="Y963" i="25"/>
  <c r="X963" i="25"/>
  <c r="V963" i="25"/>
  <c r="Z962" i="25"/>
  <c r="Y962" i="25"/>
  <c r="X962" i="25"/>
  <c r="V962" i="25"/>
  <c r="Z961" i="25"/>
  <c r="Y961" i="25"/>
  <c r="X961" i="25"/>
  <c r="V961" i="25"/>
  <c r="Z960" i="25"/>
  <c r="Y960" i="25"/>
  <c r="X960" i="25"/>
  <c r="V960" i="25"/>
  <c r="Z959" i="25"/>
  <c r="Y959" i="25"/>
  <c r="X959" i="25"/>
  <c r="V959" i="25"/>
  <c r="Z958" i="25"/>
  <c r="Y958" i="25"/>
  <c r="X958" i="25"/>
  <c r="V958" i="25"/>
  <c r="Z957" i="25"/>
  <c r="Y957" i="25"/>
  <c r="X957" i="25"/>
  <c r="V957" i="25"/>
  <c r="Z956" i="25"/>
  <c r="Y956" i="25"/>
  <c r="X956" i="25"/>
  <c r="V956" i="25"/>
  <c r="Z955" i="25"/>
  <c r="Y955" i="25"/>
  <c r="X955" i="25"/>
  <c r="V955" i="25"/>
  <c r="Z954" i="25"/>
  <c r="Y954" i="25"/>
  <c r="X954" i="25"/>
  <c r="V954" i="25"/>
  <c r="Z953" i="25"/>
  <c r="Y953" i="25"/>
  <c r="X953" i="25"/>
  <c r="V953" i="25"/>
  <c r="Z952" i="25"/>
  <c r="Y952" i="25"/>
  <c r="X952" i="25"/>
  <c r="V952" i="25"/>
  <c r="Z951" i="25"/>
  <c r="Y951" i="25"/>
  <c r="X951" i="25"/>
  <c r="V951" i="25"/>
  <c r="Z950" i="25"/>
  <c r="Y950" i="25"/>
  <c r="X950" i="25"/>
  <c r="V950" i="25"/>
  <c r="Z949" i="25"/>
  <c r="Y949" i="25"/>
  <c r="X949" i="25"/>
  <c r="V949" i="25"/>
  <c r="Z948" i="25"/>
  <c r="Y948" i="25"/>
  <c r="X948" i="25"/>
  <c r="V948" i="25"/>
  <c r="Z947" i="25"/>
  <c r="Y947" i="25"/>
  <c r="X947" i="25"/>
  <c r="V947" i="25"/>
  <c r="Z946" i="25"/>
  <c r="Y946" i="25"/>
  <c r="X946" i="25"/>
  <c r="V946" i="25"/>
  <c r="Z945" i="25"/>
  <c r="Y945" i="25"/>
  <c r="X945" i="25"/>
  <c r="V945" i="25"/>
  <c r="Z944" i="25"/>
  <c r="Y944" i="25"/>
  <c r="X944" i="25"/>
  <c r="V944" i="25"/>
  <c r="Z943" i="25"/>
  <c r="Y943" i="25"/>
  <c r="X943" i="25"/>
  <c r="V943" i="25"/>
  <c r="Z942" i="25"/>
  <c r="Y942" i="25"/>
  <c r="X942" i="25"/>
  <c r="V942" i="25"/>
  <c r="Z941" i="25"/>
  <c r="Y941" i="25"/>
  <c r="X941" i="25"/>
  <c r="V941" i="25"/>
  <c r="Z940" i="25"/>
  <c r="Y940" i="25"/>
  <c r="X940" i="25"/>
  <c r="V940" i="25"/>
  <c r="Z939" i="25"/>
  <c r="Y939" i="25"/>
  <c r="X939" i="25"/>
  <c r="V939" i="25"/>
  <c r="Z938" i="25"/>
  <c r="Y938" i="25"/>
  <c r="X938" i="25"/>
  <c r="V938" i="25"/>
  <c r="Z937" i="25"/>
  <c r="Y937" i="25"/>
  <c r="X937" i="25"/>
  <c r="V937" i="25"/>
  <c r="Z936" i="25"/>
  <c r="Y936" i="25"/>
  <c r="X936" i="25"/>
  <c r="V936" i="25"/>
  <c r="Z935" i="25"/>
  <c r="Y935" i="25"/>
  <c r="X935" i="25"/>
  <c r="V935" i="25"/>
  <c r="Z934" i="25"/>
  <c r="Y934" i="25"/>
  <c r="X934" i="25"/>
  <c r="V934" i="25"/>
  <c r="Z933" i="25"/>
  <c r="Y933" i="25"/>
  <c r="X933" i="25"/>
  <c r="V933" i="25"/>
  <c r="Z932" i="25"/>
  <c r="Y932" i="25"/>
  <c r="X932" i="25"/>
  <c r="V932" i="25"/>
  <c r="Z931" i="25"/>
  <c r="Y931" i="25"/>
  <c r="X931" i="25"/>
  <c r="V931" i="25"/>
  <c r="Z930" i="25"/>
  <c r="Y930" i="25"/>
  <c r="X930" i="25"/>
  <c r="V930" i="25"/>
  <c r="Z929" i="25"/>
  <c r="Y929" i="25"/>
  <c r="X929" i="25"/>
  <c r="V929" i="25"/>
  <c r="Z928" i="25"/>
  <c r="Y928" i="25"/>
  <c r="X928" i="25"/>
  <c r="V928" i="25"/>
  <c r="Z927" i="25"/>
  <c r="Y927" i="25"/>
  <c r="X927" i="25"/>
  <c r="V927" i="25"/>
  <c r="Z926" i="25"/>
  <c r="Y926" i="25"/>
  <c r="X926" i="25"/>
  <c r="V926" i="25"/>
  <c r="Z925" i="25"/>
  <c r="Y925" i="25"/>
  <c r="X925" i="25"/>
  <c r="V925" i="25"/>
  <c r="Z924" i="25"/>
  <c r="Y924" i="25"/>
  <c r="X924" i="25"/>
  <c r="V924" i="25"/>
  <c r="Z923" i="25"/>
  <c r="Y923" i="25"/>
  <c r="X923" i="25"/>
  <c r="V923" i="25"/>
  <c r="Z922" i="25"/>
  <c r="Y922" i="25"/>
  <c r="X922" i="25"/>
  <c r="V922" i="25"/>
  <c r="Z921" i="25"/>
  <c r="Y921" i="25"/>
  <c r="X921" i="25"/>
  <c r="V921" i="25"/>
  <c r="Z920" i="25"/>
  <c r="Y920" i="25"/>
  <c r="X920" i="25"/>
  <c r="V920" i="25"/>
  <c r="Z919" i="25"/>
  <c r="Y919" i="25"/>
  <c r="X919" i="25"/>
  <c r="V919" i="25"/>
  <c r="Z918" i="25"/>
  <c r="Y918" i="25"/>
  <c r="X918" i="25"/>
  <c r="V918" i="25"/>
  <c r="Z917" i="25"/>
  <c r="Y917" i="25"/>
  <c r="X917" i="25"/>
  <c r="V917" i="25"/>
  <c r="Z916" i="25"/>
  <c r="Y916" i="25"/>
  <c r="X916" i="25"/>
  <c r="V916" i="25"/>
  <c r="Z915" i="25"/>
  <c r="Y915" i="25"/>
  <c r="X915" i="25"/>
  <c r="V915" i="25"/>
  <c r="Z914" i="25"/>
  <c r="Y914" i="25"/>
  <c r="X914" i="25"/>
  <c r="V914" i="25"/>
  <c r="Z913" i="25"/>
  <c r="Y913" i="25"/>
  <c r="X913" i="25"/>
  <c r="V913" i="25"/>
  <c r="Z912" i="25"/>
  <c r="Y912" i="25"/>
  <c r="X912" i="25"/>
  <c r="V912" i="25"/>
  <c r="Z911" i="25"/>
  <c r="Y911" i="25"/>
  <c r="X911" i="25"/>
  <c r="V911" i="25"/>
  <c r="Z910" i="25"/>
  <c r="Y910" i="25"/>
  <c r="X910" i="25"/>
  <c r="V910" i="25"/>
  <c r="Z909" i="25"/>
  <c r="Y909" i="25"/>
  <c r="X909" i="25"/>
  <c r="V909" i="25"/>
  <c r="Z908" i="25"/>
  <c r="Y908" i="25"/>
  <c r="X908" i="25"/>
  <c r="V908" i="25"/>
  <c r="Z907" i="25"/>
  <c r="Y907" i="25"/>
  <c r="X907" i="25"/>
  <c r="V907" i="25"/>
  <c r="Z906" i="25"/>
  <c r="Y906" i="25"/>
  <c r="X906" i="25"/>
  <c r="V906" i="25"/>
  <c r="Z905" i="25"/>
  <c r="Y905" i="25"/>
  <c r="X905" i="25"/>
  <c r="V905" i="25"/>
  <c r="Z904" i="25"/>
  <c r="Y904" i="25"/>
  <c r="X904" i="25"/>
  <c r="V904" i="25"/>
  <c r="Z903" i="25"/>
  <c r="Y903" i="25"/>
  <c r="X903" i="25"/>
  <c r="V903" i="25"/>
  <c r="Z902" i="25"/>
  <c r="Y902" i="25"/>
  <c r="X902" i="25"/>
  <c r="V902" i="25"/>
  <c r="Z901" i="25"/>
  <c r="Y901" i="25"/>
  <c r="X901" i="25"/>
  <c r="V901" i="25"/>
  <c r="Z900" i="25"/>
  <c r="Y900" i="25"/>
  <c r="X900" i="25"/>
  <c r="V900" i="25"/>
  <c r="Z899" i="25"/>
  <c r="Y899" i="25"/>
  <c r="X899" i="25"/>
  <c r="V899" i="25"/>
  <c r="Z898" i="25"/>
  <c r="Y898" i="25"/>
  <c r="X898" i="25"/>
  <c r="V898" i="25"/>
  <c r="Z897" i="25"/>
  <c r="Y897" i="25"/>
  <c r="X897" i="25"/>
  <c r="V897" i="25"/>
  <c r="Z896" i="25"/>
  <c r="Y896" i="25"/>
  <c r="X896" i="25"/>
  <c r="V896" i="25"/>
  <c r="Z895" i="25"/>
  <c r="Y895" i="25"/>
  <c r="X895" i="25"/>
  <c r="V895" i="25"/>
  <c r="Z894" i="25"/>
  <c r="Y894" i="25"/>
  <c r="X894" i="25"/>
  <c r="V894" i="25"/>
  <c r="Z893" i="25"/>
  <c r="Y893" i="25"/>
  <c r="X893" i="25"/>
  <c r="V893" i="25"/>
  <c r="Z892" i="25"/>
  <c r="Y892" i="25"/>
  <c r="X892" i="25"/>
  <c r="V892" i="25"/>
  <c r="Z891" i="25"/>
  <c r="Y891" i="25"/>
  <c r="X891" i="25"/>
  <c r="V891" i="25"/>
  <c r="Z890" i="25"/>
  <c r="Y890" i="25"/>
  <c r="X890" i="25"/>
  <c r="V890" i="25"/>
  <c r="Z889" i="25"/>
  <c r="Y889" i="25"/>
  <c r="X889" i="25"/>
  <c r="V889" i="25"/>
  <c r="Z888" i="25"/>
  <c r="Y888" i="25"/>
  <c r="X888" i="25"/>
  <c r="V888" i="25"/>
  <c r="Z887" i="25"/>
  <c r="Y887" i="25"/>
  <c r="X887" i="25"/>
  <c r="V887" i="25"/>
  <c r="Z886" i="25"/>
  <c r="Y886" i="25"/>
  <c r="X886" i="25"/>
  <c r="V886" i="25"/>
  <c r="Z885" i="25"/>
  <c r="Y885" i="25"/>
  <c r="X885" i="25"/>
  <c r="V885" i="25"/>
  <c r="Z884" i="25"/>
  <c r="Y884" i="25"/>
  <c r="X884" i="25"/>
  <c r="V884" i="25"/>
  <c r="Z883" i="25"/>
  <c r="Y883" i="25"/>
  <c r="X883" i="25"/>
  <c r="V883" i="25"/>
  <c r="Z882" i="25"/>
  <c r="Y882" i="25"/>
  <c r="X882" i="25"/>
  <c r="V882" i="25"/>
  <c r="Z881" i="25"/>
  <c r="Y881" i="25"/>
  <c r="X881" i="25"/>
  <c r="V881" i="25"/>
  <c r="Z880" i="25"/>
  <c r="Y880" i="25"/>
  <c r="X880" i="25"/>
  <c r="V880" i="25"/>
  <c r="Z879" i="25"/>
  <c r="Y879" i="25"/>
  <c r="X879" i="25"/>
  <c r="V879" i="25"/>
  <c r="Z878" i="25"/>
  <c r="Y878" i="25"/>
  <c r="X878" i="25"/>
  <c r="V878" i="25"/>
  <c r="Z877" i="25"/>
  <c r="Y877" i="25"/>
  <c r="X877" i="25"/>
  <c r="V877" i="25"/>
  <c r="Z876" i="25"/>
  <c r="Y876" i="25"/>
  <c r="X876" i="25"/>
  <c r="V876" i="25"/>
  <c r="Z875" i="25"/>
  <c r="Y875" i="25"/>
  <c r="X875" i="25"/>
  <c r="V875" i="25"/>
  <c r="Z874" i="25"/>
  <c r="Y874" i="25"/>
  <c r="X874" i="25"/>
  <c r="V874" i="25"/>
  <c r="Z873" i="25"/>
  <c r="Y873" i="25"/>
  <c r="X873" i="25"/>
  <c r="V873" i="25"/>
  <c r="Z872" i="25"/>
  <c r="Y872" i="25"/>
  <c r="X872" i="25"/>
  <c r="V872" i="25"/>
  <c r="Z871" i="25"/>
  <c r="Y871" i="25"/>
  <c r="X871" i="25"/>
  <c r="V871" i="25"/>
  <c r="Z870" i="25"/>
  <c r="Y870" i="25"/>
  <c r="X870" i="25"/>
  <c r="V870" i="25"/>
  <c r="Z869" i="25"/>
  <c r="Y869" i="25"/>
  <c r="X869" i="25"/>
  <c r="V869" i="25"/>
  <c r="Z868" i="25"/>
  <c r="Y868" i="25"/>
  <c r="X868" i="25"/>
  <c r="V868" i="25"/>
  <c r="Z867" i="25"/>
  <c r="Y867" i="25"/>
  <c r="X867" i="25"/>
  <c r="V867" i="25"/>
  <c r="Z866" i="25"/>
  <c r="Y866" i="25"/>
  <c r="X866" i="25"/>
  <c r="V866" i="25"/>
  <c r="Z865" i="25"/>
  <c r="Y865" i="25"/>
  <c r="X865" i="25"/>
  <c r="V865" i="25"/>
  <c r="Z864" i="25"/>
  <c r="Y864" i="25"/>
  <c r="X864" i="25"/>
  <c r="V864" i="25"/>
  <c r="Z863" i="25"/>
  <c r="Y863" i="25"/>
  <c r="X863" i="25"/>
  <c r="V863" i="25"/>
  <c r="Z862" i="25"/>
  <c r="Y862" i="25"/>
  <c r="X862" i="25"/>
  <c r="V862" i="25"/>
  <c r="Z861" i="25"/>
  <c r="Y861" i="25"/>
  <c r="X861" i="25"/>
  <c r="V861" i="25"/>
  <c r="Z860" i="25"/>
  <c r="Y860" i="25"/>
  <c r="X860" i="25"/>
  <c r="V860" i="25"/>
  <c r="Z859" i="25"/>
  <c r="Y859" i="25"/>
  <c r="X859" i="25"/>
  <c r="V859" i="25"/>
  <c r="Z858" i="25"/>
  <c r="Y858" i="25"/>
  <c r="X858" i="25"/>
  <c r="V858" i="25"/>
  <c r="Z857" i="25"/>
  <c r="Y857" i="25"/>
  <c r="X857" i="25"/>
  <c r="V857" i="25"/>
  <c r="Z856" i="25"/>
  <c r="Y856" i="25"/>
  <c r="X856" i="25"/>
  <c r="V856" i="25"/>
  <c r="Z855" i="25"/>
  <c r="Y855" i="25"/>
  <c r="X855" i="25"/>
  <c r="V855" i="25"/>
  <c r="Z854" i="25"/>
  <c r="Y854" i="25"/>
  <c r="X854" i="25"/>
  <c r="V854" i="25"/>
  <c r="Z853" i="25"/>
  <c r="Y853" i="25"/>
  <c r="X853" i="25"/>
  <c r="V853" i="25"/>
  <c r="Z852" i="25"/>
  <c r="Y852" i="25"/>
  <c r="X852" i="25"/>
  <c r="V852" i="25"/>
  <c r="Z851" i="25"/>
  <c r="Y851" i="25"/>
  <c r="X851" i="25"/>
  <c r="V851" i="25"/>
  <c r="Z850" i="25"/>
  <c r="Y850" i="25"/>
  <c r="X850" i="25"/>
  <c r="V850" i="25"/>
  <c r="Z849" i="25"/>
  <c r="Y849" i="25"/>
  <c r="X849" i="25"/>
  <c r="V849" i="25"/>
  <c r="Z848" i="25"/>
  <c r="Y848" i="25"/>
  <c r="X848" i="25"/>
  <c r="V848" i="25"/>
  <c r="Z847" i="25"/>
  <c r="Y847" i="25"/>
  <c r="X847" i="25"/>
  <c r="V847" i="25"/>
  <c r="Z846" i="25"/>
  <c r="Y846" i="25"/>
  <c r="X846" i="25"/>
  <c r="V846" i="25"/>
  <c r="Z845" i="25"/>
  <c r="Y845" i="25"/>
  <c r="X845" i="25"/>
  <c r="V845" i="25"/>
  <c r="Z844" i="25"/>
  <c r="Y844" i="25"/>
  <c r="X844" i="25"/>
  <c r="V844" i="25"/>
  <c r="Z843" i="25"/>
  <c r="Y843" i="25"/>
  <c r="X843" i="25"/>
  <c r="V843" i="25"/>
  <c r="Z842" i="25"/>
  <c r="Y842" i="25"/>
  <c r="X842" i="25"/>
  <c r="V842" i="25"/>
  <c r="Z841" i="25"/>
  <c r="Y841" i="25"/>
  <c r="X841" i="25"/>
  <c r="V841" i="25"/>
  <c r="Z840" i="25"/>
  <c r="Y840" i="25"/>
  <c r="X840" i="25"/>
  <c r="V840" i="25"/>
  <c r="Z839" i="25"/>
  <c r="Y839" i="25"/>
  <c r="X839" i="25"/>
  <c r="V839" i="25"/>
  <c r="Z838" i="25"/>
  <c r="Y838" i="25"/>
  <c r="X838" i="25"/>
  <c r="V838" i="25"/>
  <c r="Z837" i="25"/>
  <c r="Y837" i="25"/>
  <c r="X837" i="25"/>
  <c r="V837" i="25"/>
  <c r="Z836" i="25"/>
  <c r="Y836" i="25"/>
  <c r="X836" i="25"/>
  <c r="V836" i="25"/>
  <c r="Z835" i="25"/>
  <c r="Y835" i="25"/>
  <c r="X835" i="25"/>
  <c r="V835" i="25"/>
  <c r="Z834" i="25"/>
  <c r="Y834" i="25"/>
  <c r="X834" i="25"/>
  <c r="V834" i="25"/>
  <c r="Z833" i="25"/>
  <c r="Y833" i="25"/>
  <c r="X833" i="25"/>
  <c r="V833" i="25"/>
  <c r="Z832" i="25"/>
  <c r="Y832" i="25"/>
  <c r="X832" i="25"/>
  <c r="V832" i="25"/>
  <c r="Z831" i="25"/>
  <c r="Y831" i="25"/>
  <c r="X831" i="25"/>
  <c r="V831" i="25"/>
  <c r="Z830" i="25"/>
  <c r="Y830" i="25"/>
  <c r="X830" i="25"/>
  <c r="V830" i="25"/>
  <c r="Z829" i="25"/>
  <c r="Y829" i="25"/>
  <c r="X829" i="25"/>
  <c r="V829" i="25"/>
  <c r="Z828" i="25"/>
  <c r="Y828" i="25"/>
  <c r="X828" i="25"/>
  <c r="V828" i="25"/>
  <c r="Z827" i="25"/>
  <c r="Y827" i="25"/>
  <c r="X827" i="25"/>
  <c r="V827" i="25"/>
  <c r="Z826" i="25"/>
  <c r="Y826" i="25"/>
  <c r="X826" i="25"/>
  <c r="V826" i="25"/>
  <c r="Z825" i="25"/>
  <c r="Y825" i="25"/>
  <c r="X825" i="25"/>
  <c r="V825" i="25"/>
  <c r="Z824" i="25"/>
  <c r="Y824" i="25"/>
  <c r="X824" i="25"/>
  <c r="V824" i="25"/>
  <c r="Z823" i="25"/>
  <c r="Y823" i="25"/>
  <c r="X823" i="25"/>
  <c r="V823" i="25"/>
  <c r="Z822" i="25"/>
  <c r="Y822" i="25"/>
  <c r="X822" i="25"/>
  <c r="V822" i="25"/>
  <c r="Z821" i="25"/>
  <c r="Y821" i="25"/>
  <c r="X821" i="25"/>
  <c r="V821" i="25"/>
  <c r="Z820" i="25"/>
  <c r="Y820" i="25"/>
  <c r="X820" i="25"/>
  <c r="V820" i="25"/>
  <c r="Z819" i="25"/>
  <c r="Y819" i="25"/>
  <c r="X819" i="25"/>
  <c r="V819" i="25"/>
  <c r="Z818" i="25"/>
  <c r="Y818" i="25"/>
  <c r="X818" i="25"/>
  <c r="V818" i="25"/>
  <c r="Z817" i="25"/>
  <c r="Y817" i="25"/>
  <c r="X817" i="25"/>
  <c r="V817" i="25"/>
  <c r="Z816" i="25"/>
  <c r="Y816" i="25"/>
  <c r="X816" i="25"/>
  <c r="V816" i="25"/>
  <c r="Z815" i="25"/>
  <c r="Y815" i="25"/>
  <c r="X815" i="25"/>
  <c r="V815" i="25"/>
  <c r="Z814" i="25"/>
  <c r="Y814" i="25"/>
  <c r="X814" i="25"/>
  <c r="V814" i="25"/>
  <c r="Z813" i="25"/>
  <c r="Y813" i="25"/>
  <c r="X813" i="25"/>
  <c r="V813" i="25"/>
  <c r="Z812" i="25"/>
  <c r="Y812" i="25"/>
  <c r="X812" i="25"/>
  <c r="V812" i="25"/>
  <c r="Z811" i="25"/>
  <c r="Y811" i="25"/>
  <c r="X811" i="25"/>
  <c r="V811" i="25"/>
  <c r="Z810" i="25"/>
  <c r="Y810" i="25"/>
  <c r="X810" i="25"/>
  <c r="V810" i="25"/>
  <c r="Z809" i="25"/>
  <c r="Y809" i="25"/>
  <c r="X809" i="25"/>
  <c r="V809" i="25"/>
  <c r="Z808" i="25"/>
  <c r="Y808" i="25"/>
  <c r="X808" i="25"/>
  <c r="V808" i="25"/>
  <c r="Z807" i="25"/>
  <c r="Y807" i="25"/>
  <c r="X807" i="25"/>
  <c r="V807" i="25"/>
  <c r="Z806" i="25"/>
  <c r="Y806" i="25"/>
  <c r="X806" i="25"/>
  <c r="V806" i="25"/>
  <c r="Z805" i="25"/>
  <c r="Y805" i="25"/>
  <c r="X805" i="25"/>
  <c r="V805" i="25"/>
  <c r="Z804" i="25"/>
  <c r="Y804" i="25"/>
  <c r="X804" i="25"/>
  <c r="V804" i="25"/>
  <c r="Z803" i="25"/>
  <c r="Y803" i="25"/>
  <c r="X803" i="25"/>
  <c r="V803" i="25"/>
  <c r="Z802" i="25"/>
  <c r="Y802" i="25"/>
  <c r="X802" i="25"/>
  <c r="V802" i="25"/>
  <c r="Z801" i="25"/>
  <c r="Y801" i="25"/>
  <c r="X801" i="25"/>
  <c r="V801" i="25"/>
  <c r="Z800" i="25"/>
  <c r="Y800" i="25"/>
  <c r="X800" i="25"/>
  <c r="V800" i="25"/>
  <c r="Z799" i="25"/>
  <c r="Y799" i="25"/>
  <c r="X799" i="25"/>
  <c r="V799" i="25"/>
  <c r="Z798" i="25"/>
  <c r="Y798" i="25"/>
  <c r="X798" i="25"/>
  <c r="V798" i="25"/>
  <c r="Z797" i="25"/>
  <c r="Y797" i="25"/>
  <c r="X797" i="25"/>
  <c r="V797" i="25"/>
  <c r="Z796" i="25"/>
  <c r="Y796" i="25"/>
  <c r="X796" i="25"/>
  <c r="V796" i="25"/>
  <c r="Z795" i="25"/>
  <c r="Y795" i="25"/>
  <c r="X795" i="25"/>
  <c r="V795" i="25"/>
  <c r="Z794" i="25"/>
  <c r="Y794" i="25"/>
  <c r="X794" i="25"/>
  <c r="V794" i="25"/>
  <c r="Z793" i="25"/>
  <c r="Y793" i="25"/>
  <c r="X793" i="25"/>
  <c r="V793" i="25"/>
  <c r="Z792" i="25"/>
  <c r="Y792" i="25"/>
  <c r="X792" i="25"/>
  <c r="V792" i="25"/>
  <c r="Z791" i="25"/>
  <c r="Y791" i="25"/>
  <c r="X791" i="25"/>
  <c r="V791" i="25"/>
  <c r="Z790" i="25"/>
  <c r="Y790" i="25"/>
  <c r="X790" i="25"/>
  <c r="V790" i="25"/>
  <c r="Z789" i="25"/>
  <c r="Y789" i="25"/>
  <c r="X789" i="25"/>
  <c r="V789" i="25"/>
  <c r="Z788" i="25"/>
  <c r="Y788" i="25"/>
  <c r="X788" i="25"/>
  <c r="V788" i="25"/>
  <c r="Z787" i="25"/>
  <c r="Y787" i="25"/>
  <c r="X787" i="25"/>
  <c r="V787" i="25"/>
  <c r="Z786" i="25"/>
  <c r="Y786" i="25"/>
  <c r="X786" i="25"/>
  <c r="V786" i="25"/>
  <c r="Z785" i="25"/>
  <c r="Y785" i="25"/>
  <c r="X785" i="25"/>
  <c r="V785" i="25"/>
  <c r="Z784" i="25"/>
  <c r="Y784" i="25"/>
  <c r="X784" i="25"/>
  <c r="V784" i="25"/>
  <c r="Z783" i="25"/>
  <c r="Y783" i="25"/>
  <c r="X783" i="25"/>
  <c r="V783" i="25"/>
  <c r="Z782" i="25"/>
  <c r="Y782" i="25"/>
  <c r="X782" i="25"/>
  <c r="V782" i="25"/>
  <c r="Z781" i="25"/>
  <c r="Y781" i="25"/>
  <c r="X781" i="25"/>
  <c r="V781" i="25"/>
  <c r="Z780" i="25"/>
  <c r="Y780" i="25"/>
  <c r="X780" i="25"/>
  <c r="V780" i="25"/>
  <c r="Z779" i="25"/>
  <c r="Y779" i="25"/>
  <c r="X779" i="25"/>
  <c r="V779" i="25"/>
  <c r="Z778" i="25"/>
  <c r="Y778" i="25"/>
  <c r="X778" i="25"/>
  <c r="V778" i="25"/>
  <c r="Z777" i="25"/>
  <c r="Y777" i="25"/>
  <c r="X777" i="25"/>
  <c r="V777" i="25"/>
  <c r="Z776" i="25"/>
  <c r="Y776" i="25"/>
  <c r="X776" i="25"/>
  <c r="V776" i="25"/>
  <c r="Z775" i="25"/>
  <c r="Y775" i="25"/>
  <c r="X775" i="25"/>
  <c r="V775" i="25"/>
  <c r="Z774" i="25"/>
  <c r="Y774" i="25"/>
  <c r="X774" i="25"/>
  <c r="V774" i="25"/>
  <c r="Z773" i="25"/>
  <c r="Y773" i="25"/>
  <c r="X773" i="25"/>
  <c r="V773" i="25"/>
  <c r="Z772" i="25"/>
  <c r="Y772" i="25"/>
  <c r="X772" i="25"/>
  <c r="V772" i="25"/>
  <c r="Z771" i="25"/>
  <c r="Y771" i="25"/>
  <c r="X771" i="25"/>
  <c r="V771" i="25"/>
  <c r="Z770" i="25"/>
  <c r="Y770" i="25"/>
  <c r="X770" i="25"/>
  <c r="V770" i="25"/>
  <c r="Z769" i="25"/>
  <c r="Y769" i="25"/>
  <c r="X769" i="25"/>
  <c r="V769" i="25"/>
  <c r="Z768" i="25"/>
  <c r="Y768" i="25"/>
  <c r="X768" i="25"/>
  <c r="V768" i="25"/>
  <c r="Z767" i="25"/>
  <c r="Y767" i="25"/>
  <c r="X767" i="25"/>
  <c r="V767" i="25"/>
  <c r="Z766" i="25"/>
  <c r="Y766" i="25"/>
  <c r="X766" i="25"/>
  <c r="V766" i="25"/>
  <c r="Z765" i="25"/>
  <c r="Y765" i="25"/>
  <c r="X765" i="25"/>
  <c r="V765" i="25"/>
  <c r="Z764" i="25"/>
  <c r="Y764" i="25"/>
  <c r="X764" i="25"/>
  <c r="V764" i="25"/>
  <c r="Z763" i="25"/>
  <c r="Y763" i="25"/>
  <c r="X763" i="25"/>
  <c r="V763" i="25"/>
  <c r="Z762" i="25"/>
  <c r="Y762" i="25"/>
  <c r="X762" i="25"/>
  <c r="V762" i="25"/>
  <c r="Z761" i="25"/>
  <c r="Y761" i="25"/>
  <c r="X761" i="25"/>
  <c r="V761" i="25"/>
  <c r="Z760" i="25"/>
  <c r="Y760" i="25"/>
  <c r="X760" i="25"/>
  <c r="V760" i="25"/>
  <c r="Z759" i="25"/>
  <c r="Y759" i="25"/>
  <c r="X759" i="25"/>
  <c r="V759" i="25"/>
  <c r="Z758" i="25"/>
  <c r="Y758" i="25"/>
  <c r="X758" i="25"/>
  <c r="V758" i="25"/>
  <c r="Z757" i="25"/>
  <c r="Y757" i="25"/>
  <c r="X757" i="25"/>
  <c r="V757" i="25"/>
  <c r="Z756" i="25"/>
  <c r="Y756" i="25"/>
  <c r="X756" i="25"/>
  <c r="V756" i="25"/>
  <c r="Z755" i="25"/>
  <c r="Y755" i="25"/>
  <c r="X755" i="25"/>
  <c r="V755" i="25"/>
  <c r="Z754" i="25"/>
  <c r="Y754" i="25"/>
  <c r="X754" i="25"/>
  <c r="V754" i="25"/>
  <c r="Z753" i="25"/>
  <c r="Y753" i="25"/>
  <c r="X753" i="25"/>
  <c r="V753" i="25"/>
  <c r="Z752" i="25"/>
  <c r="Y752" i="25"/>
  <c r="X752" i="25"/>
  <c r="V752" i="25"/>
  <c r="Z751" i="25"/>
  <c r="Y751" i="25"/>
  <c r="X751" i="25"/>
  <c r="V751" i="25"/>
  <c r="Z750" i="25"/>
  <c r="Y750" i="25"/>
  <c r="X750" i="25"/>
  <c r="V750" i="25"/>
  <c r="Z749" i="25"/>
  <c r="Y749" i="25"/>
  <c r="X749" i="25"/>
  <c r="V749" i="25"/>
  <c r="Z748" i="25"/>
  <c r="Y748" i="25"/>
  <c r="X748" i="25"/>
  <c r="V748" i="25"/>
  <c r="Z747" i="25"/>
  <c r="Y747" i="25"/>
  <c r="X747" i="25"/>
  <c r="V747" i="25"/>
  <c r="Z746" i="25"/>
  <c r="Y746" i="25"/>
  <c r="X746" i="25"/>
  <c r="V746" i="25"/>
  <c r="Z745" i="25"/>
  <c r="Y745" i="25"/>
  <c r="X745" i="25"/>
  <c r="V745" i="25"/>
  <c r="Z744" i="25"/>
  <c r="Y744" i="25"/>
  <c r="X744" i="25"/>
  <c r="V744" i="25"/>
  <c r="Z743" i="25"/>
  <c r="Y743" i="25"/>
  <c r="X743" i="25"/>
  <c r="V743" i="25"/>
  <c r="Z742" i="25"/>
  <c r="Y742" i="25"/>
  <c r="X742" i="25"/>
  <c r="V742" i="25"/>
  <c r="Z741" i="25"/>
  <c r="Y741" i="25"/>
  <c r="X741" i="25"/>
  <c r="V741" i="25"/>
  <c r="Z740" i="25"/>
  <c r="Y740" i="25"/>
  <c r="X740" i="25"/>
  <c r="V740" i="25"/>
  <c r="Z739" i="25"/>
  <c r="Y739" i="25"/>
  <c r="X739" i="25"/>
  <c r="V739" i="25"/>
  <c r="Z738" i="25"/>
  <c r="Y738" i="25"/>
  <c r="X738" i="25"/>
  <c r="V738" i="25"/>
  <c r="Z737" i="25"/>
  <c r="Y737" i="25"/>
  <c r="X737" i="25"/>
  <c r="V737" i="25"/>
  <c r="Z736" i="25"/>
  <c r="Y736" i="25"/>
  <c r="X736" i="25"/>
  <c r="V736" i="25"/>
  <c r="Z735" i="25"/>
  <c r="Y735" i="25"/>
  <c r="X735" i="25"/>
  <c r="V735" i="25"/>
  <c r="Z734" i="25"/>
  <c r="Y734" i="25"/>
  <c r="X734" i="25"/>
  <c r="V734" i="25"/>
  <c r="Z733" i="25"/>
  <c r="Y733" i="25"/>
  <c r="X733" i="25"/>
  <c r="V733" i="25"/>
  <c r="Z732" i="25"/>
  <c r="Y732" i="25"/>
  <c r="X732" i="25"/>
  <c r="V732" i="25"/>
  <c r="Z731" i="25"/>
  <c r="Y731" i="25"/>
  <c r="X731" i="25"/>
  <c r="V731" i="25"/>
  <c r="Z730" i="25"/>
  <c r="Y730" i="25"/>
  <c r="X730" i="25"/>
  <c r="V730" i="25"/>
  <c r="Z729" i="25"/>
  <c r="Y729" i="25"/>
  <c r="X729" i="25"/>
  <c r="V729" i="25"/>
  <c r="Z728" i="25"/>
  <c r="Y728" i="25"/>
  <c r="X728" i="25"/>
  <c r="V728" i="25"/>
  <c r="Z727" i="25"/>
  <c r="Y727" i="25"/>
  <c r="X727" i="25"/>
  <c r="V727" i="25"/>
  <c r="Z726" i="25"/>
  <c r="Y726" i="25"/>
  <c r="X726" i="25"/>
  <c r="V726" i="25"/>
  <c r="Z725" i="25"/>
  <c r="Y725" i="25"/>
  <c r="X725" i="25"/>
  <c r="V725" i="25"/>
  <c r="Z724" i="25"/>
  <c r="Y724" i="25"/>
  <c r="X724" i="25"/>
  <c r="V724" i="25"/>
  <c r="Z723" i="25"/>
  <c r="Y723" i="25"/>
  <c r="X723" i="25"/>
  <c r="V723" i="25"/>
  <c r="Z722" i="25"/>
  <c r="Y722" i="25"/>
  <c r="X722" i="25"/>
  <c r="V722" i="25"/>
  <c r="Z721" i="25"/>
  <c r="Y721" i="25"/>
  <c r="X721" i="25"/>
  <c r="V721" i="25"/>
  <c r="Z720" i="25"/>
  <c r="Y720" i="25"/>
  <c r="X720" i="25"/>
  <c r="V720" i="25"/>
  <c r="Z719" i="25"/>
  <c r="Y719" i="25"/>
  <c r="X719" i="25"/>
  <c r="V719" i="25"/>
  <c r="Z718" i="25"/>
  <c r="Y718" i="25"/>
  <c r="X718" i="25"/>
  <c r="V718" i="25"/>
  <c r="Z717" i="25"/>
  <c r="Y717" i="25"/>
  <c r="X717" i="25"/>
  <c r="V717" i="25"/>
  <c r="Z716" i="25"/>
  <c r="Y716" i="25"/>
  <c r="X716" i="25"/>
  <c r="V716" i="25"/>
  <c r="Z715" i="25"/>
  <c r="Y715" i="25"/>
  <c r="X715" i="25"/>
  <c r="V715" i="25"/>
  <c r="Z714" i="25"/>
  <c r="Y714" i="25"/>
  <c r="X714" i="25"/>
  <c r="V714" i="25"/>
  <c r="Z713" i="25"/>
  <c r="Y713" i="25"/>
  <c r="X713" i="25"/>
  <c r="V713" i="25"/>
  <c r="Z712" i="25"/>
  <c r="Y712" i="25"/>
  <c r="X712" i="25"/>
  <c r="V712" i="25"/>
  <c r="Z711" i="25"/>
  <c r="Y711" i="25"/>
  <c r="X711" i="25"/>
  <c r="V711" i="25"/>
  <c r="Z710" i="25"/>
  <c r="Y710" i="25"/>
  <c r="X710" i="25"/>
  <c r="V710" i="25"/>
  <c r="Z709" i="25"/>
  <c r="Y709" i="25"/>
  <c r="X709" i="25"/>
  <c r="V709" i="25"/>
  <c r="Z708" i="25"/>
  <c r="Y708" i="25"/>
  <c r="X708" i="25"/>
  <c r="V708" i="25"/>
  <c r="Z707" i="25"/>
  <c r="Y707" i="25"/>
  <c r="X707" i="25"/>
  <c r="V707" i="25"/>
  <c r="Z706" i="25"/>
  <c r="Y706" i="25"/>
  <c r="X706" i="25"/>
  <c r="V706" i="25"/>
  <c r="Z705" i="25"/>
  <c r="Y705" i="25"/>
  <c r="X705" i="25"/>
  <c r="V705" i="25"/>
  <c r="Z704" i="25"/>
  <c r="Y704" i="25"/>
  <c r="X704" i="25"/>
  <c r="V704" i="25"/>
  <c r="Z703" i="25"/>
  <c r="Y703" i="25"/>
  <c r="X703" i="25"/>
  <c r="V703" i="25"/>
  <c r="Z702" i="25"/>
  <c r="Y702" i="25"/>
  <c r="X702" i="25"/>
  <c r="V702" i="25"/>
  <c r="Z701" i="25"/>
  <c r="Y701" i="25"/>
  <c r="X701" i="25"/>
  <c r="V701" i="25"/>
  <c r="Z700" i="25"/>
  <c r="Y700" i="25"/>
  <c r="X700" i="25"/>
  <c r="V700" i="25"/>
  <c r="Z699" i="25"/>
  <c r="Y699" i="25"/>
  <c r="X699" i="25"/>
  <c r="V699" i="25"/>
  <c r="Z698" i="25"/>
  <c r="Y698" i="25"/>
  <c r="X698" i="25"/>
  <c r="V698" i="25"/>
  <c r="Z697" i="25"/>
  <c r="Y697" i="25"/>
  <c r="X697" i="25"/>
  <c r="V697" i="25"/>
  <c r="Z696" i="25"/>
  <c r="Y696" i="25"/>
  <c r="X696" i="25"/>
  <c r="V696" i="25"/>
  <c r="Z695" i="25"/>
  <c r="Y695" i="25"/>
  <c r="X695" i="25"/>
  <c r="V695" i="25"/>
  <c r="Z694" i="25"/>
  <c r="Y694" i="25"/>
  <c r="X694" i="25"/>
  <c r="V694" i="25"/>
  <c r="Z693" i="25"/>
  <c r="Y693" i="25"/>
  <c r="X693" i="25"/>
  <c r="V693" i="25"/>
  <c r="Z692" i="25"/>
  <c r="Y692" i="25"/>
  <c r="X692" i="25"/>
  <c r="V692" i="25"/>
  <c r="Z691" i="25"/>
  <c r="Y691" i="25"/>
  <c r="X691" i="25"/>
  <c r="V691" i="25"/>
  <c r="Z690" i="25"/>
  <c r="Y690" i="25"/>
  <c r="X690" i="25"/>
  <c r="V690" i="25"/>
  <c r="Z689" i="25"/>
  <c r="Y689" i="25"/>
  <c r="X689" i="25"/>
  <c r="V689" i="25"/>
  <c r="Z688" i="25"/>
  <c r="Y688" i="25"/>
  <c r="X688" i="25"/>
  <c r="V688" i="25"/>
  <c r="Z687" i="25"/>
  <c r="Y687" i="25"/>
  <c r="X687" i="25"/>
  <c r="V687" i="25"/>
  <c r="Z686" i="25"/>
  <c r="Y686" i="25"/>
  <c r="X686" i="25"/>
  <c r="V686" i="25"/>
  <c r="Z685" i="25"/>
  <c r="Y685" i="25"/>
  <c r="X685" i="25"/>
  <c r="V685" i="25"/>
  <c r="Z684" i="25"/>
  <c r="Y684" i="25"/>
  <c r="X684" i="25"/>
  <c r="V684" i="25"/>
  <c r="Z683" i="25"/>
  <c r="Y683" i="25"/>
  <c r="X683" i="25"/>
  <c r="V683" i="25"/>
  <c r="Z682" i="25"/>
  <c r="Y682" i="25"/>
  <c r="X682" i="25"/>
  <c r="V682" i="25"/>
  <c r="Z681" i="25"/>
  <c r="Y681" i="25"/>
  <c r="X681" i="25"/>
  <c r="V681" i="25"/>
  <c r="Z680" i="25"/>
  <c r="Y680" i="25"/>
  <c r="X680" i="25"/>
  <c r="V680" i="25"/>
  <c r="Z679" i="25"/>
  <c r="Y679" i="25"/>
  <c r="X679" i="25"/>
  <c r="V679" i="25"/>
  <c r="Z678" i="25"/>
  <c r="Y678" i="25"/>
  <c r="X678" i="25"/>
  <c r="V678" i="25"/>
  <c r="Z677" i="25"/>
  <c r="Y677" i="25"/>
  <c r="X677" i="25"/>
  <c r="V677" i="25"/>
  <c r="Z676" i="25"/>
  <c r="Y676" i="25"/>
  <c r="X676" i="25"/>
  <c r="V676" i="25"/>
  <c r="Z675" i="25"/>
  <c r="Y675" i="25"/>
  <c r="X675" i="25"/>
  <c r="V675" i="25"/>
  <c r="Z674" i="25"/>
  <c r="Y674" i="25"/>
  <c r="X674" i="25"/>
  <c r="V674" i="25"/>
  <c r="Z673" i="25"/>
  <c r="Y673" i="25"/>
  <c r="X673" i="25"/>
  <c r="V673" i="25"/>
  <c r="Z672" i="25"/>
  <c r="Y672" i="25"/>
  <c r="X672" i="25"/>
  <c r="V672" i="25"/>
  <c r="Z671" i="25"/>
  <c r="Y671" i="25"/>
  <c r="X671" i="25"/>
  <c r="V671" i="25"/>
  <c r="Z670" i="25"/>
  <c r="Y670" i="25"/>
  <c r="X670" i="25"/>
  <c r="V670" i="25"/>
  <c r="Z669" i="25"/>
  <c r="Y669" i="25"/>
  <c r="X669" i="25"/>
  <c r="V669" i="25"/>
  <c r="Z668" i="25"/>
  <c r="Y668" i="25"/>
  <c r="X668" i="25"/>
  <c r="V668" i="25"/>
  <c r="Z667" i="25"/>
  <c r="Y667" i="25"/>
  <c r="X667" i="25"/>
  <c r="V667" i="25"/>
  <c r="Z666" i="25"/>
  <c r="Y666" i="25"/>
  <c r="X666" i="25"/>
  <c r="V666" i="25"/>
  <c r="Z665" i="25"/>
  <c r="Y665" i="25"/>
  <c r="X665" i="25"/>
  <c r="V665" i="25"/>
  <c r="Z664" i="25"/>
  <c r="Y664" i="25"/>
  <c r="X664" i="25"/>
  <c r="V664" i="25"/>
  <c r="Z663" i="25"/>
  <c r="Y663" i="25"/>
  <c r="X663" i="25"/>
  <c r="V663" i="25"/>
  <c r="Z662" i="25"/>
  <c r="Y662" i="25"/>
  <c r="X662" i="25"/>
  <c r="V662" i="25"/>
  <c r="Z661" i="25"/>
  <c r="Y661" i="25"/>
  <c r="X661" i="25"/>
  <c r="V661" i="25"/>
  <c r="Z660" i="25"/>
  <c r="Y660" i="25"/>
  <c r="X660" i="25"/>
  <c r="V660" i="25"/>
  <c r="Z659" i="25"/>
  <c r="Y659" i="25"/>
  <c r="X659" i="25"/>
  <c r="V659" i="25"/>
  <c r="Z658" i="25"/>
  <c r="Y658" i="25"/>
  <c r="X658" i="25"/>
  <c r="V658" i="25"/>
  <c r="Z657" i="25"/>
  <c r="Y657" i="25"/>
  <c r="X657" i="25"/>
  <c r="V657" i="25"/>
  <c r="Z656" i="25"/>
  <c r="Y656" i="25"/>
  <c r="X656" i="25"/>
  <c r="V656" i="25"/>
  <c r="Z655" i="25"/>
  <c r="Y655" i="25"/>
  <c r="X655" i="25"/>
  <c r="V655" i="25"/>
  <c r="Z654" i="25"/>
  <c r="Y654" i="25"/>
  <c r="X654" i="25"/>
  <c r="V654" i="25"/>
  <c r="Z653" i="25"/>
  <c r="Y653" i="25"/>
  <c r="X653" i="25"/>
  <c r="V653" i="25"/>
  <c r="Z652" i="25"/>
  <c r="Y652" i="25"/>
  <c r="X652" i="25"/>
  <c r="V652" i="25"/>
  <c r="Z651" i="25"/>
  <c r="Y651" i="25"/>
  <c r="X651" i="25"/>
  <c r="V651" i="25"/>
  <c r="Z650" i="25"/>
  <c r="Y650" i="25"/>
  <c r="X650" i="25"/>
  <c r="V650" i="25"/>
  <c r="Z649" i="25"/>
  <c r="Y649" i="25"/>
  <c r="X649" i="25"/>
  <c r="V649" i="25"/>
  <c r="Z648" i="25"/>
  <c r="Y648" i="25"/>
  <c r="X648" i="25"/>
  <c r="V648" i="25"/>
  <c r="Z647" i="25"/>
  <c r="Y647" i="25"/>
  <c r="X647" i="25"/>
  <c r="V647" i="25"/>
  <c r="Z646" i="25"/>
  <c r="Y646" i="25"/>
  <c r="X646" i="25"/>
  <c r="V646" i="25"/>
  <c r="Z645" i="25"/>
  <c r="Y645" i="25"/>
  <c r="X645" i="25"/>
  <c r="V645" i="25"/>
  <c r="Z644" i="25"/>
  <c r="Y644" i="25"/>
  <c r="X644" i="25"/>
  <c r="V644" i="25"/>
  <c r="Z643" i="25"/>
  <c r="Y643" i="25"/>
  <c r="X643" i="25"/>
  <c r="V643" i="25"/>
  <c r="Z642" i="25"/>
  <c r="Y642" i="25"/>
  <c r="X642" i="25"/>
  <c r="V642" i="25"/>
  <c r="Z641" i="25"/>
  <c r="Y641" i="25"/>
  <c r="X641" i="25"/>
  <c r="V641" i="25"/>
  <c r="Z640" i="25"/>
  <c r="Y640" i="25"/>
  <c r="X640" i="25"/>
  <c r="V640" i="25"/>
  <c r="Z639" i="25"/>
  <c r="Y639" i="25"/>
  <c r="X639" i="25"/>
  <c r="V639" i="25"/>
  <c r="Z638" i="25"/>
  <c r="Y638" i="25"/>
  <c r="X638" i="25"/>
  <c r="V638" i="25"/>
  <c r="Z637" i="25"/>
  <c r="Y637" i="25"/>
  <c r="X637" i="25"/>
  <c r="V637" i="25"/>
  <c r="Z636" i="25"/>
  <c r="Y636" i="25"/>
  <c r="X636" i="25"/>
  <c r="V636" i="25"/>
  <c r="Z635" i="25"/>
  <c r="Y635" i="25"/>
  <c r="X635" i="25"/>
  <c r="V635" i="25"/>
  <c r="Z634" i="25"/>
  <c r="Y634" i="25"/>
  <c r="X634" i="25"/>
  <c r="V634" i="25"/>
  <c r="Z633" i="25"/>
  <c r="Y633" i="25"/>
  <c r="X633" i="25"/>
  <c r="V633" i="25"/>
  <c r="Z632" i="25"/>
  <c r="Y632" i="25"/>
  <c r="X632" i="25"/>
  <c r="V632" i="25"/>
  <c r="Z631" i="25"/>
  <c r="Y631" i="25"/>
  <c r="X631" i="25"/>
  <c r="V631" i="25"/>
  <c r="Z630" i="25"/>
  <c r="Y630" i="25"/>
  <c r="X630" i="25"/>
  <c r="V630" i="25"/>
  <c r="Z629" i="25"/>
  <c r="Y629" i="25"/>
  <c r="X629" i="25"/>
  <c r="V629" i="25"/>
  <c r="Z628" i="25"/>
  <c r="Y628" i="25"/>
  <c r="X628" i="25"/>
  <c r="V628" i="25"/>
  <c r="Z627" i="25"/>
  <c r="Y627" i="25"/>
  <c r="X627" i="25"/>
  <c r="V627" i="25"/>
  <c r="Z626" i="25"/>
  <c r="Y626" i="25"/>
  <c r="X626" i="25"/>
  <c r="V626" i="25"/>
  <c r="Z625" i="25"/>
  <c r="Y625" i="25"/>
  <c r="X625" i="25"/>
  <c r="V625" i="25"/>
  <c r="Z624" i="25"/>
  <c r="Y624" i="25"/>
  <c r="X624" i="25"/>
  <c r="V624" i="25"/>
  <c r="Z623" i="25"/>
  <c r="Y623" i="25"/>
  <c r="X623" i="25"/>
  <c r="V623" i="25"/>
  <c r="Z622" i="25"/>
  <c r="Y622" i="25"/>
  <c r="X622" i="25"/>
  <c r="V622" i="25"/>
  <c r="Z621" i="25"/>
  <c r="Y621" i="25"/>
  <c r="X621" i="25"/>
  <c r="V621" i="25"/>
  <c r="Z620" i="25"/>
  <c r="Y620" i="25"/>
  <c r="X620" i="25"/>
  <c r="V620" i="25"/>
  <c r="Z619" i="25"/>
  <c r="Y619" i="25"/>
  <c r="X619" i="25"/>
  <c r="V619" i="25"/>
  <c r="Z618" i="25"/>
  <c r="Y618" i="25"/>
  <c r="X618" i="25"/>
  <c r="V618" i="25"/>
  <c r="Z617" i="25"/>
  <c r="Y617" i="25"/>
  <c r="X617" i="25"/>
  <c r="V617" i="25"/>
  <c r="Z616" i="25"/>
  <c r="Y616" i="25"/>
  <c r="X616" i="25"/>
  <c r="V616" i="25"/>
  <c r="Z615" i="25"/>
  <c r="Y615" i="25"/>
  <c r="X615" i="25"/>
  <c r="V615" i="25"/>
  <c r="Z614" i="25"/>
  <c r="Y614" i="25"/>
  <c r="X614" i="25"/>
  <c r="V614" i="25"/>
  <c r="Z613" i="25"/>
  <c r="Y613" i="25"/>
  <c r="X613" i="25"/>
  <c r="V613" i="25"/>
  <c r="Z612" i="25"/>
  <c r="Y612" i="25"/>
  <c r="X612" i="25"/>
  <c r="V612" i="25"/>
  <c r="Z611" i="25"/>
  <c r="Y611" i="25"/>
  <c r="X611" i="25"/>
  <c r="V611" i="25"/>
  <c r="Z610" i="25"/>
  <c r="Y610" i="25"/>
  <c r="X610" i="25"/>
  <c r="V610" i="25"/>
  <c r="Z609" i="25"/>
  <c r="Y609" i="25"/>
  <c r="X609" i="25"/>
  <c r="V609" i="25"/>
  <c r="Z608" i="25"/>
  <c r="Y608" i="25"/>
  <c r="X608" i="25"/>
  <c r="V608" i="25"/>
  <c r="Z607" i="25"/>
  <c r="Y607" i="25"/>
  <c r="X607" i="25"/>
  <c r="V607" i="25"/>
  <c r="Z606" i="25"/>
  <c r="Y606" i="25"/>
  <c r="X606" i="25"/>
  <c r="V606" i="25"/>
  <c r="Z605" i="25"/>
  <c r="Y605" i="25"/>
  <c r="X605" i="25"/>
  <c r="V605" i="25"/>
  <c r="Z604" i="25"/>
  <c r="Y604" i="25"/>
  <c r="X604" i="25"/>
  <c r="V604" i="25"/>
  <c r="Z603" i="25"/>
  <c r="Y603" i="25"/>
  <c r="X603" i="25"/>
  <c r="V603" i="25"/>
  <c r="Z602" i="25"/>
  <c r="Y602" i="25"/>
  <c r="X602" i="25"/>
  <c r="V602" i="25"/>
  <c r="Z601" i="25"/>
  <c r="Y601" i="25"/>
  <c r="X601" i="25"/>
  <c r="V601" i="25"/>
  <c r="Z600" i="25"/>
  <c r="Y600" i="25"/>
  <c r="X600" i="25"/>
  <c r="V600" i="25"/>
  <c r="Z599" i="25"/>
  <c r="Y599" i="25"/>
  <c r="X599" i="25"/>
  <c r="V599" i="25"/>
  <c r="Z598" i="25"/>
  <c r="Y598" i="25"/>
  <c r="X598" i="25"/>
  <c r="V598" i="25"/>
  <c r="Z597" i="25"/>
  <c r="Y597" i="25"/>
  <c r="X597" i="25"/>
  <c r="V597" i="25"/>
  <c r="Z596" i="25"/>
  <c r="Y596" i="25"/>
  <c r="X596" i="25"/>
  <c r="V596" i="25"/>
  <c r="Z595" i="25"/>
  <c r="Y595" i="25"/>
  <c r="X595" i="25"/>
  <c r="V595" i="25"/>
  <c r="Z594" i="25"/>
  <c r="Y594" i="25"/>
  <c r="X594" i="25"/>
  <c r="V594" i="25"/>
  <c r="Z593" i="25"/>
  <c r="Y593" i="25"/>
  <c r="X593" i="25"/>
  <c r="V593" i="25"/>
  <c r="Z592" i="25"/>
  <c r="Y592" i="25"/>
  <c r="X592" i="25"/>
  <c r="V592" i="25"/>
  <c r="Z591" i="25"/>
  <c r="Y591" i="25"/>
  <c r="X591" i="25"/>
  <c r="V591" i="25"/>
  <c r="Z590" i="25"/>
  <c r="Y590" i="25"/>
  <c r="X590" i="25"/>
  <c r="V590" i="25"/>
  <c r="Z589" i="25"/>
  <c r="Y589" i="25"/>
  <c r="X589" i="25"/>
  <c r="V589" i="25"/>
  <c r="Z588" i="25"/>
  <c r="Y588" i="25"/>
  <c r="X588" i="25"/>
  <c r="V588" i="25"/>
  <c r="Z587" i="25"/>
  <c r="Y587" i="25"/>
  <c r="X587" i="25"/>
  <c r="V587" i="25"/>
  <c r="Z586" i="25"/>
  <c r="Y586" i="25"/>
  <c r="X586" i="25"/>
  <c r="V586" i="25"/>
  <c r="Z585" i="25"/>
  <c r="Y585" i="25"/>
  <c r="X585" i="25"/>
  <c r="V585" i="25"/>
  <c r="Z584" i="25"/>
  <c r="Y584" i="25"/>
  <c r="X584" i="25"/>
  <c r="V584" i="25"/>
  <c r="Z583" i="25"/>
  <c r="Y583" i="25"/>
  <c r="X583" i="25"/>
  <c r="V583" i="25"/>
  <c r="Z582" i="25"/>
  <c r="Y582" i="25"/>
  <c r="X582" i="25"/>
  <c r="V582" i="25"/>
  <c r="Z581" i="25"/>
  <c r="Y581" i="25"/>
  <c r="X581" i="25"/>
  <c r="V581" i="25"/>
  <c r="Z580" i="25"/>
  <c r="Y580" i="25"/>
  <c r="X580" i="25"/>
  <c r="V580" i="25"/>
  <c r="Z579" i="25"/>
  <c r="Y579" i="25"/>
  <c r="X579" i="25"/>
  <c r="V579" i="25"/>
  <c r="Z578" i="25"/>
  <c r="Y578" i="25"/>
  <c r="X578" i="25"/>
  <c r="V578" i="25"/>
  <c r="Z577" i="25"/>
  <c r="Y577" i="25"/>
  <c r="X577" i="25"/>
  <c r="V577" i="25"/>
  <c r="Z576" i="25"/>
  <c r="Y576" i="25"/>
  <c r="X576" i="25"/>
  <c r="V576" i="25"/>
  <c r="Z575" i="25"/>
  <c r="Y575" i="25"/>
  <c r="X575" i="25"/>
  <c r="V575" i="25"/>
  <c r="Z574" i="25"/>
  <c r="Y574" i="25"/>
  <c r="X574" i="25"/>
  <c r="V574" i="25"/>
  <c r="Z573" i="25"/>
  <c r="Y573" i="25"/>
  <c r="X573" i="25"/>
  <c r="V573" i="25"/>
  <c r="Z572" i="25"/>
  <c r="Y572" i="25"/>
  <c r="X572" i="25"/>
  <c r="V572" i="25"/>
  <c r="Z571" i="25"/>
  <c r="Y571" i="25"/>
  <c r="X571" i="25"/>
  <c r="V571" i="25"/>
  <c r="Z570" i="25"/>
  <c r="Y570" i="25"/>
  <c r="X570" i="25"/>
  <c r="V570" i="25"/>
  <c r="Z569" i="25"/>
  <c r="Y569" i="25"/>
  <c r="X569" i="25"/>
  <c r="V569" i="25"/>
  <c r="Z568" i="25"/>
  <c r="Y568" i="25"/>
  <c r="X568" i="25"/>
  <c r="V568" i="25"/>
  <c r="Z567" i="25"/>
  <c r="Y567" i="25"/>
  <c r="X567" i="25"/>
  <c r="V567" i="25"/>
  <c r="Z566" i="25"/>
  <c r="Y566" i="25"/>
  <c r="X566" i="25"/>
  <c r="V566" i="25"/>
  <c r="Z565" i="25"/>
  <c r="Y565" i="25"/>
  <c r="X565" i="25"/>
  <c r="V565" i="25"/>
  <c r="Z564" i="25"/>
  <c r="Y564" i="25"/>
  <c r="X564" i="25"/>
  <c r="V564" i="25"/>
  <c r="Z563" i="25"/>
  <c r="Y563" i="25"/>
  <c r="X563" i="25"/>
  <c r="V563" i="25"/>
  <c r="Z562" i="25"/>
  <c r="Y562" i="25"/>
  <c r="X562" i="25"/>
  <c r="V562" i="25"/>
  <c r="Z561" i="25"/>
  <c r="Y561" i="25"/>
  <c r="X561" i="25"/>
  <c r="V561" i="25"/>
  <c r="Z560" i="25"/>
  <c r="Y560" i="25"/>
  <c r="X560" i="25"/>
  <c r="V560" i="25"/>
  <c r="Z559" i="25"/>
  <c r="Y559" i="25"/>
  <c r="X559" i="25"/>
  <c r="V559" i="25"/>
  <c r="Z558" i="25"/>
  <c r="Y558" i="25"/>
  <c r="X558" i="25"/>
  <c r="V558" i="25"/>
  <c r="Z557" i="25"/>
  <c r="Y557" i="25"/>
  <c r="X557" i="25"/>
  <c r="V557" i="25"/>
  <c r="Z556" i="25"/>
  <c r="Y556" i="25"/>
  <c r="X556" i="25"/>
  <c r="V556" i="25"/>
  <c r="Z555" i="25"/>
  <c r="Y555" i="25"/>
  <c r="X555" i="25"/>
  <c r="V555" i="25"/>
  <c r="Z554" i="25"/>
  <c r="Y554" i="25"/>
  <c r="X554" i="25"/>
  <c r="V554" i="25"/>
  <c r="Z553" i="25"/>
  <c r="Y553" i="25"/>
  <c r="X553" i="25"/>
  <c r="V553" i="25"/>
  <c r="Z552" i="25"/>
  <c r="Y552" i="25"/>
  <c r="X552" i="25"/>
  <c r="V552" i="25"/>
  <c r="Z551" i="25"/>
  <c r="Y551" i="25"/>
  <c r="X551" i="25"/>
  <c r="V551" i="25"/>
  <c r="Z550" i="25"/>
  <c r="Y550" i="25"/>
  <c r="X550" i="25"/>
  <c r="V550" i="25"/>
  <c r="Z549" i="25"/>
  <c r="Y549" i="25"/>
  <c r="X549" i="25"/>
  <c r="V549" i="25"/>
  <c r="Z548" i="25"/>
  <c r="Y548" i="25"/>
  <c r="X548" i="25"/>
  <c r="V548" i="25"/>
  <c r="Z547" i="25"/>
  <c r="Y547" i="25"/>
  <c r="X547" i="25"/>
  <c r="V547" i="25"/>
  <c r="Z546" i="25"/>
  <c r="Y546" i="25"/>
  <c r="X546" i="25"/>
  <c r="V546" i="25"/>
  <c r="Z545" i="25"/>
  <c r="Y545" i="25"/>
  <c r="X545" i="25"/>
  <c r="V545" i="25"/>
  <c r="Z544" i="25"/>
  <c r="Y544" i="25"/>
  <c r="X544" i="25"/>
  <c r="V544" i="25"/>
  <c r="Z543" i="25"/>
  <c r="Y543" i="25"/>
  <c r="X543" i="25"/>
  <c r="V543" i="25"/>
  <c r="Z542" i="25"/>
  <c r="Y542" i="25"/>
  <c r="X542" i="25"/>
  <c r="V542" i="25"/>
  <c r="Z541" i="25"/>
  <c r="Y541" i="25"/>
  <c r="X541" i="25"/>
  <c r="V541" i="25"/>
  <c r="Z540" i="25"/>
  <c r="Y540" i="25"/>
  <c r="X540" i="25"/>
  <c r="V540" i="25"/>
  <c r="Z539" i="25"/>
  <c r="Y539" i="25"/>
  <c r="X539" i="25"/>
  <c r="V539" i="25"/>
  <c r="Z538" i="25"/>
  <c r="Y538" i="25"/>
  <c r="X538" i="25"/>
  <c r="V538" i="25"/>
  <c r="Z537" i="25"/>
  <c r="Y537" i="25"/>
  <c r="X537" i="25"/>
  <c r="V537" i="25"/>
  <c r="Z536" i="25"/>
  <c r="Y536" i="25"/>
  <c r="X536" i="25"/>
  <c r="V536" i="25"/>
  <c r="Z535" i="25"/>
  <c r="Y535" i="25"/>
  <c r="X535" i="25"/>
  <c r="V535" i="25"/>
  <c r="Z534" i="25"/>
  <c r="Y534" i="25"/>
  <c r="X534" i="25"/>
  <c r="V534" i="25"/>
  <c r="Z533" i="25"/>
  <c r="Y533" i="25"/>
  <c r="X533" i="25"/>
  <c r="V533" i="25"/>
  <c r="Z532" i="25"/>
  <c r="Y532" i="25"/>
  <c r="X532" i="25"/>
  <c r="V532" i="25"/>
  <c r="Z531" i="25"/>
  <c r="Y531" i="25"/>
  <c r="X531" i="25"/>
  <c r="V531" i="25"/>
  <c r="Z530" i="25"/>
  <c r="Y530" i="25"/>
  <c r="X530" i="25"/>
  <c r="V530" i="25"/>
  <c r="Z529" i="25"/>
  <c r="Y529" i="25"/>
  <c r="X529" i="25"/>
  <c r="V529" i="25"/>
  <c r="Z528" i="25"/>
  <c r="Y528" i="25"/>
  <c r="X528" i="25"/>
  <c r="V528" i="25"/>
  <c r="Z527" i="25"/>
  <c r="Y527" i="25"/>
  <c r="X527" i="25"/>
  <c r="V527" i="25"/>
  <c r="Z526" i="25"/>
  <c r="Y526" i="25"/>
  <c r="X526" i="25"/>
  <c r="V526" i="25"/>
  <c r="Z525" i="25"/>
  <c r="Y525" i="25"/>
  <c r="X525" i="25"/>
  <c r="V525" i="25"/>
  <c r="Z524" i="25"/>
  <c r="Y524" i="25"/>
  <c r="X524" i="25"/>
  <c r="V524" i="25"/>
  <c r="Z523" i="25"/>
  <c r="Y523" i="25"/>
  <c r="X523" i="25"/>
  <c r="V523" i="25"/>
  <c r="Z522" i="25"/>
  <c r="Y522" i="25"/>
  <c r="X522" i="25"/>
  <c r="V522" i="25"/>
  <c r="Z521" i="25"/>
  <c r="Y521" i="25"/>
  <c r="X521" i="25"/>
  <c r="V521" i="25"/>
  <c r="Z520" i="25"/>
  <c r="Y520" i="25"/>
  <c r="X520" i="25"/>
  <c r="V520" i="25"/>
  <c r="Z519" i="25"/>
  <c r="Y519" i="25"/>
  <c r="X519" i="25"/>
  <c r="V519" i="25"/>
  <c r="Z518" i="25"/>
  <c r="Y518" i="25"/>
  <c r="X518" i="25"/>
  <c r="V518" i="25"/>
  <c r="Z517" i="25"/>
  <c r="Y517" i="25"/>
  <c r="X517" i="25"/>
  <c r="V517" i="25"/>
  <c r="Z516" i="25"/>
  <c r="Y516" i="25"/>
  <c r="X516" i="25"/>
  <c r="V516" i="25"/>
  <c r="Z515" i="25"/>
  <c r="Y515" i="25"/>
  <c r="X515" i="25"/>
  <c r="V515" i="25"/>
  <c r="Z514" i="25"/>
  <c r="Y514" i="25"/>
  <c r="X514" i="25"/>
  <c r="V514" i="25"/>
  <c r="Z513" i="25"/>
  <c r="Y513" i="25"/>
  <c r="X513" i="25"/>
  <c r="V513" i="25"/>
  <c r="Z512" i="25"/>
  <c r="Y512" i="25"/>
  <c r="X512" i="25"/>
  <c r="V512" i="25"/>
  <c r="Z511" i="25"/>
  <c r="Y511" i="25"/>
  <c r="X511" i="25"/>
  <c r="V511" i="25"/>
  <c r="Z510" i="25"/>
  <c r="Y510" i="25"/>
  <c r="X510" i="25"/>
  <c r="V510" i="25"/>
  <c r="Z509" i="25"/>
  <c r="Y509" i="25"/>
  <c r="X509" i="25"/>
  <c r="V509" i="25"/>
  <c r="Z508" i="25"/>
  <c r="Y508" i="25"/>
  <c r="X508" i="25"/>
  <c r="V508" i="25"/>
  <c r="Z507" i="25"/>
  <c r="Y507" i="25"/>
  <c r="X507" i="25"/>
  <c r="V507" i="25"/>
  <c r="Z506" i="25"/>
  <c r="Y506" i="25"/>
  <c r="X506" i="25"/>
  <c r="V506" i="25"/>
  <c r="Z505" i="25"/>
  <c r="Y505" i="25"/>
  <c r="X505" i="25"/>
  <c r="V505" i="25"/>
  <c r="Z504" i="25"/>
  <c r="Y504" i="25"/>
  <c r="X504" i="25"/>
  <c r="V504" i="25"/>
  <c r="Z503" i="25"/>
  <c r="Y503" i="25"/>
  <c r="X503" i="25"/>
  <c r="V503" i="25"/>
  <c r="Z502" i="25"/>
  <c r="Y502" i="25"/>
  <c r="X502" i="25"/>
  <c r="V502" i="25"/>
  <c r="Z501" i="25"/>
  <c r="Y501" i="25"/>
  <c r="X501" i="25"/>
  <c r="V501" i="25"/>
  <c r="Z500" i="25"/>
  <c r="Y500" i="25"/>
  <c r="X500" i="25"/>
  <c r="V500" i="25"/>
  <c r="Z499" i="25"/>
  <c r="Y499" i="25"/>
  <c r="X499" i="25"/>
  <c r="V499" i="25"/>
  <c r="Z498" i="25"/>
  <c r="Y498" i="25"/>
  <c r="X498" i="25"/>
  <c r="V498" i="25"/>
  <c r="Z497" i="25"/>
  <c r="Y497" i="25"/>
  <c r="X497" i="25"/>
  <c r="V497" i="25"/>
  <c r="Z496" i="25"/>
  <c r="Y496" i="25"/>
  <c r="X496" i="25"/>
  <c r="V496" i="25"/>
  <c r="Z495" i="25"/>
  <c r="Y495" i="25"/>
  <c r="X495" i="25"/>
  <c r="V495" i="25"/>
  <c r="Z494" i="25"/>
  <c r="Y494" i="25"/>
  <c r="X494" i="25"/>
  <c r="V494" i="25"/>
  <c r="Z493" i="25"/>
  <c r="Y493" i="25"/>
  <c r="X493" i="25"/>
  <c r="V493" i="25"/>
  <c r="Z492" i="25"/>
  <c r="Y492" i="25"/>
  <c r="X492" i="25"/>
  <c r="V492" i="25"/>
  <c r="Z491" i="25"/>
  <c r="Y491" i="25"/>
  <c r="X491" i="25"/>
  <c r="V491" i="25"/>
  <c r="Z490" i="25"/>
  <c r="Y490" i="25"/>
  <c r="X490" i="25"/>
  <c r="V490" i="25"/>
  <c r="Z489" i="25"/>
  <c r="Y489" i="25"/>
  <c r="X489" i="25"/>
  <c r="V489" i="25"/>
  <c r="Z488" i="25"/>
  <c r="Y488" i="25"/>
  <c r="X488" i="25"/>
  <c r="V488" i="25"/>
  <c r="Z487" i="25"/>
  <c r="Y487" i="25"/>
  <c r="X487" i="25"/>
  <c r="V487" i="25"/>
  <c r="Z486" i="25"/>
  <c r="Y486" i="25"/>
  <c r="X486" i="25"/>
  <c r="V486" i="25"/>
  <c r="Z485" i="25"/>
  <c r="Y485" i="25"/>
  <c r="X485" i="25"/>
  <c r="V485" i="25"/>
  <c r="Z484" i="25"/>
  <c r="Y484" i="25"/>
  <c r="X484" i="25"/>
  <c r="V484" i="25"/>
  <c r="Z483" i="25"/>
  <c r="Y483" i="25"/>
  <c r="X483" i="25"/>
  <c r="V483" i="25"/>
  <c r="Z482" i="25"/>
  <c r="Y482" i="25"/>
  <c r="X482" i="25"/>
  <c r="V482" i="25"/>
  <c r="Z481" i="25"/>
  <c r="Y481" i="25"/>
  <c r="X481" i="25"/>
  <c r="V481" i="25"/>
  <c r="Z480" i="25"/>
  <c r="Y480" i="25"/>
  <c r="X480" i="25"/>
  <c r="V480" i="25"/>
  <c r="Z479" i="25"/>
  <c r="Y479" i="25"/>
  <c r="X479" i="25"/>
  <c r="V479" i="25"/>
  <c r="Z478" i="25"/>
  <c r="Y478" i="25"/>
  <c r="X478" i="25"/>
  <c r="V478" i="25"/>
  <c r="Z477" i="25"/>
  <c r="Y477" i="25"/>
  <c r="X477" i="25"/>
  <c r="V477" i="25"/>
  <c r="Z476" i="25"/>
  <c r="Y476" i="25"/>
  <c r="X476" i="25"/>
  <c r="V476" i="25"/>
  <c r="Z475" i="25"/>
  <c r="Y475" i="25"/>
  <c r="X475" i="25"/>
  <c r="V475" i="25"/>
  <c r="Z474" i="25"/>
  <c r="Y474" i="25"/>
  <c r="X474" i="25"/>
  <c r="V474" i="25"/>
  <c r="Z473" i="25"/>
  <c r="Y473" i="25"/>
  <c r="X473" i="25"/>
  <c r="V473" i="25"/>
  <c r="Z472" i="25"/>
  <c r="Y472" i="25"/>
  <c r="X472" i="25"/>
  <c r="V472" i="25"/>
  <c r="Z471" i="25"/>
  <c r="Y471" i="25"/>
  <c r="X471" i="25"/>
  <c r="V471" i="25"/>
  <c r="Z470" i="25"/>
  <c r="Y470" i="25"/>
  <c r="X470" i="25"/>
  <c r="V470" i="25"/>
  <c r="Z469" i="25"/>
  <c r="Y469" i="25"/>
  <c r="X469" i="25"/>
  <c r="V469" i="25"/>
  <c r="Z468" i="25"/>
  <c r="Y468" i="25"/>
  <c r="X468" i="25"/>
  <c r="V468" i="25"/>
  <c r="Z467" i="25"/>
  <c r="Y467" i="25"/>
  <c r="X467" i="25"/>
  <c r="V467" i="25"/>
  <c r="Z466" i="25"/>
  <c r="Y466" i="25"/>
  <c r="X466" i="25"/>
  <c r="V466" i="25"/>
  <c r="Z465" i="25"/>
  <c r="Y465" i="25"/>
  <c r="X465" i="25"/>
  <c r="V465" i="25"/>
  <c r="Z464" i="25"/>
  <c r="Y464" i="25"/>
  <c r="X464" i="25"/>
  <c r="V464" i="25"/>
  <c r="Z463" i="25"/>
  <c r="Y463" i="25"/>
  <c r="X463" i="25"/>
  <c r="V463" i="25"/>
  <c r="Z462" i="25"/>
  <c r="Y462" i="25"/>
  <c r="X462" i="25"/>
  <c r="V462" i="25"/>
  <c r="Z461" i="25"/>
  <c r="Y461" i="25"/>
  <c r="X461" i="25"/>
  <c r="V461" i="25"/>
  <c r="Z460" i="25"/>
  <c r="Y460" i="25"/>
  <c r="X460" i="25"/>
  <c r="V460" i="25"/>
  <c r="Z459" i="25"/>
  <c r="Y459" i="25"/>
  <c r="X459" i="25"/>
  <c r="V459" i="25"/>
  <c r="Z458" i="25"/>
  <c r="Y458" i="25"/>
  <c r="X458" i="25"/>
  <c r="V458" i="25"/>
  <c r="Z457" i="25"/>
  <c r="Y457" i="25"/>
  <c r="X457" i="25"/>
  <c r="V457" i="25"/>
  <c r="Z456" i="25"/>
  <c r="Y456" i="25"/>
  <c r="X456" i="25"/>
  <c r="V456" i="25"/>
  <c r="Z455" i="25"/>
  <c r="Y455" i="25"/>
  <c r="X455" i="25"/>
  <c r="V455" i="25"/>
  <c r="Z454" i="25"/>
  <c r="Y454" i="25"/>
  <c r="X454" i="25"/>
  <c r="V454" i="25"/>
  <c r="Z453" i="25"/>
  <c r="Y453" i="25"/>
  <c r="X453" i="25"/>
  <c r="V453" i="25"/>
  <c r="Z452" i="25"/>
  <c r="Y452" i="25"/>
  <c r="X452" i="25"/>
  <c r="V452" i="25"/>
  <c r="Z451" i="25"/>
  <c r="Y451" i="25"/>
  <c r="X451" i="25"/>
  <c r="V451" i="25"/>
  <c r="Z450" i="25"/>
  <c r="Y450" i="25"/>
  <c r="X450" i="25"/>
  <c r="V450" i="25"/>
  <c r="Z449" i="25"/>
  <c r="Y449" i="25"/>
  <c r="X449" i="25"/>
  <c r="V449" i="25"/>
  <c r="Z448" i="25"/>
  <c r="Y448" i="25"/>
  <c r="X448" i="25"/>
  <c r="V448" i="25"/>
  <c r="Z447" i="25"/>
  <c r="Y447" i="25"/>
  <c r="X447" i="25"/>
  <c r="V447" i="25"/>
  <c r="Z446" i="25"/>
  <c r="Y446" i="25"/>
  <c r="X446" i="25"/>
  <c r="V446" i="25"/>
  <c r="Z445" i="25"/>
  <c r="Y445" i="25"/>
  <c r="X445" i="25"/>
  <c r="V445" i="25"/>
  <c r="Z444" i="25"/>
  <c r="Y444" i="25"/>
  <c r="X444" i="25"/>
  <c r="V444" i="25"/>
  <c r="Z443" i="25"/>
  <c r="Y443" i="25"/>
  <c r="X443" i="25"/>
  <c r="V443" i="25"/>
  <c r="Z442" i="25"/>
  <c r="Y442" i="25"/>
  <c r="X442" i="25"/>
  <c r="V442" i="25"/>
  <c r="Z441" i="25"/>
  <c r="Y441" i="25"/>
  <c r="X441" i="25"/>
  <c r="V441" i="25"/>
  <c r="Z440" i="25"/>
  <c r="Y440" i="25"/>
  <c r="X440" i="25"/>
  <c r="V440" i="25"/>
  <c r="Z439" i="25"/>
  <c r="Y439" i="25"/>
  <c r="X439" i="25"/>
  <c r="V439" i="25"/>
  <c r="Z438" i="25"/>
  <c r="Y438" i="25"/>
  <c r="X438" i="25"/>
  <c r="V438" i="25"/>
  <c r="Z437" i="25"/>
  <c r="Y437" i="25"/>
  <c r="X437" i="25"/>
  <c r="V437" i="25"/>
  <c r="Z436" i="25"/>
  <c r="Y436" i="25"/>
  <c r="X436" i="25"/>
  <c r="V436" i="25"/>
  <c r="Z435" i="25"/>
  <c r="Y435" i="25"/>
  <c r="X435" i="25"/>
  <c r="V435" i="25"/>
  <c r="Z434" i="25"/>
  <c r="Y434" i="25"/>
  <c r="X434" i="25"/>
  <c r="V434" i="25"/>
  <c r="Z433" i="25"/>
  <c r="Y433" i="25"/>
  <c r="X433" i="25"/>
  <c r="V433" i="25"/>
  <c r="Z432" i="25"/>
  <c r="Y432" i="25"/>
  <c r="X432" i="25"/>
  <c r="V432" i="25"/>
  <c r="Z431" i="25"/>
  <c r="Y431" i="25"/>
  <c r="X431" i="25"/>
  <c r="V431" i="25"/>
  <c r="Z430" i="25"/>
  <c r="Y430" i="25"/>
  <c r="X430" i="25"/>
  <c r="V430" i="25"/>
  <c r="Z429" i="25"/>
  <c r="Y429" i="25"/>
  <c r="X429" i="25"/>
  <c r="V429" i="25"/>
  <c r="Z428" i="25"/>
  <c r="Y428" i="25"/>
  <c r="X428" i="25"/>
  <c r="V428" i="25"/>
  <c r="Z427" i="25"/>
  <c r="Y427" i="25"/>
  <c r="X427" i="25"/>
  <c r="V427" i="25"/>
  <c r="Z426" i="25"/>
  <c r="Y426" i="25"/>
  <c r="X426" i="25"/>
  <c r="V426" i="25"/>
  <c r="Z425" i="25"/>
  <c r="Y425" i="25"/>
  <c r="X425" i="25"/>
  <c r="V425" i="25"/>
  <c r="Z424" i="25"/>
  <c r="Y424" i="25"/>
  <c r="X424" i="25"/>
  <c r="V424" i="25"/>
  <c r="Z423" i="25"/>
  <c r="Y423" i="25"/>
  <c r="X423" i="25"/>
  <c r="V423" i="25"/>
  <c r="Z422" i="25"/>
  <c r="Y422" i="25"/>
  <c r="X422" i="25"/>
  <c r="V422" i="25"/>
  <c r="Z421" i="25"/>
  <c r="Y421" i="25"/>
  <c r="X421" i="25"/>
  <c r="V421" i="25"/>
  <c r="Z420" i="25"/>
  <c r="Y420" i="25"/>
  <c r="X420" i="25"/>
  <c r="V420" i="25"/>
  <c r="Z419" i="25"/>
  <c r="Y419" i="25"/>
  <c r="X419" i="25"/>
  <c r="V419" i="25"/>
  <c r="Z418" i="25"/>
  <c r="Y418" i="25"/>
  <c r="X418" i="25"/>
  <c r="V418" i="25"/>
  <c r="Z417" i="25"/>
  <c r="Y417" i="25"/>
  <c r="X417" i="25"/>
  <c r="V417" i="25"/>
  <c r="Z416" i="25"/>
  <c r="Y416" i="25"/>
  <c r="X416" i="25"/>
  <c r="V416" i="25"/>
  <c r="Z415" i="25"/>
  <c r="Y415" i="25"/>
  <c r="X415" i="25"/>
  <c r="V415" i="25"/>
  <c r="Z414" i="25"/>
  <c r="Y414" i="25"/>
  <c r="X414" i="25"/>
  <c r="V414" i="25"/>
  <c r="Z413" i="25"/>
  <c r="Y413" i="25"/>
  <c r="X413" i="25"/>
  <c r="V413" i="25"/>
  <c r="Z412" i="25"/>
  <c r="Y412" i="25"/>
  <c r="X412" i="25"/>
  <c r="V412" i="25"/>
  <c r="Z411" i="25"/>
  <c r="Y411" i="25"/>
  <c r="X411" i="25"/>
  <c r="V411" i="25"/>
  <c r="Z410" i="25"/>
  <c r="Y410" i="25"/>
  <c r="X410" i="25"/>
  <c r="V410" i="25"/>
  <c r="Z409" i="25"/>
  <c r="Y409" i="25"/>
  <c r="X409" i="25"/>
  <c r="V409" i="25"/>
  <c r="Z408" i="25"/>
  <c r="Y408" i="25"/>
  <c r="X408" i="25"/>
  <c r="V408" i="25"/>
  <c r="Z407" i="25"/>
  <c r="Y407" i="25"/>
  <c r="X407" i="25"/>
  <c r="V407" i="25"/>
  <c r="Z406" i="25"/>
  <c r="Y406" i="25"/>
  <c r="X406" i="25"/>
  <c r="V406" i="25"/>
  <c r="Z405" i="25"/>
  <c r="Y405" i="25"/>
  <c r="X405" i="25"/>
  <c r="V405" i="25"/>
  <c r="Z404" i="25"/>
  <c r="Y404" i="25"/>
  <c r="X404" i="25"/>
  <c r="V404" i="25"/>
  <c r="Z403" i="25"/>
  <c r="Y403" i="25"/>
  <c r="X403" i="25"/>
  <c r="V403" i="25"/>
  <c r="Z402" i="25"/>
  <c r="Y402" i="25"/>
  <c r="X402" i="25"/>
  <c r="V402" i="25"/>
  <c r="Z401" i="25"/>
  <c r="Y401" i="25"/>
  <c r="X401" i="25"/>
  <c r="V401" i="25"/>
  <c r="Z400" i="25"/>
  <c r="Y400" i="25"/>
  <c r="X400" i="25"/>
  <c r="V400" i="25"/>
  <c r="Z399" i="25"/>
  <c r="Y399" i="25"/>
  <c r="X399" i="25"/>
  <c r="V399" i="25"/>
  <c r="Z398" i="25"/>
  <c r="Y398" i="25"/>
  <c r="X398" i="25"/>
  <c r="V398" i="25"/>
  <c r="Z397" i="25"/>
  <c r="Y397" i="25"/>
  <c r="X397" i="25"/>
  <c r="V397" i="25"/>
  <c r="Z396" i="25"/>
  <c r="Y396" i="25"/>
  <c r="X396" i="25"/>
  <c r="V396" i="25"/>
  <c r="Z395" i="25"/>
  <c r="Y395" i="25"/>
  <c r="X395" i="25"/>
  <c r="V395" i="25"/>
  <c r="Z394" i="25"/>
  <c r="Y394" i="25"/>
  <c r="X394" i="25"/>
  <c r="V394" i="25"/>
  <c r="Z393" i="25"/>
  <c r="Y393" i="25"/>
  <c r="X393" i="25"/>
  <c r="V393" i="25"/>
  <c r="Z392" i="25"/>
  <c r="Y392" i="25"/>
  <c r="X392" i="25"/>
  <c r="V392" i="25"/>
  <c r="Z391" i="25"/>
  <c r="Y391" i="25"/>
  <c r="X391" i="25"/>
  <c r="V391" i="25"/>
  <c r="Z390" i="25"/>
  <c r="Y390" i="25"/>
  <c r="X390" i="25"/>
  <c r="V390" i="25"/>
  <c r="Z389" i="25"/>
  <c r="Y389" i="25"/>
  <c r="X389" i="25"/>
  <c r="V389" i="25"/>
  <c r="Z388" i="25"/>
  <c r="Y388" i="25"/>
  <c r="X388" i="25"/>
  <c r="V388" i="25"/>
  <c r="Z387" i="25"/>
  <c r="Y387" i="25"/>
  <c r="X387" i="25"/>
  <c r="V387" i="25"/>
  <c r="Z386" i="25"/>
  <c r="Y386" i="25"/>
  <c r="X386" i="25"/>
  <c r="V386" i="25"/>
  <c r="Z385" i="25"/>
  <c r="Y385" i="25"/>
  <c r="X385" i="25"/>
  <c r="V385" i="25"/>
  <c r="Z384" i="25"/>
  <c r="Y384" i="25"/>
  <c r="X384" i="25"/>
  <c r="V384" i="25"/>
  <c r="Z383" i="25"/>
  <c r="Y383" i="25"/>
  <c r="X383" i="25"/>
  <c r="V383" i="25"/>
  <c r="Z382" i="25"/>
  <c r="Y382" i="25"/>
  <c r="X382" i="25"/>
  <c r="V382" i="25"/>
  <c r="Z381" i="25"/>
  <c r="Y381" i="25"/>
  <c r="X381" i="25"/>
  <c r="V381" i="25"/>
  <c r="Z380" i="25"/>
  <c r="Y380" i="25"/>
  <c r="X380" i="25"/>
  <c r="V380" i="25"/>
  <c r="Z379" i="25"/>
  <c r="Y379" i="25"/>
  <c r="X379" i="25"/>
  <c r="V379" i="25"/>
  <c r="Z378" i="25"/>
  <c r="Y378" i="25"/>
  <c r="X378" i="25"/>
  <c r="V378" i="25"/>
  <c r="Z377" i="25"/>
  <c r="Y377" i="25"/>
  <c r="X377" i="25"/>
  <c r="V377" i="25"/>
  <c r="Z376" i="25"/>
  <c r="Y376" i="25"/>
  <c r="X376" i="25"/>
  <c r="V376" i="25"/>
  <c r="Z375" i="25"/>
  <c r="Y375" i="25"/>
  <c r="X375" i="25"/>
  <c r="V375" i="25"/>
  <c r="Z374" i="25"/>
  <c r="Y374" i="25"/>
  <c r="X374" i="25"/>
  <c r="V374" i="25"/>
  <c r="Z373" i="25"/>
  <c r="Y373" i="25"/>
  <c r="X373" i="25"/>
  <c r="V373" i="25"/>
  <c r="Z372" i="25"/>
  <c r="Y372" i="25"/>
  <c r="X372" i="25"/>
  <c r="V372" i="25"/>
  <c r="Z371" i="25"/>
  <c r="Y371" i="25"/>
  <c r="X371" i="25"/>
  <c r="V371" i="25"/>
  <c r="Z370" i="25"/>
  <c r="Y370" i="25"/>
  <c r="X370" i="25"/>
  <c r="V370" i="25"/>
  <c r="Z369" i="25"/>
  <c r="Y369" i="25"/>
  <c r="X369" i="25"/>
  <c r="V369" i="25"/>
  <c r="Z368" i="25"/>
  <c r="Y368" i="25"/>
  <c r="X368" i="25"/>
  <c r="V368" i="25"/>
  <c r="Z367" i="25"/>
  <c r="Y367" i="25"/>
  <c r="X367" i="25"/>
  <c r="V367" i="25"/>
  <c r="Z366" i="25"/>
  <c r="Y366" i="25"/>
  <c r="X366" i="25"/>
  <c r="V366" i="25"/>
  <c r="Z365" i="25"/>
  <c r="Y365" i="25"/>
  <c r="X365" i="25"/>
  <c r="V365" i="25"/>
  <c r="Z364" i="25"/>
  <c r="Y364" i="25"/>
  <c r="X364" i="25"/>
  <c r="V364" i="25"/>
  <c r="Z363" i="25"/>
  <c r="Y363" i="25"/>
  <c r="X363" i="25"/>
  <c r="V363" i="25"/>
  <c r="Z362" i="25"/>
  <c r="Y362" i="25"/>
  <c r="X362" i="25"/>
  <c r="V362" i="25"/>
  <c r="Z361" i="25"/>
  <c r="Y361" i="25"/>
  <c r="X361" i="25"/>
  <c r="V361" i="25"/>
  <c r="Z360" i="25"/>
  <c r="Y360" i="25"/>
  <c r="X360" i="25"/>
  <c r="V360" i="25"/>
  <c r="Z359" i="25"/>
  <c r="Y359" i="25"/>
  <c r="X359" i="25"/>
  <c r="V359" i="25"/>
  <c r="Z358" i="25"/>
  <c r="Y358" i="25"/>
  <c r="X358" i="25"/>
  <c r="V358" i="25"/>
  <c r="Z357" i="25"/>
  <c r="Y357" i="25"/>
  <c r="X357" i="25"/>
  <c r="V357" i="25"/>
  <c r="Z356" i="25"/>
  <c r="Y356" i="25"/>
  <c r="X356" i="25"/>
  <c r="V356" i="25"/>
  <c r="Z355" i="25"/>
  <c r="Y355" i="25"/>
  <c r="X355" i="25"/>
  <c r="V355" i="25"/>
  <c r="Z354" i="25"/>
  <c r="Y354" i="25"/>
  <c r="X354" i="25"/>
  <c r="V354" i="25"/>
  <c r="Z353" i="25"/>
  <c r="Y353" i="25"/>
  <c r="X353" i="25"/>
  <c r="V353" i="25"/>
  <c r="Z352" i="25"/>
  <c r="Y352" i="25"/>
  <c r="X352" i="25"/>
  <c r="V352" i="25"/>
  <c r="Z351" i="25"/>
  <c r="Y351" i="25"/>
  <c r="X351" i="25"/>
  <c r="V351" i="25"/>
  <c r="Z350" i="25"/>
  <c r="Y350" i="25"/>
  <c r="X350" i="25"/>
  <c r="V350" i="25"/>
  <c r="Z349" i="25"/>
  <c r="Y349" i="25"/>
  <c r="X349" i="25"/>
  <c r="V349" i="25"/>
  <c r="Z348" i="25"/>
  <c r="Y348" i="25"/>
  <c r="X348" i="25"/>
  <c r="V348" i="25"/>
  <c r="Z347" i="25"/>
  <c r="Y347" i="25"/>
  <c r="X347" i="25"/>
  <c r="V347" i="25"/>
  <c r="Z346" i="25"/>
  <c r="Y346" i="25"/>
  <c r="X346" i="25"/>
  <c r="V346" i="25"/>
  <c r="Z345" i="25"/>
  <c r="Y345" i="25"/>
  <c r="X345" i="25"/>
  <c r="V345" i="25"/>
  <c r="Z344" i="25"/>
  <c r="Y344" i="25"/>
  <c r="X344" i="25"/>
  <c r="V344" i="25"/>
  <c r="Z343" i="25"/>
  <c r="Y343" i="25"/>
  <c r="X343" i="25"/>
  <c r="V343" i="25"/>
  <c r="Z342" i="25"/>
  <c r="Y342" i="25"/>
  <c r="X342" i="25"/>
  <c r="V342" i="25"/>
  <c r="Z341" i="25"/>
  <c r="Y341" i="25"/>
  <c r="X341" i="25"/>
  <c r="V341" i="25"/>
  <c r="Z340" i="25"/>
  <c r="Y340" i="25"/>
  <c r="X340" i="25"/>
  <c r="V340" i="25"/>
  <c r="Z339" i="25"/>
  <c r="Y339" i="25"/>
  <c r="X339" i="25"/>
  <c r="V339" i="25"/>
  <c r="Z338" i="25"/>
  <c r="Y338" i="25"/>
  <c r="X338" i="25"/>
  <c r="V338" i="25"/>
  <c r="Z337" i="25"/>
  <c r="Y337" i="25"/>
  <c r="X337" i="25"/>
  <c r="V337" i="25"/>
  <c r="Z336" i="25"/>
  <c r="Y336" i="25"/>
  <c r="X336" i="25"/>
  <c r="V336" i="25"/>
  <c r="Z335" i="25"/>
  <c r="Y335" i="25"/>
  <c r="X335" i="25"/>
  <c r="V335" i="25"/>
  <c r="Z334" i="25"/>
  <c r="Y334" i="25"/>
  <c r="X334" i="25"/>
  <c r="V334" i="25"/>
  <c r="Z333" i="25"/>
  <c r="Y333" i="25"/>
  <c r="X333" i="25"/>
  <c r="V333" i="25"/>
  <c r="Z332" i="25"/>
  <c r="Y332" i="25"/>
  <c r="X332" i="25"/>
  <c r="V332" i="25"/>
  <c r="Z331" i="25"/>
  <c r="Y331" i="25"/>
  <c r="X331" i="25"/>
  <c r="V331" i="25"/>
  <c r="Z330" i="25"/>
  <c r="Y330" i="25"/>
  <c r="X330" i="25"/>
  <c r="V330" i="25"/>
  <c r="Z329" i="25"/>
  <c r="Y329" i="25"/>
  <c r="X329" i="25"/>
  <c r="V329" i="25"/>
  <c r="Z328" i="25"/>
  <c r="Y328" i="25"/>
  <c r="X328" i="25"/>
  <c r="V328" i="25"/>
  <c r="Z327" i="25"/>
  <c r="Y327" i="25"/>
  <c r="X327" i="25"/>
  <c r="V327" i="25"/>
  <c r="Z326" i="25"/>
  <c r="Y326" i="25"/>
  <c r="X326" i="25"/>
  <c r="V326" i="25"/>
  <c r="Z325" i="25"/>
  <c r="Y325" i="25"/>
  <c r="X325" i="25"/>
  <c r="V325" i="25"/>
  <c r="Z324" i="25"/>
  <c r="Y324" i="25"/>
  <c r="X324" i="25"/>
  <c r="V324" i="25"/>
  <c r="Z323" i="25"/>
  <c r="Y323" i="25"/>
  <c r="X323" i="25"/>
  <c r="V323" i="25"/>
  <c r="Z322" i="25"/>
  <c r="Y322" i="25"/>
  <c r="X322" i="25"/>
  <c r="V322" i="25"/>
  <c r="Z321" i="25"/>
  <c r="Y321" i="25"/>
  <c r="X321" i="25"/>
  <c r="V321" i="25"/>
  <c r="Z320" i="25"/>
  <c r="Y320" i="25"/>
  <c r="X320" i="25"/>
  <c r="V320" i="25"/>
  <c r="Z319" i="25"/>
  <c r="Y319" i="25"/>
  <c r="X319" i="25"/>
  <c r="V319" i="25"/>
  <c r="Z318" i="25"/>
  <c r="Y318" i="25"/>
  <c r="X318" i="25"/>
  <c r="V318" i="25"/>
  <c r="Z317" i="25"/>
  <c r="Y317" i="25"/>
  <c r="X317" i="25"/>
  <c r="V317" i="25"/>
  <c r="Z316" i="25"/>
  <c r="Y316" i="25"/>
  <c r="X316" i="25"/>
  <c r="V316" i="25"/>
  <c r="Z315" i="25"/>
  <c r="Y315" i="25"/>
  <c r="X315" i="25"/>
  <c r="V315" i="25"/>
  <c r="Z314" i="25"/>
  <c r="Y314" i="25"/>
  <c r="X314" i="25"/>
  <c r="V314" i="25"/>
  <c r="Z313" i="25"/>
  <c r="Y313" i="25"/>
  <c r="X313" i="25"/>
  <c r="V313" i="25"/>
  <c r="Z312" i="25"/>
  <c r="Y312" i="25"/>
  <c r="X312" i="25"/>
  <c r="V312" i="25"/>
  <c r="Z311" i="25"/>
  <c r="Y311" i="25"/>
  <c r="X311" i="25"/>
  <c r="V311" i="25"/>
  <c r="Z310" i="25"/>
  <c r="Y310" i="25"/>
  <c r="X310" i="25"/>
  <c r="V310" i="25"/>
  <c r="Z309" i="25"/>
  <c r="Y309" i="25"/>
  <c r="X309" i="25"/>
  <c r="V309" i="25"/>
  <c r="Z308" i="25"/>
  <c r="Y308" i="25"/>
  <c r="X308" i="25"/>
  <c r="V308" i="25"/>
  <c r="Z307" i="25"/>
  <c r="Y307" i="25"/>
  <c r="X307" i="25"/>
  <c r="V307" i="25"/>
  <c r="Z306" i="25"/>
  <c r="Y306" i="25"/>
  <c r="X306" i="25"/>
  <c r="V306" i="25"/>
  <c r="Z305" i="25"/>
  <c r="Y305" i="25"/>
  <c r="X305" i="25"/>
  <c r="V305" i="25"/>
  <c r="Z304" i="25"/>
  <c r="Y304" i="25"/>
  <c r="X304" i="25"/>
  <c r="V304" i="25"/>
  <c r="Z303" i="25"/>
  <c r="Y303" i="25"/>
  <c r="X303" i="25"/>
  <c r="V303" i="25"/>
  <c r="Z302" i="25"/>
  <c r="Y302" i="25"/>
  <c r="X302" i="25"/>
  <c r="V302" i="25"/>
  <c r="Z301" i="25"/>
  <c r="Y301" i="25"/>
  <c r="X301" i="25"/>
  <c r="V301" i="25"/>
  <c r="Z300" i="25"/>
  <c r="Y300" i="25"/>
  <c r="X300" i="25"/>
  <c r="V300" i="25"/>
  <c r="Z299" i="25"/>
  <c r="Y299" i="25"/>
  <c r="X299" i="25"/>
  <c r="V299" i="25"/>
  <c r="Z298" i="25"/>
  <c r="Y298" i="25"/>
  <c r="X298" i="25"/>
  <c r="V298" i="25"/>
  <c r="Z297" i="25"/>
  <c r="Y297" i="25"/>
  <c r="X297" i="25"/>
  <c r="V297" i="25"/>
  <c r="Z296" i="25"/>
  <c r="Y296" i="25"/>
  <c r="X296" i="25"/>
  <c r="V296" i="25"/>
  <c r="Z295" i="25"/>
  <c r="Y295" i="25"/>
  <c r="X295" i="25"/>
  <c r="V295" i="25"/>
  <c r="Z294" i="25"/>
  <c r="Y294" i="25"/>
  <c r="X294" i="25"/>
  <c r="V294" i="25"/>
  <c r="Z293" i="25"/>
  <c r="Y293" i="25"/>
  <c r="X293" i="25"/>
  <c r="V293" i="25"/>
  <c r="Z292" i="25"/>
  <c r="Y292" i="25"/>
  <c r="X292" i="25"/>
  <c r="V292" i="25"/>
  <c r="Z291" i="25"/>
  <c r="Y291" i="25"/>
  <c r="X291" i="25"/>
  <c r="V291" i="25"/>
  <c r="Z290" i="25"/>
  <c r="Y290" i="25"/>
  <c r="X290" i="25"/>
  <c r="V290" i="25"/>
  <c r="Z289" i="25"/>
  <c r="Y289" i="25"/>
  <c r="X289" i="25"/>
  <c r="V289" i="25"/>
  <c r="Z288" i="25"/>
  <c r="Y288" i="25"/>
  <c r="X288" i="25"/>
  <c r="V288" i="25"/>
  <c r="Z287" i="25"/>
  <c r="Y287" i="25"/>
  <c r="X287" i="25"/>
  <c r="V287" i="25"/>
  <c r="Z286" i="25"/>
  <c r="Y286" i="25"/>
  <c r="X286" i="25"/>
  <c r="V286" i="25"/>
  <c r="Z285" i="25"/>
  <c r="Y285" i="25"/>
  <c r="X285" i="25"/>
  <c r="V285" i="25"/>
  <c r="Z284" i="25"/>
  <c r="Y284" i="25"/>
  <c r="X284" i="25"/>
  <c r="V284" i="25"/>
  <c r="Z283" i="25"/>
  <c r="Y283" i="25"/>
  <c r="X283" i="25"/>
  <c r="V283" i="25"/>
  <c r="Z282" i="25"/>
  <c r="Y282" i="25"/>
  <c r="X282" i="25"/>
  <c r="V282" i="25"/>
  <c r="Z281" i="25"/>
  <c r="Y281" i="25"/>
  <c r="X281" i="25"/>
  <c r="V281" i="25"/>
  <c r="Z280" i="25"/>
  <c r="Y280" i="25"/>
  <c r="X280" i="25"/>
  <c r="V280" i="25"/>
  <c r="Z279" i="25"/>
  <c r="Y279" i="25"/>
  <c r="X279" i="25"/>
  <c r="V279" i="25"/>
  <c r="Z278" i="25"/>
  <c r="Y278" i="25"/>
  <c r="X278" i="25"/>
  <c r="V278" i="25"/>
  <c r="Z277" i="25"/>
  <c r="Y277" i="25"/>
  <c r="X277" i="25"/>
  <c r="V277" i="25"/>
  <c r="Z276" i="25"/>
  <c r="Y276" i="25"/>
  <c r="X276" i="25"/>
  <c r="V276" i="25"/>
  <c r="Z275" i="25"/>
  <c r="Y275" i="25"/>
  <c r="X275" i="25"/>
  <c r="V275" i="25"/>
  <c r="Z274" i="25"/>
  <c r="Y274" i="25"/>
  <c r="X274" i="25"/>
  <c r="V274" i="25"/>
  <c r="Z273" i="25"/>
  <c r="Y273" i="25"/>
  <c r="X273" i="25"/>
  <c r="V273" i="25"/>
  <c r="Z272" i="25"/>
  <c r="Y272" i="25"/>
  <c r="X272" i="25"/>
  <c r="V272" i="25"/>
  <c r="Z271" i="25"/>
  <c r="Y271" i="25"/>
  <c r="X271" i="25"/>
  <c r="V271" i="25"/>
  <c r="Z270" i="25"/>
  <c r="Y270" i="25"/>
  <c r="X270" i="25"/>
  <c r="V270" i="25"/>
  <c r="Z269" i="25"/>
  <c r="Y269" i="25"/>
  <c r="X269" i="25"/>
  <c r="V269" i="25"/>
  <c r="Z268" i="25"/>
  <c r="Y268" i="25"/>
  <c r="X268" i="25"/>
  <c r="V268" i="25"/>
  <c r="Z267" i="25"/>
  <c r="Y267" i="25"/>
  <c r="X267" i="25"/>
  <c r="V267" i="25"/>
  <c r="Z266" i="25"/>
  <c r="Y266" i="25"/>
  <c r="X266" i="25"/>
  <c r="V266" i="25"/>
  <c r="Z265" i="25"/>
  <c r="Y265" i="25"/>
  <c r="X265" i="25"/>
  <c r="V265" i="25"/>
  <c r="Z264" i="25"/>
  <c r="Y264" i="25"/>
  <c r="X264" i="25"/>
  <c r="V264" i="25"/>
  <c r="Z263" i="25"/>
  <c r="Y263" i="25"/>
  <c r="X263" i="25"/>
  <c r="V263" i="25"/>
  <c r="Z262" i="25"/>
  <c r="Y262" i="25"/>
  <c r="X262" i="25"/>
  <c r="V262" i="25"/>
  <c r="Z261" i="25"/>
  <c r="Y261" i="25"/>
  <c r="X261" i="25"/>
  <c r="V261" i="25"/>
  <c r="Z260" i="25"/>
  <c r="Y260" i="25"/>
  <c r="X260" i="25"/>
  <c r="V260" i="25"/>
  <c r="Z259" i="25"/>
  <c r="Y259" i="25"/>
  <c r="X259" i="25"/>
  <c r="V259" i="25"/>
  <c r="Z258" i="25"/>
  <c r="Y258" i="25"/>
  <c r="X258" i="25"/>
  <c r="V258" i="25"/>
  <c r="Z257" i="25"/>
  <c r="Y257" i="25"/>
  <c r="X257" i="25"/>
  <c r="V257" i="25"/>
  <c r="Z256" i="25"/>
  <c r="Y256" i="25"/>
  <c r="X256" i="25"/>
  <c r="V256" i="25"/>
  <c r="Z255" i="25"/>
  <c r="Y255" i="25"/>
  <c r="X255" i="25"/>
  <c r="V255" i="25"/>
  <c r="Z254" i="25"/>
  <c r="Y254" i="25"/>
  <c r="X254" i="25"/>
  <c r="V254" i="25"/>
  <c r="Z253" i="25"/>
  <c r="Y253" i="25"/>
  <c r="X253" i="25"/>
  <c r="V253" i="25"/>
  <c r="Z252" i="25"/>
  <c r="Y252" i="25"/>
  <c r="X252" i="25"/>
  <c r="V252" i="25"/>
  <c r="Z251" i="25"/>
  <c r="Y251" i="25"/>
  <c r="X251" i="25"/>
  <c r="V251" i="25"/>
  <c r="Z250" i="25"/>
  <c r="Y250" i="25"/>
  <c r="X250" i="25"/>
  <c r="V250" i="25"/>
  <c r="Z249" i="25"/>
  <c r="Y249" i="25"/>
  <c r="X249" i="25"/>
  <c r="V249" i="25"/>
  <c r="Z248" i="25"/>
  <c r="Y248" i="25"/>
  <c r="X248" i="25"/>
  <c r="V248" i="25"/>
  <c r="Z247" i="25"/>
  <c r="Y247" i="25"/>
  <c r="X247" i="25"/>
  <c r="V247" i="25"/>
  <c r="Z246" i="25"/>
  <c r="Y246" i="25"/>
  <c r="X246" i="25"/>
  <c r="V246" i="25"/>
  <c r="Z245" i="25"/>
  <c r="Y245" i="25"/>
  <c r="X245" i="25"/>
  <c r="V245" i="25"/>
  <c r="Z244" i="25"/>
  <c r="Y244" i="25"/>
  <c r="X244" i="25"/>
  <c r="V244" i="25"/>
  <c r="Z243" i="25"/>
  <c r="Y243" i="25"/>
  <c r="X243" i="25"/>
  <c r="V243" i="25"/>
  <c r="Z242" i="25"/>
  <c r="Y242" i="25"/>
  <c r="X242" i="25"/>
  <c r="V242" i="25"/>
  <c r="Z241" i="25"/>
  <c r="Y241" i="25"/>
  <c r="X241" i="25"/>
  <c r="V241" i="25"/>
  <c r="Z240" i="25"/>
  <c r="Y240" i="25"/>
  <c r="X240" i="25"/>
  <c r="V240" i="25"/>
  <c r="Z239" i="25"/>
  <c r="Y239" i="25"/>
  <c r="X239" i="25"/>
  <c r="V239" i="25"/>
  <c r="Z238" i="25"/>
  <c r="Y238" i="25"/>
  <c r="X238" i="25"/>
  <c r="V238" i="25"/>
  <c r="Z237" i="25"/>
  <c r="Y237" i="25"/>
  <c r="X237" i="25"/>
  <c r="V237" i="25"/>
  <c r="Z236" i="25"/>
  <c r="Y236" i="25"/>
  <c r="X236" i="25"/>
  <c r="V236" i="25"/>
  <c r="Z235" i="25"/>
  <c r="Y235" i="25"/>
  <c r="X235" i="25"/>
  <c r="V235" i="25"/>
  <c r="Z234" i="25"/>
  <c r="Y234" i="25"/>
  <c r="X234" i="25"/>
  <c r="V234" i="25"/>
  <c r="Z233" i="25"/>
  <c r="Y233" i="25"/>
  <c r="X233" i="25"/>
  <c r="V233" i="25"/>
  <c r="Z232" i="25"/>
  <c r="Y232" i="25"/>
  <c r="X232" i="25"/>
  <c r="V232" i="25"/>
  <c r="Z231" i="25"/>
  <c r="Y231" i="25"/>
  <c r="X231" i="25"/>
  <c r="V231" i="25"/>
  <c r="Z230" i="25"/>
  <c r="Y230" i="25"/>
  <c r="X230" i="25"/>
  <c r="V230" i="25"/>
  <c r="Z229" i="25"/>
  <c r="Y229" i="25"/>
  <c r="X229" i="25"/>
  <c r="V229" i="25"/>
  <c r="Z228" i="25"/>
  <c r="Y228" i="25"/>
  <c r="X228" i="25"/>
  <c r="V228" i="25"/>
  <c r="Z227" i="25"/>
  <c r="Y227" i="25"/>
  <c r="X227" i="25"/>
  <c r="V227" i="25"/>
  <c r="Z226" i="25"/>
  <c r="Y226" i="25"/>
  <c r="X226" i="25"/>
  <c r="V226" i="25"/>
  <c r="Z225" i="25"/>
  <c r="Y225" i="25"/>
  <c r="X225" i="25"/>
  <c r="V225" i="25"/>
  <c r="Z224" i="25"/>
  <c r="Y224" i="25"/>
  <c r="X224" i="25"/>
  <c r="V224" i="25"/>
  <c r="Z223" i="25"/>
  <c r="Y223" i="25"/>
  <c r="X223" i="25"/>
  <c r="V223" i="25"/>
  <c r="Z222" i="25"/>
  <c r="Y222" i="25"/>
  <c r="X222" i="25"/>
  <c r="V222" i="25"/>
  <c r="Z221" i="25"/>
  <c r="Y221" i="25"/>
  <c r="X221" i="25"/>
  <c r="V221" i="25"/>
  <c r="Z220" i="25"/>
  <c r="Y220" i="25"/>
  <c r="X220" i="25"/>
  <c r="V220" i="25"/>
  <c r="Z219" i="25"/>
  <c r="Y219" i="25"/>
  <c r="X219" i="25"/>
  <c r="V219" i="25"/>
  <c r="Z218" i="25"/>
  <c r="Y218" i="25"/>
  <c r="X218" i="25"/>
  <c r="V218" i="25"/>
  <c r="Z217" i="25"/>
  <c r="Y217" i="25"/>
  <c r="X217" i="25"/>
  <c r="V217" i="25"/>
  <c r="Z216" i="25"/>
  <c r="Y216" i="25"/>
  <c r="X216" i="25"/>
  <c r="V216" i="25"/>
  <c r="Z215" i="25"/>
  <c r="Y215" i="25"/>
  <c r="X215" i="25"/>
  <c r="V215" i="25"/>
  <c r="Z214" i="25"/>
  <c r="Y214" i="25"/>
  <c r="X214" i="25"/>
  <c r="V214" i="25"/>
  <c r="Z213" i="25"/>
  <c r="Y213" i="25"/>
  <c r="X213" i="25"/>
  <c r="V213" i="25"/>
  <c r="Z212" i="25"/>
  <c r="Y212" i="25"/>
  <c r="X212" i="25"/>
  <c r="V212" i="25"/>
  <c r="Z211" i="25"/>
  <c r="Y211" i="25"/>
  <c r="X211" i="25"/>
  <c r="V211" i="25"/>
  <c r="Z210" i="25"/>
  <c r="Y210" i="25"/>
  <c r="X210" i="25"/>
  <c r="V210" i="25"/>
  <c r="Z209" i="25"/>
  <c r="Y209" i="25"/>
  <c r="X209" i="25"/>
  <c r="V209" i="25"/>
  <c r="Z208" i="25"/>
  <c r="Y208" i="25"/>
  <c r="X208" i="25"/>
  <c r="V208" i="25"/>
  <c r="Z207" i="25"/>
  <c r="Y207" i="25"/>
  <c r="X207" i="25"/>
  <c r="V207" i="25"/>
  <c r="Z206" i="25"/>
  <c r="Y206" i="25"/>
  <c r="X206" i="25"/>
  <c r="V206" i="25"/>
  <c r="Z205" i="25"/>
  <c r="Y205" i="25"/>
  <c r="X205" i="25"/>
  <c r="V205" i="25"/>
  <c r="Z204" i="25"/>
  <c r="Y204" i="25"/>
  <c r="X204" i="25"/>
  <c r="V204" i="25"/>
  <c r="Z203" i="25"/>
  <c r="Y203" i="25"/>
  <c r="X203" i="25"/>
  <c r="V203" i="25"/>
  <c r="Z202" i="25"/>
  <c r="Y202" i="25"/>
  <c r="X202" i="25"/>
  <c r="V202" i="25"/>
  <c r="Z201" i="25"/>
  <c r="Y201" i="25"/>
  <c r="X201" i="25"/>
  <c r="V201" i="25"/>
  <c r="Z200" i="25"/>
  <c r="Y200" i="25"/>
  <c r="X200" i="25"/>
  <c r="V200" i="25"/>
  <c r="Z199" i="25"/>
  <c r="Y199" i="25"/>
  <c r="X199" i="25"/>
  <c r="V199" i="25"/>
  <c r="Z198" i="25"/>
  <c r="Y198" i="25"/>
  <c r="X198" i="25"/>
  <c r="V198" i="25"/>
  <c r="Z197" i="25"/>
  <c r="Y197" i="25"/>
  <c r="X197" i="25"/>
  <c r="V197" i="25"/>
  <c r="Z196" i="25"/>
  <c r="Y196" i="25"/>
  <c r="X196" i="25"/>
  <c r="V196" i="25"/>
  <c r="Z195" i="25"/>
  <c r="Y195" i="25"/>
  <c r="X195" i="25"/>
  <c r="V195" i="25"/>
  <c r="Z194" i="25"/>
  <c r="Y194" i="25"/>
  <c r="X194" i="25"/>
  <c r="V194" i="25"/>
  <c r="Z193" i="25"/>
  <c r="Y193" i="25"/>
  <c r="X193" i="25"/>
  <c r="V193" i="25"/>
  <c r="Z192" i="25"/>
  <c r="Y192" i="25"/>
  <c r="X192" i="25"/>
  <c r="V192" i="25"/>
  <c r="Z191" i="25"/>
  <c r="Y191" i="25"/>
  <c r="X191" i="25"/>
  <c r="V191" i="25"/>
  <c r="Z190" i="25"/>
  <c r="Y190" i="25"/>
  <c r="X190" i="25"/>
  <c r="V190" i="25"/>
  <c r="Z189" i="25"/>
  <c r="Y189" i="25"/>
  <c r="X189" i="25"/>
  <c r="V189" i="25"/>
  <c r="Z188" i="25"/>
  <c r="Y188" i="25"/>
  <c r="X188" i="25"/>
  <c r="V188" i="25"/>
  <c r="Z187" i="25"/>
  <c r="Y187" i="25"/>
  <c r="X187" i="25"/>
  <c r="V187" i="25"/>
  <c r="Z186" i="25"/>
  <c r="Y186" i="25"/>
  <c r="X186" i="25"/>
  <c r="V186" i="25"/>
  <c r="Z185" i="25"/>
  <c r="Y185" i="25"/>
  <c r="X185" i="25"/>
  <c r="V185" i="25"/>
  <c r="Z184" i="25"/>
  <c r="Y184" i="25"/>
  <c r="X184" i="25"/>
  <c r="V184" i="25"/>
  <c r="Z183" i="25"/>
  <c r="Y183" i="25"/>
  <c r="X183" i="25"/>
  <c r="V183" i="25"/>
  <c r="Z182" i="25"/>
  <c r="Y182" i="25"/>
  <c r="X182" i="25"/>
  <c r="V182" i="25"/>
  <c r="Z181" i="25"/>
  <c r="Y181" i="25"/>
  <c r="X181" i="25"/>
  <c r="V181" i="25"/>
  <c r="Z180" i="25"/>
  <c r="Y180" i="25"/>
  <c r="X180" i="25"/>
  <c r="V180" i="25"/>
  <c r="Z179" i="25"/>
  <c r="Y179" i="25"/>
  <c r="X179" i="25"/>
  <c r="V179" i="25"/>
  <c r="Z178" i="25"/>
  <c r="Y178" i="25"/>
  <c r="X178" i="25"/>
  <c r="V178" i="25"/>
  <c r="Z177" i="25"/>
  <c r="Y177" i="25"/>
  <c r="X177" i="25"/>
  <c r="V177" i="25"/>
  <c r="Z176" i="25"/>
  <c r="Y176" i="25"/>
  <c r="X176" i="25"/>
  <c r="V176" i="25"/>
  <c r="Z175" i="25"/>
  <c r="Y175" i="25"/>
  <c r="X175" i="25"/>
  <c r="V175" i="25"/>
  <c r="Z174" i="25"/>
  <c r="Y174" i="25"/>
  <c r="X174" i="25"/>
  <c r="V174" i="25"/>
  <c r="Z173" i="25"/>
  <c r="Y173" i="25"/>
  <c r="X173" i="25"/>
  <c r="V173" i="25"/>
  <c r="Z172" i="25"/>
  <c r="Y172" i="25"/>
  <c r="X172" i="25"/>
  <c r="V172" i="25"/>
  <c r="Z171" i="25"/>
  <c r="Y171" i="25"/>
  <c r="X171" i="25"/>
  <c r="V171" i="25"/>
  <c r="Z170" i="25"/>
  <c r="Y170" i="25"/>
  <c r="X170" i="25"/>
  <c r="V170" i="25"/>
  <c r="Z169" i="25"/>
  <c r="Y169" i="25"/>
  <c r="X169" i="25"/>
  <c r="V169" i="25"/>
  <c r="Z168" i="25"/>
  <c r="Y168" i="25"/>
  <c r="X168" i="25"/>
  <c r="V168" i="25"/>
  <c r="Z167" i="25"/>
  <c r="Y167" i="25"/>
  <c r="X167" i="25"/>
  <c r="V167" i="25"/>
  <c r="Z166" i="25"/>
  <c r="Y166" i="25"/>
  <c r="X166" i="25"/>
  <c r="V166" i="25"/>
  <c r="Z165" i="25"/>
  <c r="Y165" i="25"/>
  <c r="X165" i="25"/>
  <c r="V165" i="25"/>
  <c r="Z164" i="25"/>
  <c r="Y164" i="25"/>
  <c r="X164" i="25"/>
  <c r="V164" i="25"/>
  <c r="Z163" i="25"/>
  <c r="Y163" i="25"/>
  <c r="X163" i="25"/>
  <c r="V163" i="25"/>
  <c r="Z162" i="25"/>
  <c r="Y162" i="25"/>
  <c r="X162" i="25"/>
  <c r="V162" i="25"/>
  <c r="Z161" i="25"/>
  <c r="Y161" i="25"/>
  <c r="X161" i="25"/>
  <c r="V161" i="25"/>
  <c r="Z160" i="25"/>
  <c r="Y160" i="25"/>
  <c r="X160" i="25"/>
  <c r="V160" i="25"/>
  <c r="Z159" i="25"/>
  <c r="Y159" i="25"/>
  <c r="X159" i="25"/>
  <c r="V159" i="25"/>
  <c r="Z158" i="25"/>
  <c r="Y158" i="25"/>
  <c r="X158" i="25"/>
  <c r="V158" i="25"/>
  <c r="Z157" i="25"/>
  <c r="Y157" i="25"/>
  <c r="X157" i="25"/>
  <c r="V157" i="25"/>
  <c r="Z156" i="25"/>
  <c r="Y156" i="25"/>
  <c r="X156" i="25"/>
  <c r="V156" i="25"/>
  <c r="Z155" i="25"/>
  <c r="Y155" i="25"/>
  <c r="X155" i="25"/>
  <c r="V155" i="25"/>
  <c r="Z154" i="25"/>
  <c r="Y154" i="25"/>
  <c r="X154" i="25"/>
  <c r="V154" i="25"/>
  <c r="Z153" i="25"/>
  <c r="Y153" i="25"/>
  <c r="X153" i="25"/>
  <c r="V153" i="25"/>
  <c r="Z152" i="25"/>
  <c r="Y152" i="25"/>
  <c r="X152" i="25"/>
  <c r="V152" i="25"/>
  <c r="Z151" i="25"/>
  <c r="Y151" i="25"/>
  <c r="X151" i="25"/>
  <c r="V151" i="25"/>
  <c r="Z150" i="25"/>
  <c r="Y150" i="25"/>
  <c r="X150" i="25"/>
  <c r="V150" i="25"/>
  <c r="Z149" i="25"/>
  <c r="Y149" i="25"/>
  <c r="X149" i="25"/>
  <c r="V149" i="25"/>
  <c r="Z148" i="25"/>
  <c r="Y148" i="25"/>
  <c r="X148" i="25"/>
  <c r="V148" i="25"/>
  <c r="Z147" i="25"/>
  <c r="Y147" i="25"/>
  <c r="X147" i="25"/>
  <c r="V147" i="25"/>
  <c r="Z146" i="25"/>
  <c r="Y146" i="25"/>
  <c r="X146" i="25"/>
  <c r="V146" i="25"/>
  <c r="Z145" i="25"/>
  <c r="Y145" i="25"/>
  <c r="X145" i="25"/>
  <c r="V145" i="25"/>
  <c r="Z144" i="25"/>
  <c r="Y144" i="25"/>
  <c r="X144" i="25"/>
  <c r="V144" i="25"/>
  <c r="Z143" i="25"/>
  <c r="Y143" i="25"/>
  <c r="X143" i="25"/>
  <c r="V143" i="25"/>
  <c r="Z142" i="25"/>
  <c r="Y142" i="25"/>
  <c r="X142" i="25"/>
  <c r="V142" i="25"/>
  <c r="Z141" i="25"/>
  <c r="Y141" i="25"/>
  <c r="X141" i="25"/>
  <c r="V141" i="25"/>
  <c r="Z140" i="25"/>
  <c r="Y140" i="25"/>
  <c r="X140" i="25"/>
  <c r="V140" i="25"/>
  <c r="Z139" i="25"/>
  <c r="Y139" i="25"/>
  <c r="X139" i="25"/>
  <c r="V139" i="25"/>
  <c r="Z138" i="25"/>
  <c r="Y138" i="25"/>
  <c r="X138" i="25"/>
  <c r="V138" i="25"/>
  <c r="Z137" i="25"/>
  <c r="Y137" i="25"/>
  <c r="X137" i="25"/>
  <c r="V137" i="25"/>
  <c r="Z136" i="25"/>
  <c r="Y136" i="25"/>
  <c r="X136" i="25"/>
  <c r="V136" i="25"/>
  <c r="Z135" i="25"/>
  <c r="Y135" i="25"/>
  <c r="X135" i="25"/>
  <c r="V135" i="25"/>
  <c r="Z134" i="25"/>
  <c r="Y134" i="25"/>
  <c r="X134" i="25"/>
  <c r="V134" i="25"/>
  <c r="Z133" i="25"/>
  <c r="Y133" i="25"/>
  <c r="X133" i="25"/>
  <c r="V133" i="25"/>
  <c r="Z132" i="25"/>
  <c r="Y132" i="25"/>
  <c r="X132" i="25"/>
  <c r="V132" i="25"/>
  <c r="Z131" i="25"/>
  <c r="Y131" i="25"/>
  <c r="X131" i="25"/>
  <c r="V131" i="25"/>
  <c r="Z130" i="25"/>
  <c r="Y130" i="25"/>
  <c r="X130" i="25"/>
  <c r="V130" i="25"/>
  <c r="Z129" i="25"/>
  <c r="Y129" i="25"/>
  <c r="X129" i="25"/>
  <c r="V129" i="25"/>
  <c r="Z128" i="25"/>
  <c r="Y128" i="25"/>
  <c r="X128" i="25"/>
  <c r="V128" i="25"/>
  <c r="Z127" i="25"/>
  <c r="Y127" i="25"/>
  <c r="X127" i="25"/>
  <c r="V127" i="25"/>
  <c r="Z126" i="25"/>
  <c r="Y126" i="25"/>
  <c r="X126" i="25"/>
  <c r="V126" i="25"/>
  <c r="Z125" i="25"/>
  <c r="Y125" i="25"/>
  <c r="X125" i="25"/>
  <c r="V125" i="25"/>
  <c r="Z124" i="25"/>
  <c r="Y124" i="25"/>
  <c r="X124" i="25"/>
  <c r="V124" i="25"/>
  <c r="Z123" i="25"/>
  <c r="Y123" i="25"/>
  <c r="X123" i="25"/>
  <c r="V123" i="25"/>
  <c r="Z122" i="25"/>
  <c r="Y122" i="25"/>
  <c r="X122" i="25"/>
  <c r="V122" i="25"/>
  <c r="Z121" i="25"/>
  <c r="Y121" i="25"/>
  <c r="X121" i="25"/>
  <c r="V121" i="25"/>
  <c r="Z120" i="25"/>
  <c r="Y120" i="25"/>
  <c r="X120" i="25"/>
  <c r="V120" i="25"/>
  <c r="Z119" i="25"/>
  <c r="Y119" i="25"/>
  <c r="X119" i="25"/>
  <c r="V119" i="25"/>
  <c r="Z118" i="25"/>
  <c r="Y118" i="25"/>
  <c r="X118" i="25"/>
  <c r="V118" i="25"/>
  <c r="Z117" i="25"/>
  <c r="Y117" i="25"/>
  <c r="X117" i="25"/>
  <c r="V117" i="25"/>
  <c r="Z116" i="25"/>
  <c r="Y116" i="25"/>
  <c r="X116" i="25"/>
  <c r="V116" i="25"/>
  <c r="Z115" i="25"/>
  <c r="Y115" i="25"/>
  <c r="X115" i="25"/>
  <c r="V115" i="25"/>
  <c r="Z114" i="25"/>
  <c r="Y114" i="25"/>
  <c r="X114" i="25"/>
  <c r="V114" i="25"/>
  <c r="Z113" i="25"/>
  <c r="Y113" i="25"/>
  <c r="X113" i="25"/>
  <c r="V113" i="25"/>
  <c r="Z112" i="25"/>
  <c r="Y112" i="25"/>
  <c r="X112" i="25"/>
  <c r="V112" i="25"/>
  <c r="Z111" i="25"/>
  <c r="Y111" i="25"/>
  <c r="X111" i="25"/>
  <c r="V111" i="25"/>
  <c r="Z110" i="25"/>
  <c r="Y110" i="25"/>
  <c r="X110" i="25"/>
  <c r="V110" i="25"/>
  <c r="Z109" i="25"/>
  <c r="Y109" i="25"/>
  <c r="X109" i="25"/>
  <c r="V109" i="25"/>
  <c r="Z108" i="25"/>
  <c r="Y108" i="25"/>
  <c r="X108" i="25"/>
  <c r="V108" i="25"/>
  <c r="Z107" i="25"/>
  <c r="Y107" i="25"/>
  <c r="X107" i="25"/>
  <c r="V107" i="25"/>
  <c r="Z106" i="25"/>
  <c r="Y106" i="25"/>
  <c r="X106" i="25"/>
  <c r="V106" i="25"/>
  <c r="Z105" i="25"/>
  <c r="Y105" i="25"/>
  <c r="X105" i="25"/>
  <c r="V105" i="25"/>
  <c r="Z104" i="25"/>
  <c r="Y104" i="25"/>
  <c r="X104" i="25"/>
  <c r="V104" i="25"/>
  <c r="Z103" i="25"/>
  <c r="Y103" i="25"/>
  <c r="X103" i="25"/>
  <c r="V103" i="25"/>
  <c r="Z102" i="25"/>
  <c r="Y102" i="25"/>
  <c r="X102" i="25"/>
  <c r="V102" i="25"/>
  <c r="Z101" i="25"/>
  <c r="Y101" i="25"/>
  <c r="X101" i="25"/>
  <c r="V101" i="25"/>
  <c r="Z100" i="25"/>
  <c r="Y100" i="25"/>
  <c r="X100" i="25"/>
  <c r="V100" i="25"/>
  <c r="Z99" i="25"/>
  <c r="Y99" i="25"/>
  <c r="X99" i="25"/>
  <c r="V99" i="25"/>
  <c r="Z98" i="25"/>
  <c r="Y98" i="25"/>
  <c r="X98" i="25"/>
  <c r="V98" i="25"/>
  <c r="Z97" i="25"/>
  <c r="Y97" i="25"/>
  <c r="X97" i="25"/>
  <c r="V97" i="25"/>
  <c r="Z96" i="25"/>
  <c r="Y96" i="25"/>
  <c r="X96" i="25"/>
  <c r="V96" i="25"/>
  <c r="Z95" i="25"/>
  <c r="Y95" i="25"/>
  <c r="X95" i="25"/>
  <c r="V95" i="25"/>
  <c r="Z94" i="25"/>
  <c r="Y94" i="25"/>
  <c r="X94" i="25"/>
  <c r="V94" i="25"/>
  <c r="Z93" i="25"/>
  <c r="Y93" i="25"/>
  <c r="X93" i="25"/>
  <c r="V93" i="25"/>
  <c r="Z92" i="25"/>
  <c r="Y92" i="25"/>
  <c r="X92" i="25"/>
  <c r="V92" i="25"/>
  <c r="Z91" i="25"/>
  <c r="Y91" i="25"/>
  <c r="X91" i="25"/>
  <c r="V91" i="25"/>
  <c r="Z90" i="25"/>
  <c r="Y90" i="25"/>
  <c r="X90" i="25"/>
  <c r="V90" i="25"/>
  <c r="Z89" i="25"/>
  <c r="Y89" i="25"/>
  <c r="X89" i="25"/>
  <c r="V89" i="25"/>
  <c r="Z88" i="25"/>
  <c r="Y88" i="25"/>
  <c r="X88" i="25"/>
  <c r="V88" i="25"/>
  <c r="Z87" i="25"/>
  <c r="Y87" i="25"/>
  <c r="X87" i="25"/>
  <c r="V87" i="25"/>
  <c r="Z86" i="25"/>
  <c r="Y86" i="25"/>
  <c r="X86" i="25"/>
  <c r="V86" i="25"/>
  <c r="Z85" i="25"/>
  <c r="Y85" i="25"/>
  <c r="X85" i="25"/>
  <c r="V85" i="25"/>
  <c r="Z84" i="25"/>
  <c r="Y84" i="25"/>
  <c r="X84" i="25"/>
  <c r="V84" i="25"/>
  <c r="Z83" i="25"/>
  <c r="Y83" i="25"/>
  <c r="X83" i="25"/>
  <c r="V83" i="25"/>
  <c r="Z82" i="25"/>
  <c r="Y82" i="25"/>
  <c r="X82" i="25"/>
  <c r="V82" i="25"/>
  <c r="Z81" i="25"/>
  <c r="Y81" i="25"/>
  <c r="X81" i="25"/>
  <c r="V81" i="25"/>
  <c r="Z80" i="25"/>
  <c r="Y80" i="25"/>
  <c r="X80" i="25"/>
  <c r="V80" i="25"/>
  <c r="Z79" i="25"/>
  <c r="Y79" i="25"/>
  <c r="X79" i="25"/>
  <c r="V79" i="25"/>
  <c r="Z78" i="25"/>
  <c r="Y78" i="25"/>
  <c r="X78" i="25"/>
  <c r="V78" i="25"/>
  <c r="Z77" i="25"/>
  <c r="Y77" i="25"/>
  <c r="X77" i="25"/>
  <c r="V77" i="25"/>
  <c r="Z76" i="25"/>
  <c r="Y76" i="25"/>
  <c r="X76" i="25"/>
  <c r="V76" i="25"/>
  <c r="Z75" i="25"/>
  <c r="Y75" i="25"/>
  <c r="X75" i="25"/>
  <c r="V75" i="25"/>
  <c r="Z74" i="25"/>
  <c r="Y74" i="25"/>
  <c r="X74" i="25"/>
  <c r="V74" i="25"/>
  <c r="Z73" i="25"/>
  <c r="Y73" i="25"/>
  <c r="X73" i="25"/>
  <c r="V73" i="25"/>
  <c r="Z72" i="25"/>
  <c r="Y72" i="25"/>
  <c r="X72" i="25"/>
  <c r="V72" i="25"/>
  <c r="Z71" i="25"/>
  <c r="Y71" i="25"/>
  <c r="X71" i="25"/>
  <c r="V71" i="25"/>
  <c r="Z70" i="25"/>
  <c r="Y70" i="25"/>
  <c r="X70" i="25"/>
  <c r="V70" i="25"/>
  <c r="Z69" i="25"/>
  <c r="Y69" i="25"/>
  <c r="X69" i="25"/>
  <c r="V69" i="25"/>
  <c r="Z68" i="25"/>
  <c r="Y68" i="25"/>
  <c r="X68" i="25"/>
  <c r="V68" i="25"/>
  <c r="Z67" i="25"/>
  <c r="Y67" i="25"/>
  <c r="X67" i="25"/>
  <c r="V67" i="25"/>
  <c r="Z66" i="25"/>
  <c r="Y66" i="25"/>
  <c r="X66" i="25"/>
  <c r="V66" i="25"/>
  <c r="Z65" i="25"/>
  <c r="Y65" i="25"/>
  <c r="X65" i="25"/>
  <c r="V65" i="25"/>
  <c r="Z64" i="25"/>
  <c r="Y64" i="25"/>
  <c r="X64" i="25"/>
  <c r="V64" i="25"/>
  <c r="Z63" i="25"/>
  <c r="Y63" i="25"/>
  <c r="X63" i="25"/>
  <c r="V63" i="25"/>
  <c r="Z62" i="25"/>
  <c r="Y62" i="25"/>
  <c r="X62" i="25"/>
  <c r="V62" i="25"/>
  <c r="Z61" i="25"/>
  <c r="Y61" i="25"/>
  <c r="X61" i="25"/>
  <c r="V61" i="25"/>
  <c r="Z60" i="25"/>
  <c r="Y60" i="25"/>
  <c r="X60" i="25"/>
  <c r="V60" i="25"/>
  <c r="Z59" i="25"/>
  <c r="Y59" i="25"/>
  <c r="X59" i="25"/>
  <c r="V59" i="25"/>
  <c r="Z58" i="25"/>
  <c r="Y58" i="25"/>
  <c r="X58" i="25"/>
  <c r="V58" i="25"/>
  <c r="Z57" i="25"/>
  <c r="Y57" i="25"/>
  <c r="X57" i="25"/>
  <c r="V57" i="25"/>
  <c r="Z56" i="25"/>
  <c r="Y56" i="25"/>
  <c r="X56" i="25"/>
  <c r="V56" i="25"/>
  <c r="Z55" i="25"/>
  <c r="Y55" i="25"/>
  <c r="X55" i="25"/>
  <c r="V55" i="25"/>
  <c r="Z54" i="25"/>
  <c r="Y54" i="25"/>
  <c r="X54" i="25"/>
  <c r="V54" i="25"/>
  <c r="Z53" i="25"/>
  <c r="Y53" i="25"/>
  <c r="X53" i="25"/>
  <c r="V53" i="25"/>
  <c r="Z52" i="25"/>
  <c r="Y52" i="25"/>
  <c r="X52" i="25"/>
  <c r="V52" i="25"/>
  <c r="Z51" i="25"/>
  <c r="Y51" i="25"/>
  <c r="X51" i="25"/>
  <c r="V51" i="25"/>
  <c r="Z50" i="25"/>
  <c r="Y50" i="25"/>
  <c r="X50" i="25"/>
  <c r="V50" i="25"/>
  <c r="Z49" i="25"/>
  <c r="Y49" i="25"/>
  <c r="X49" i="25"/>
  <c r="V49" i="25"/>
  <c r="Z48" i="25"/>
  <c r="Y48" i="25"/>
  <c r="X48" i="25"/>
  <c r="V48" i="25"/>
  <c r="Z47" i="25"/>
  <c r="Y47" i="25"/>
  <c r="X47" i="25"/>
  <c r="V47" i="25"/>
  <c r="Z46" i="25"/>
  <c r="Y46" i="25"/>
  <c r="X46" i="25"/>
  <c r="V46" i="25"/>
  <c r="Z45" i="25"/>
  <c r="Y45" i="25"/>
  <c r="X45" i="25"/>
  <c r="V45" i="25"/>
  <c r="Z44" i="25"/>
  <c r="Y44" i="25"/>
  <c r="X44" i="25"/>
  <c r="V44" i="25"/>
  <c r="Z43" i="25"/>
  <c r="Y43" i="25"/>
  <c r="X43" i="25"/>
  <c r="V43" i="25"/>
  <c r="Z42" i="25"/>
  <c r="Y42" i="25"/>
  <c r="X42" i="25"/>
  <c r="V42" i="25"/>
  <c r="Z41" i="25"/>
  <c r="Y41" i="25"/>
  <c r="X41" i="25"/>
  <c r="V41" i="25"/>
  <c r="Z40" i="25"/>
  <c r="Y40" i="25"/>
  <c r="X40" i="25"/>
  <c r="V40" i="25"/>
  <c r="Z39" i="25"/>
  <c r="Y39" i="25"/>
  <c r="X39" i="25"/>
  <c r="V39" i="25"/>
  <c r="Z38" i="25"/>
  <c r="Y38" i="25"/>
  <c r="X38" i="25"/>
  <c r="V38" i="25"/>
  <c r="Z37" i="25"/>
  <c r="Y37" i="25"/>
  <c r="X37" i="25"/>
  <c r="V37" i="25"/>
  <c r="Z36" i="25"/>
  <c r="Y36" i="25"/>
  <c r="X36" i="25"/>
  <c r="V36" i="25"/>
  <c r="Z35" i="25"/>
  <c r="Y35" i="25"/>
  <c r="X35" i="25"/>
  <c r="V35" i="25"/>
  <c r="Z34" i="25"/>
  <c r="Y34" i="25"/>
  <c r="X34" i="25"/>
  <c r="V34" i="25"/>
  <c r="AH33" i="25"/>
  <c r="AL33" i="25" s="1"/>
  <c r="Z33" i="25"/>
  <c r="Y33" i="25"/>
  <c r="X33" i="25"/>
  <c r="V33" i="25"/>
  <c r="AH32" i="25"/>
  <c r="AK32" i="25" s="1"/>
  <c r="Z32" i="25"/>
  <c r="Y32" i="25"/>
  <c r="X32" i="25"/>
  <c r="V32" i="25"/>
  <c r="AH31" i="25"/>
  <c r="AJ31" i="25" s="1"/>
  <c r="G31" i="39" s="1"/>
  <c r="Z31" i="25"/>
  <c r="Y31" i="25"/>
  <c r="X31" i="25"/>
  <c r="V31" i="25"/>
  <c r="AH30" i="25"/>
  <c r="AL30" i="25" s="1"/>
  <c r="Z30" i="25"/>
  <c r="Y30" i="25"/>
  <c r="X30" i="25"/>
  <c r="V30" i="25"/>
  <c r="AH29" i="25"/>
  <c r="AL29" i="25" s="1"/>
  <c r="Z29" i="25"/>
  <c r="Y29" i="25"/>
  <c r="X29" i="25"/>
  <c r="V29" i="25"/>
  <c r="AH28" i="25"/>
  <c r="AK28" i="25" s="1"/>
  <c r="Z28" i="25"/>
  <c r="Y28" i="25"/>
  <c r="X28" i="25"/>
  <c r="V28" i="25"/>
  <c r="AH27" i="25"/>
  <c r="AJ27" i="25" s="1"/>
  <c r="G27" i="39" s="1"/>
  <c r="Z27" i="25"/>
  <c r="Y27" i="25"/>
  <c r="X27" i="25"/>
  <c r="V27" i="25"/>
  <c r="AH26" i="25"/>
  <c r="AL26" i="25" s="1"/>
  <c r="Z26" i="25"/>
  <c r="Y26" i="25"/>
  <c r="X26" i="25"/>
  <c r="V26" i="25"/>
  <c r="Q26" i="25"/>
  <c r="AI25" i="25"/>
  <c r="AH25" i="25"/>
  <c r="AL25" i="25" s="1"/>
  <c r="Z25" i="25"/>
  <c r="Y25" i="25"/>
  <c r="X25" i="25"/>
  <c r="V25" i="25"/>
  <c r="AH24" i="25"/>
  <c r="AL24" i="25" s="1"/>
  <c r="Z24" i="25"/>
  <c r="Y24" i="25"/>
  <c r="X24" i="25"/>
  <c r="V24" i="25"/>
  <c r="Q24" i="25"/>
  <c r="AJ23" i="25"/>
  <c r="G23" i="39" s="1"/>
  <c r="AH23" i="25"/>
  <c r="AL23" i="25" s="1"/>
  <c r="Z23" i="25"/>
  <c r="Y23" i="25"/>
  <c r="X23" i="25"/>
  <c r="V23" i="25"/>
  <c r="AH22" i="25"/>
  <c r="AK22" i="25" s="1"/>
  <c r="Z22" i="25"/>
  <c r="Y22" i="25"/>
  <c r="X22" i="25"/>
  <c r="V22" i="25"/>
  <c r="AH21" i="25"/>
  <c r="AK21" i="25" s="1"/>
  <c r="Z21" i="25"/>
  <c r="Y21" i="25"/>
  <c r="X21" i="25"/>
  <c r="V21" i="25"/>
  <c r="AK20" i="25"/>
  <c r="AH20" i="25"/>
  <c r="AJ20" i="25" s="1"/>
  <c r="G20" i="39" s="1"/>
  <c r="Z20" i="25"/>
  <c r="Y20" i="25"/>
  <c r="X20" i="25"/>
  <c r="V20" i="25"/>
  <c r="Q20" i="25"/>
  <c r="AH19" i="25"/>
  <c r="AJ19" i="25" s="1"/>
  <c r="G19" i="39" s="1"/>
  <c r="Z19" i="25"/>
  <c r="Y19" i="25"/>
  <c r="X19" i="25"/>
  <c r="V19" i="25"/>
  <c r="AH18" i="25"/>
  <c r="AL18" i="25" s="1"/>
  <c r="Z18" i="25"/>
  <c r="Y18" i="25"/>
  <c r="X18" i="25"/>
  <c r="V18" i="25"/>
  <c r="AH17" i="25"/>
  <c r="AL17" i="25" s="1"/>
  <c r="Z17" i="25"/>
  <c r="Y17" i="25"/>
  <c r="X17" i="25"/>
  <c r="V17" i="25"/>
  <c r="AH16" i="25"/>
  <c r="AL16" i="25" s="1"/>
  <c r="Z16" i="25"/>
  <c r="Y16" i="25"/>
  <c r="X16" i="25"/>
  <c r="V16" i="25"/>
  <c r="AH15" i="25"/>
  <c r="AL15" i="25" s="1"/>
  <c r="Z15" i="25"/>
  <c r="Y15" i="25"/>
  <c r="X15" i="25"/>
  <c r="V15" i="25"/>
  <c r="Q18" i="25"/>
  <c r="AH14" i="25"/>
  <c r="AK14" i="25" s="1"/>
  <c r="Z14" i="25"/>
  <c r="Y14" i="25"/>
  <c r="X14" i="25"/>
  <c r="AC14" i="25" s="1"/>
  <c r="V14" i="25"/>
  <c r="Q16" i="25"/>
  <c r="Z1003" i="24"/>
  <c r="Y1003" i="24"/>
  <c r="X1003" i="24"/>
  <c r="V1003" i="24"/>
  <c r="Z1002" i="24"/>
  <c r="Y1002" i="24"/>
  <c r="X1002" i="24"/>
  <c r="V1002" i="24"/>
  <c r="Z1001" i="24"/>
  <c r="Y1001" i="24"/>
  <c r="X1001" i="24"/>
  <c r="V1001" i="24"/>
  <c r="Z1000" i="24"/>
  <c r="Y1000" i="24"/>
  <c r="X1000" i="24"/>
  <c r="V1000" i="24"/>
  <c r="Z999" i="24"/>
  <c r="Y999" i="24"/>
  <c r="X999" i="24"/>
  <c r="V999" i="24"/>
  <c r="Z998" i="24"/>
  <c r="Y998" i="24"/>
  <c r="X998" i="24"/>
  <c r="V998" i="24"/>
  <c r="Z997" i="24"/>
  <c r="Y997" i="24"/>
  <c r="X997" i="24"/>
  <c r="V997" i="24"/>
  <c r="Z996" i="24"/>
  <c r="Y996" i="24"/>
  <c r="X996" i="24"/>
  <c r="V996" i="24"/>
  <c r="Z995" i="24"/>
  <c r="Y995" i="24"/>
  <c r="X995" i="24"/>
  <c r="V995" i="24"/>
  <c r="Z994" i="24"/>
  <c r="Y994" i="24"/>
  <c r="X994" i="24"/>
  <c r="V994" i="24"/>
  <c r="Z993" i="24"/>
  <c r="Y993" i="24"/>
  <c r="X993" i="24"/>
  <c r="V993" i="24"/>
  <c r="Z992" i="24"/>
  <c r="Y992" i="24"/>
  <c r="X992" i="24"/>
  <c r="V992" i="24"/>
  <c r="Z991" i="24"/>
  <c r="Y991" i="24"/>
  <c r="X991" i="24"/>
  <c r="V991" i="24"/>
  <c r="Z990" i="24"/>
  <c r="Y990" i="24"/>
  <c r="X990" i="24"/>
  <c r="V990" i="24"/>
  <c r="Z989" i="24"/>
  <c r="Y989" i="24"/>
  <c r="X989" i="24"/>
  <c r="V989" i="24"/>
  <c r="Z988" i="24"/>
  <c r="Y988" i="24"/>
  <c r="X988" i="24"/>
  <c r="V988" i="24"/>
  <c r="Z987" i="24"/>
  <c r="Y987" i="24"/>
  <c r="X987" i="24"/>
  <c r="V987" i="24"/>
  <c r="Z986" i="24"/>
  <c r="Y986" i="24"/>
  <c r="X986" i="24"/>
  <c r="V986" i="24"/>
  <c r="Z985" i="24"/>
  <c r="Y985" i="24"/>
  <c r="X985" i="24"/>
  <c r="V985" i="24"/>
  <c r="Z984" i="24"/>
  <c r="Y984" i="24"/>
  <c r="X984" i="24"/>
  <c r="V984" i="24"/>
  <c r="Z983" i="24"/>
  <c r="Y983" i="24"/>
  <c r="X983" i="24"/>
  <c r="V983" i="24"/>
  <c r="Z982" i="24"/>
  <c r="Y982" i="24"/>
  <c r="X982" i="24"/>
  <c r="V982" i="24"/>
  <c r="Z981" i="24"/>
  <c r="Y981" i="24"/>
  <c r="X981" i="24"/>
  <c r="V981" i="24"/>
  <c r="Z980" i="24"/>
  <c r="Y980" i="24"/>
  <c r="X980" i="24"/>
  <c r="V980" i="24"/>
  <c r="Z979" i="24"/>
  <c r="Y979" i="24"/>
  <c r="X979" i="24"/>
  <c r="V979" i="24"/>
  <c r="Z978" i="24"/>
  <c r="Y978" i="24"/>
  <c r="X978" i="24"/>
  <c r="V978" i="24"/>
  <c r="Z977" i="24"/>
  <c r="Y977" i="24"/>
  <c r="X977" i="24"/>
  <c r="V977" i="24"/>
  <c r="Z976" i="24"/>
  <c r="Y976" i="24"/>
  <c r="X976" i="24"/>
  <c r="V976" i="24"/>
  <c r="Z975" i="24"/>
  <c r="Y975" i="24"/>
  <c r="X975" i="24"/>
  <c r="V975" i="24"/>
  <c r="Z974" i="24"/>
  <c r="Y974" i="24"/>
  <c r="X974" i="24"/>
  <c r="V974" i="24"/>
  <c r="Z973" i="24"/>
  <c r="Y973" i="24"/>
  <c r="X973" i="24"/>
  <c r="V973" i="24"/>
  <c r="Z972" i="24"/>
  <c r="Y972" i="24"/>
  <c r="X972" i="24"/>
  <c r="V972" i="24"/>
  <c r="Z971" i="24"/>
  <c r="Y971" i="24"/>
  <c r="X971" i="24"/>
  <c r="V971" i="24"/>
  <c r="Z970" i="24"/>
  <c r="Y970" i="24"/>
  <c r="X970" i="24"/>
  <c r="V970" i="24"/>
  <c r="Z969" i="24"/>
  <c r="Y969" i="24"/>
  <c r="X969" i="24"/>
  <c r="V969" i="24"/>
  <c r="Z968" i="24"/>
  <c r="Y968" i="24"/>
  <c r="X968" i="24"/>
  <c r="V968" i="24"/>
  <c r="Z967" i="24"/>
  <c r="Y967" i="24"/>
  <c r="X967" i="24"/>
  <c r="V967" i="24"/>
  <c r="Z966" i="24"/>
  <c r="Y966" i="24"/>
  <c r="X966" i="24"/>
  <c r="V966" i="24"/>
  <c r="Z965" i="24"/>
  <c r="Y965" i="24"/>
  <c r="X965" i="24"/>
  <c r="V965" i="24"/>
  <c r="Z964" i="24"/>
  <c r="Y964" i="24"/>
  <c r="X964" i="24"/>
  <c r="V964" i="24"/>
  <c r="Z963" i="24"/>
  <c r="Y963" i="24"/>
  <c r="X963" i="24"/>
  <c r="V963" i="24"/>
  <c r="Z962" i="24"/>
  <c r="Y962" i="24"/>
  <c r="X962" i="24"/>
  <c r="V962" i="24"/>
  <c r="Z961" i="24"/>
  <c r="Y961" i="24"/>
  <c r="X961" i="24"/>
  <c r="V961" i="24"/>
  <c r="Z960" i="24"/>
  <c r="Y960" i="24"/>
  <c r="X960" i="24"/>
  <c r="V960" i="24"/>
  <c r="Z959" i="24"/>
  <c r="Y959" i="24"/>
  <c r="X959" i="24"/>
  <c r="V959" i="24"/>
  <c r="Z958" i="24"/>
  <c r="Y958" i="24"/>
  <c r="X958" i="24"/>
  <c r="V958" i="24"/>
  <c r="Z957" i="24"/>
  <c r="Y957" i="24"/>
  <c r="X957" i="24"/>
  <c r="V957" i="24"/>
  <c r="Z956" i="24"/>
  <c r="Y956" i="24"/>
  <c r="X956" i="24"/>
  <c r="V956" i="24"/>
  <c r="Z955" i="24"/>
  <c r="Y955" i="24"/>
  <c r="X955" i="24"/>
  <c r="V955" i="24"/>
  <c r="Z954" i="24"/>
  <c r="Y954" i="24"/>
  <c r="X954" i="24"/>
  <c r="V954" i="24"/>
  <c r="Z953" i="24"/>
  <c r="Y953" i="24"/>
  <c r="X953" i="24"/>
  <c r="V953" i="24"/>
  <c r="Z952" i="24"/>
  <c r="Y952" i="24"/>
  <c r="X952" i="24"/>
  <c r="V952" i="24"/>
  <c r="Z951" i="24"/>
  <c r="Y951" i="24"/>
  <c r="X951" i="24"/>
  <c r="V951" i="24"/>
  <c r="Z950" i="24"/>
  <c r="Y950" i="24"/>
  <c r="X950" i="24"/>
  <c r="V950" i="24"/>
  <c r="Z949" i="24"/>
  <c r="Y949" i="24"/>
  <c r="X949" i="24"/>
  <c r="V949" i="24"/>
  <c r="Z948" i="24"/>
  <c r="Y948" i="24"/>
  <c r="X948" i="24"/>
  <c r="V948" i="24"/>
  <c r="Z947" i="24"/>
  <c r="Y947" i="24"/>
  <c r="X947" i="24"/>
  <c r="V947" i="24"/>
  <c r="Z946" i="24"/>
  <c r="Y946" i="24"/>
  <c r="X946" i="24"/>
  <c r="V946" i="24"/>
  <c r="Z945" i="24"/>
  <c r="Y945" i="24"/>
  <c r="X945" i="24"/>
  <c r="V945" i="24"/>
  <c r="Z944" i="24"/>
  <c r="Y944" i="24"/>
  <c r="X944" i="24"/>
  <c r="V944" i="24"/>
  <c r="Z943" i="24"/>
  <c r="Y943" i="24"/>
  <c r="X943" i="24"/>
  <c r="V943" i="24"/>
  <c r="Z942" i="24"/>
  <c r="Y942" i="24"/>
  <c r="X942" i="24"/>
  <c r="V942" i="24"/>
  <c r="Z941" i="24"/>
  <c r="Y941" i="24"/>
  <c r="X941" i="24"/>
  <c r="V941" i="24"/>
  <c r="Z940" i="24"/>
  <c r="Y940" i="24"/>
  <c r="X940" i="24"/>
  <c r="V940" i="24"/>
  <c r="Z939" i="24"/>
  <c r="Y939" i="24"/>
  <c r="X939" i="24"/>
  <c r="V939" i="24"/>
  <c r="Z938" i="24"/>
  <c r="Y938" i="24"/>
  <c r="X938" i="24"/>
  <c r="V938" i="24"/>
  <c r="Z937" i="24"/>
  <c r="Y937" i="24"/>
  <c r="X937" i="24"/>
  <c r="V937" i="24"/>
  <c r="Z936" i="24"/>
  <c r="Y936" i="24"/>
  <c r="X936" i="24"/>
  <c r="V936" i="24"/>
  <c r="Z935" i="24"/>
  <c r="Y935" i="24"/>
  <c r="X935" i="24"/>
  <c r="V935" i="24"/>
  <c r="Z934" i="24"/>
  <c r="Y934" i="24"/>
  <c r="X934" i="24"/>
  <c r="V934" i="24"/>
  <c r="Z933" i="24"/>
  <c r="Y933" i="24"/>
  <c r="X933" i="24"/>
  <c r="V933" i="24"/>
  <c r="Z932" i="24"/>
  <c r="Y932" i="24"/>
  <c r="X932" i="24"/>
  <c r="V932" i="24"/>
  <c r="Z931" i="24"/>
  <c r="Y931" i="24"/>
  <c r="X931" i="24"/>
  <c r="V931" i="24"/>
  <c r="Z930" i="24"/>
  <c r="Y930" i="24"/>
  <c r="X930" i="24"/>
  <c r="V930" i="24"/>
  <c r="Z929" i="24"/>
  <c r="Y929" i="24"/>
  <c r="X929" i="24"/>
  <c r="V929" i="24"/>
  <c r="Z928" i="24"/>
  <c r="Y928" i="24"/>
  <c r="X928" i="24"/>
  <c r="V928" i="24"/>
  <c r="Z927" i="24"/>
  <c r="Y927" i="24"/>
  <c r="X927" i="24"/>
  <c r="V927" i="24"/>
  <c r="Z926" i="24"/>
  <c r="Y926" i="24"/>
  <c r="X926" i="24"/>
  <c r="V926" i="24"/>
  <c r="Z925" i="24"/>
  <c r="Y925" i="24"/>
  <c r="X925" i="24"/>
  <c r="V925" i="24"/>
  <c r="Z924" i="24"/>
  <c r="Y924" i="24"/>
  <c r="X924" i="24"/>
  <c r="V924" i="24"/>
  <c r="Z923" i="24"/>
  <c r="Y923" i="24"/>
  <c r="X923" i="24"/>
  <c r="V923" i="24"/>
  <c r="Z922" i="24"/>
  <c r="Y922" i="24"/>
  <c r="X922" i="24"/>
  <c r="V922" i="24"/>
  <c r="Z921" i="24"/>
  <c r="Y921" i="24"/>
  <c r="X921" i="24"/>
  <c r="V921" i="24"/>
  <c r="Z920" i="24"/>
  <c r="Y920" i="24"/>
  <c r="X920" i="24"/>
  <c r="V920" i="24"/>
  <c r="Z919" i="24"/>
  <c r="Y919" i="24"/>
  <c r="X919" i="24"/>
  <c r="V919" i="24"/>
  <c r="Z918" i="24"/>
  <c r="Y918" i="24"/>
  <c r="X918" i="24"/>
  <c r="V918" i="24"/>
  <c r="Z917" i="24"/>
  <c r="Y917" i="24"/>
  <c r="X917" i="24"/>
  <c r="V917" i="24"/>
  <c r="Z916" i="24"/>
  <c r="Y916" i="24"/>
  <c r="X916" i="24"/>
  <c r="V916" i="24"/>
  <c r="Z915" i="24"/>
  <c r="Y915" i="24"/>
  <c r="X915" i="24"/>
  <c r="V915" i="24"/>
  <c r="Z914" i="24"/>
  <c r="Y914" i="24"/>
  <c r="X914" i="24"/>
  <c r="V914" i="24"/>
  <c r="Z913" i="24"/>
  <c r="Y913" i="24"/>
  <c r="X913" i="24"/>
  <c r="V913" i="24"/>
  <c r="Z912" i="24"/>
  <c r="Y912" i="24"/>
  <c r="X912" i="24"/>
  <c r="V912" i="24"/>
  <c r="Z911" i="24"/>
  <c r="Y911" i="24"/>
  <c r="X911" i="24"/>
  <c r="V911" i="24"/>
  <c r="Z910" i="24"/>
  <c r="Y910" i="24"/>
  <c r="X910" i="24"/>
  <c r="V910" i="24"/>
  <c r="Z909" i="24"/>
  <c r="Y909" i="24"/>
  <c r="X909" i="24"/>
  <c r="V909" i="24"/>
  <c r="Z908" i="24"/>
  <c r="Y908" i="24"/>
  <c r="X908" i="24"/>
  <c r="V908" i="24"/>
  <c r="Z907" i="24"/>
  <c r="Y907" i="24"/>
  <c r="X907" i="24"/>
  <c r="V907" i="24"/>
  <c r="Z906" i="24"/>
  <c r="Y906" i="24"/>
  <c r="X906" i="24"/>
  <c r="V906" i="24"/>
  <c r="Z905" i="24"/>
  <c r="Y905" i="24"/>
  <c r="X905" i="24"/>
  <c r="V905" i="24"/>
  <c r="Z904" i="24"/>
  <c r="Y904" i="24"/>
  <c r="X904" i="24"/>
  <c r="V904" i="24"/>
  <c r="Z903" i="24"/>
  <c r="Y903" i="24"/>
  <c r="X903" i="24"/>
  <c r="V903" i="24"/>
  <c r="Z902" i="24"/>
  <c r="Y902" i="24"/>
  <c r="X902" i="24"/>
  <c r="V902" i="24"/>
  <c r="Z901" i="24"/>
  <c r="Y901" i="24"/>
  <c r="X901" i="24"/>
  <c r="V901" i="24"/>
  <c r="Z900" i="24"/>
  <c r="Y900" i="24"/>
  <c r="X900" i="24"/>
  <c r="V900" i="24"/>
  <c r="Z899" i="24"/>
  <c r="Y899" i="24"/>
  <c r="X899" i="24"/>
  <c r="V899" i="24"/>
  <c r="Z898" i="24"/>
  <c r="Y898" i="24"/>
  <c r="X898" i="24"/>
  <c r="V898" i="24"/>
  <c r="Z897" i="24"/>
  <c r="Y897" i="24"/>
  <c r="X897" i="24"/>
  <c r="V897" i="24"/>
  <c r="Z896" i="24"/>
  <c r="Y896" i="24"/>
  <c r="X896" i="24"/>
  <c r="V896" i="24"/>
  <c r="Z895" i="24"/>
  <c r="Y895" i="24"/>
  <c r="X895" i="24"/>
  <c r="V895" i="24"/>
  <c r="Z894" i="24"/>
  <c r="Y894" i="24"/>
  <c r="X894" i="24"/>
  <c r="V894" i="24"/>
  <c r="Z893" i="24"/>
  <c r="Y893" i="24"/>
  <c r="X893" i="24"/>
  <c r="V893" i="24"/>
  <c r="Z892" i="24"/>
  <c r="Y892" i="24"/>
  <c r="X892" i="24"/>
  <c r="V892" i="24"/>
  <c r="Z891" i="24"/>
  <c r="Y891" i="24"/>
  <c r="X891" i="24"/>
  <c r="V891" i="24"/>
  <c r="Z890" i="24"/>
  <c r="Y890" i="24"/>
  <c r="X890" i="24"/>
  <c r="V890" i="24"/>
  <c r="Z889" i="24"/>
  <c r="Y889" i="24"/>
  <c r="X889" i="24"/>
  <c r="V889" i="24"/>
  <c r="Z888" i="24"/>
  <c r="Y888" i="24"/>
  <c r="X888" i="24"/>
  <c r="V888" i="24"/>
  <c r="Z887" i="24"/>
  <c r="Y887" i="24"/>
  <c r="X887" i="24"/>
  <c r="V887" i="24"/>
  <c r="Z886" i="24"/>
  <c r="Y886" i="24"/>
  <c r="X886" i="24"/>
  <c r="V886" i="24"/>
  <c r="Z885" i="24"/>
  <c r="Y885" i="24"/>
  <c r="X885" i="24"/>
  <c r="V885" i="24"/>
  <c r="Z884" i="24"/>
  <c r="Y884" i="24"/>
  <c r="X884" i="24"/>
  <c r="V884" i="24"/>
  <c r="Z883" i="24"/>
  <c r="Y883" i="24"/>
  <c r="X883" i="24"/>
  <c r="V883" i="24"/>
  <c r="Z882" i="24"/>
  <c r="Y882" i="24"/>
  <c r="X882" i="24"/>
  <c r="V882" i="24"/>
  <c r="Z881" i="24"/>
  <c r="Y881" i="24"/>
  <c r="X881" i="24"/>
  <c r="V881" i="24"/>
  <c r="Z880" i="24"/>
  <c r="Y880" i="24"/>
  <c r="X880" i="24"/>
  <c r="V880" i="24"/>
  <c r="Z879" i="24"/>
  <c r="Y879" i="24"/>
  <c r="X879" i="24"/>
  <c r="V879" i="24"/>
  <c r="Z878" i="24"/>
  <c r="Y878" i="24"/>
  <c r="X878" i="24"/>
  <c r="V878" i="24"/>
  <c r="Z877" i="24"/>
  <c r="Y877" i="24"/>
  <c r="X877" i="24"/>
  <c r="V877" i="24"/>
  <c r="Z876" i="24"/>
  <c r="Y876" i="24"/>
  <c r="X876" i="24"/>
  <c r="V876" i="24"/>
  <c r="Z875" i="24"/>
  <c r="Y875" i="24"/>
  <c r="X875" i="24"/>
  <c r="V875" i="24"/>
  <c r="Z874" i="24"/>
  <c r="Y874" i="24"/>
  <c r="X874" i="24"/>
  <c r="V874" i="24"/>
  <c r="Z873" i="24"/>
  <c r="Y873" i="24"/>
  <c r="X873" i="24"/>
  <c r="V873" i="24"/>
  <c r="Z872" i="24"/>
  <c r="Y872" i="24"/>
  <c r="X872" i="24"/>
  <c r="V872" i="24"/>
  <c r="Z871" i="24"/>
  <c r="Y871" i="24"/>
  <c r="X871" i="24"/>
  <c r="V871" i="24"/>
  <c r="Z870" i="24"/>
  <c r="Y870" i="24"/>
  <c r="X870" i="24"/>
  <c r="V870" i="24"/>
  <c r="Z869" i="24"/>
  <c r="Y869" i="24"/>
  <c r="X869" i="24"/>
  <c r="V869" i="24"/>
  <c r="Z868" i="24"/>
  <c r="Y868" i="24"/>
  <c r="X868" i="24"/>
  <c r="V868" i="24"/>
  <c r="Z867" i="24"/>
  <c r="Y867" i="24"/>
  <c r="X867" i="24"/>
  <c r="V867" i="24"/>
  <c r="Z866" i="24"/>
  <c r="Y866" i="24"/>
  <c r="X866" i="24"/>
  <c r="V866" i="24"/>
  <c r="Z865" i="24"/>
  <c r="Y865" i="24"/>
  <c r="X865" i="24"/>
  <c r="V865" i="24"/>
  <c r="Z864" i="24"/>
  <c r="Y864" i="24"/>
  <c r="X864" i="24"/>
  <c r="V864" i="24"/>
  <c r="Z863" i="24"/>
  <c r="Y863" i="24"/>
  <c r="X863" i="24"/>
  <c r="V863" i="24"/>
  <c r="Z862" i="24"/>
  <c r="Y862" i="24"/>
  <c r="X862" i="24"/>
  <c r="V862" i="24"/>
  <c r="Z861" i="24"/>
  <c r="Y861" i="24"/>
  <c r="X861" i="24"/>
  <c r="V861" i="24"/>
  <c r="Z860" i="24"/>
  <c r="Y860" i="24"/>
  <c r="X860" i="24"/>
  <c r="V860" i="24"/>
  <c r="Z859" i="24"/>
  <c r="Y859" i="24"/>
  <c r="X859" i="24"/>
  <c r="V859" i="24"/>
  <c r="Z858" i="24"/>
  <c r="Y858" i="24"/>
  <c r="X858" i="24"/>
  <c r="V858" i="24"/>
  <c r="Z857" i="24"/>
  <c r="Y857" i="24"/>
  <c r="X857" i="24"/>
  <c r="V857" i="24"/>
  <c r="Z856" i="24"/>
  <c r="Y856" i="24"/>
  <c r="X856" i="24"/>
  <c r="V856" i="24"/>
  <c r="Z855" i="24"/>
  <c r="Y855" i="24"/>
  <c r="X855" i="24"/>
  <c r="V855" i="24"/>
  <c r="Z854" i="24"/>
  <c r="Y854" i="24"/>
  <c r="X854" i="24"/>
  <c r="V854" i="24"/>
  <c r="Z853" i="24"/>
  <c r="Y853" i="24"/>
  <c r="X853" i="24"/>
  <c r="V853" i="24"/>
  <c r="Z852" i="24"/>
  <c r="Y852" i="24"/>
  <c r="X852" i="24"/>
  <c r="V852" i="24"/>
  <c r="Z851" i="24"/>
  <c r="Y851" i="24"/>
  <c r="X851" i="24"/>
  <c r="V851" i="24"/>
  <c r="Z850" i="24"/>
  <c r="Y850" i="24"/>
  <c r="X850" i="24"/>
  <c r="V850" i="24"/>
  <c r="Z849" i="24"/>
  <c r="Y849" i="24"/>
  <c r="X849" i="24"/>
  <c r="V849" i="24"/>
  <c r="Z848" i="24"/>
  <c r="Y848" i="24"/>
  <c r="X848" i="24"/>
  <c r="V848" i="24"/>
  <c r="Z847" i="24"/>
  <c r="Y847" i="24"/>
  <c r="X847" i="24"/>
  <c r="V847" i="24"/>
  <c r="Z846" i="24"/>
  <c r="Y846" i="24"/>
  <c r="X846" i="24"/>
  <c r="V846" i="24"/>
  <c r="Z845" i="24"/>
  <c r="Y845" i="24"/>
  <c r="X845" i="24"/>
  <c r="V845" i="24"/>
  <c r="Z844" i="24"/>
  <c r="Y844" i="24"/>
  <c r="X844" i="24"/>
  <c r="V844" i="24"/>
  <c r="Z843" i="24"/>
  <c r="Y843" i="24"/>
  <c r="X843" i="24"/>
  <c r="V843" i="24"/>
  <c r="Z842" i="24"/>
  <c r="Y842" i="24"/>
  <c r="X842" i="24"/>
  <c r="V842" i="24"/>
  <c r="Z841" i="24"/>
  <c r="Y841" i="24"/>
  <c r="X841" i="24"/>
  <c r="V841" i="24"/>
  <c r="Z840" i="24"/>
  <c r="Y840" i="24"/>
  <c r="X840" i="24"/>
  <c r="V840" i="24"/>
  <c r="Z839" i="24"/>
  <c r="Y839" i="24"/>
  <c r="X839" i="24"/>
  <c r="V839" i="24"/>
  <c r="Z838" i="24"/>
  <c r="Y838" i="24"/>
  <c r="X838" i="24"/>
  <c r="V838" i="24"/>
  <c r="Z837" i="24"/>
  <c r="Y837" i="24"/>
  <c r="X837" i="24"/>
  <c r="V837" i="24"/>
  <c r="Z836" i="24"/>
  <c r="Y836" i="24"/>
  <c r="X836" i="24"/>
  <c r="V836" i="24"/>
  <c r="Z835" i="24"/>
  <c r="Y835" i="24"/>
  <c r="X835" i="24"/>
  <c r="V835" i="24"/>
  <c r="Z834" i="24"/>
  <c r="Y834" i="24"/>
  <c r="X834" i="24"/>
  <c r="V834" i="24"/>
  <c r="Z833" i="24"/>
  <c r="Y833" i="24"/>
  <c r="X833" i="24"/>
  <c r="V833" i="24"/>
  <c r="Z832" i="24"/>
  <c r="Y832" i="24"/>
  <c r="X832" i="24"/>
  <c r="V832" i="24"/>
  <c r="Z831" i="24"/>
  <c r="Y831" i="24"/>
  <c r="X831" i="24"/>
  <c r="V831" i="24"/>
  <c r="Z830" i="24"/>
  <c r="Y830" i="24"/>
  <c r="X830" i="24"/>
  <c r="V830" i="24"/>
  <c r="Z829" i="24"/>
  <c r="Y829" i="24"/>
  <c r="X829" i="24"/>
  <c r="V829" i="24"/>
  <c r="Z828" i="24"/>
  <c r="Y828" i="24"/>
  <c r="X828" i="24"/>
  <c r="V828" i="24"/>
  <c r="Z827" i="24"/>
  <c r="Y827" i="24"/>
  <c r="X827" i="24"/>
  <c r="V827" i="24"/>
  <c r="Z826" i="24"/>
  <c r="Y826" i="24"/>
  <c r="X826" i="24"/>
  <c r="V826" i="24"/>
  <c r="Z825" i="24"/>
  <c r="Y825" i="24"/>
  <c r="X825" i="24"/>
  <c r="V825" i="24"/>
  <c r="Z824" i="24"/>
  <c r="Y824" i="24"/>
  <c r="X824" i="24"/>
  <c r="V824" i="24"/>
  <c r="Z823" i="24"/>
  <c r="Y823" i="24"/>
  <c r="X823" i="24"/>
  <c r="V823" i="24"/>
  <c r="Z822" i="24"/>
  <c r="Y822" i="24"/>
  <c r="X822" i="24"/>
  <c r="V822" i="24"/>
  <c r="Z821" i="24"/>
  <c r="Y821" i="24"/>
  <c r="X821" i="24"/>
  <c r="V821" i="24"/>
  <c r="Z820" i="24"/>
  <c r="Y820" i="24"/>
  <c r="X820" i="24"/>
  <c r="V820" i="24"/>
  <c r="Z819" i="24"/>
  <c r="Y819" i="24"/>
  <c r="X819" i="24"/>
  <c r="V819" i="24"/>
  <c r="Z818" i="24"/>
  <c r="Y818" i="24"/>
  <c r="X818" i="24"/>
  <c r="V818" i="24"/>
  <c r="Z817" i="24"/>
  <c r="Y817" i="24"/>
  <c r="X817" i="24"/>
  <c r="V817" i="24"/>
  <c r="Z816" i="24"/>
  <c r="Y816" i="24"/>
  <c r="X816" i="24"/>
  <c r="V816" i="24"/>
  <c r="Z815" i="24"/>
  <c r="Y815" i="24"/>
  <c r="X815" i="24"/>
  <c r="V815" i="24"/>
  <c r="Z814" i="24"/>
  <c r="Y814" i="24"/>
  <c r="X814" i="24"/>
  <c r="V814" i="24"/>
  <c r="Z813" i="24"/>
  <c r="Y813" i="24"/>
  <c r="X813" i="24"/>
  <c r="V813" i="24"/>
  <c r="Z812" i="24"/>
  <c r="Y812" i="24"/>
  <c r="X812" i="24"/>
  <c r="V812" i="24"/>
  <c r="Z811" i="24"/>
  <c r="Y811" i="24"/>
  <c r="X811" i="24"/>
  <c r="V811" i="24"/>
  <c r="Z810" i="24"/>
  <c r="Y810" i="24"/>
  <c r="X810" i="24"/>
  <c r="V810" i="24"/>
  <c r="Z809" i="24"/>
  <c r="Y809" i="24"/>
  <c r="X809" i="24"/>
  <c r="V809" i="24"/>
  <c r="Z808" i="24"/>
  <c r="Y808" i="24"/>
  <c r="X808" i="24"/>
  <c r="V808" i="24"/>
  <c r="Z807" i="24"/>
  <c r="Y807" i="24"/>
  <c r="X807" i="24"/>
  <c r="V807" i="24"/>
  <c r="Z806" i="24"/>
  <c r="Y806" i="24"/>
  <c r="X806" i="24"/>
  <c r="V806" i="24"/>
  <c r="Z805" i="24"/>
  <c r="Y805" i="24"/>
  <c r="X805" i="24"/>
  <c r="V805" i="24"/>
  <c r="Z804" i="24"/>
  <c r="Y804" i="24"/>
  <c r="X804" i="24"/>
  <c r="V804" i="24"/>
  <c r="Z803" i="24"/>
  <c r="Y803" i="24"/>
  <c r="X803" i="24"/>
  <c r="V803" i="24"/>
  <c r="Z802" i="24"/>
  <c r="Y802" i="24"/>
  <c r="X802" i="24"/>
  <c r="V802" i="24"/>
  <c r="Z801" i="24"/>
  <c r="Y801" i="24"/>
  <c r="X801" i="24"/>
  <c r="V801" i="24"/>
  <c r="Z800" i="24"/>
  <c r="Y800" i="24"/>
  <c r="X800" i="24"/>
  <c r="V800" i="24"/>
  <c r="Z799" i="24"/>
  <c r="Y799" i="24"/>
  <c r="X799" i="24"/>
  <c r="V799" i="24"/>
  <c r="Z798" i="24"/>
  <c r="Y798" i="24"/>
  <c r="X798" i="24"/>
  <c r="V798" i="24"/>
  <c r="Z797" i="24"/>
  <c r="Y797" i="24"/>
  <c r="X797" i="24"/>
  <c r="V797" i="24"/>
  <c r="Z796" i="24"/>
  <c r="Y796" i="24"/>
  <c r="X796" i="24"/>
  <c r="V796" i="24"/>
  <c r="Z795" i="24"/>
  <c r="Y795" i="24"/>
  <c r="X795" i="24"/>
  <c r="V795" i="24"/>
  <c r="Z794" i="24"/>
  <c r="Y794" i="24"/>
  <c r="X794" i="24"/>
  <c r="V794" i="24"/>
  <c r="Z793" i="24"/>
  <c r="Y793" i="24"/>
  <c r="X793" i="24"/>
  <c r="V793" i="24"/>
  <c r="Z792" i="24"/>
  <c r="Y792" i="24"/>
  <c r="X792" i="24"/>
  <c r="V792" i="24"/>
  <c r="Z791" i="24"/>
  <c r="Y791" i="24"/>
  <c r="X791" i="24"/>
  <c r="V791" i="24"/>
  <c r="Z790" i="24"/>
  <c r="Y790" i="24"/>
  <c r="X790" i="24"/>
  <c r="V790" i="24"/>
  <c r="Z789" i="24"/>
  <c r="Y789" i="24"/>
  <c r="X789" i="24"/>
  <c r="V789" i="24"/>
  <c r="Z788" i="24"/>
  <c r="Y788" i="24"/>
  <c r="X788" i="24"/>
  <c r="V788" i="24"/>
  <c r="Z787" i="24"/>
  <c r="Y787" i="24"/>
  <c r="X787" i="24"/>
  <c r="V787" i="24"/>
  <c r="Z786" i="24"/>
  <c r="Y786" i="24"/>
  <c r="X786" i="24"/>
  <c r="V786" i="24"/>
  <c r="Z785" i="24"/>
  <c r="Y785" i="24"/>
  <c r="X785" i="24"/>
  <c r="V785" i="24"/>
  <c r="Z784" i="24"/>
  <c r="Y784" i="24"/>
  <c r="X784" i="24"/>
  <c r="V784" i="24"/>
  <c r="Z783" i="24"/>
  <c r="Y783" i="24"/>
  <c r="X783" i="24"/>
  <c r="V783" i="24"/>
  <c r="Z782" i="24"/>
  <c r="Y782" i="24"/>
  <c r="X782" i="24"/>
  <c r="V782" i="24"/>
  <c r="Z781" i="24"/>
  <c r="Y781" i="24"/>
  <c r="X781" i="24"/>
  <c r="V781" i="24"/>
  <c r="Z780" i="24"/>
  <c r="Y780" i="24"/>
  <c r="X780" i="24"/>
  <c r="V780" i="24"/>
  <c r="Z779" i="24"/>
  <c r="Y779" i="24"/>
  <c r="X779" i="24"/>
  <c r="V779" i="24"/>
  <c r="Z778" i="24"/>
  <c r="Y778" i="24"/>
  <c r="X778" i="24"/>
  <c r="V778" i="24"/>
  <c r="Z777" i="24"/>
  <c r="Y777" i="24"/>
  <c r="X777" i="24"/>
  <c r="V777" i="24"/>
  <c r="Z776" i="24"/>
  <c r="Y776" i="24"/>
  <c r="X776" i="24"/>
  <c r="V776" i="24"/>
  <c r="Z775" i="24"/>
  <c r="Y775" i="24"/>
  <c r="X775" i="24"/>
  <c r="V775" i="24"/>
  <c r="Z774" i="24"/>
  <c r="Y774" i="24"/>
  <c r="X774" i="24"/>
  <c r="V774" i="24"/>
  <c r="Z773" i="24"/>
  <c r="Y773" i="24"/>
  <c r="X773" i="24"/>
  <c r="V773" i="24"/>
  <c r="Z772" i="24"/>
  <c r="Y772" i="24"/>
  <c r="X772" i="24"/>
  <c r="V772" i="24"/>
  <c r="Z771" i="24"/>
  <c r="Y771" i="24"/>
  <c r="X771" i="24"/>
  <c r="V771" i="24"/>
  <c r="Z770" i="24"/>
  <c r="Y770" i="24"/>
  <c r="X770" i="24"/>
  <c r="V770" i="24"/>
  <c r="Z769" i="24"/>
  <c r="Y769" i="24"/>
  <c r="X769" i="24"/>
  <c r="V769" i="24"/>
  <c r="Z768" i="24"/>
  <c r="Y768" i="24"/>
  <c r="X768" i="24"/>
  <c r="V768" i="24"/>
  <c r="Z767" i="24"/>
  <c r="Y767" i="24"/>
  <c r="X767" i="24"/>
  <c r="V767" i="24"/>
  <c r="Z766" i="24"/>
  <c r="Y766" i="24"/>
  <c r="X766" i="24"/>
  <c r="V766" i="24"/>
  <c r="Z765" i="24"/>
  <c r="Y765" i="24"/>
  <c r="X765" i="24"/>
  <c r="V765" i="24"/>
  <c r="Z764" i="24"/>
  <c r="Y764" i="24"/>
  <c r="X764" i="24"/>
  <c r="V764" i="24"/>
  <c r="Z763" i="24"/>
  <c r="Y763" i="24"/>
  <c r="X763" i="24"/>
  <c r="V763" i="24"/>
  <c r="Z762" i="24"/>
  <c r="Y762" i="24"/>
  <c r="X762" i="24"/>
  <c r="V762" i="24"/>
  <c r="Z761" i="24"/>
  <c r="Y761" i="24"/>
  <c r="X761" i="24"/>
  <c r="V761" i="24"/>
  <c r="Z760" i="24"/>
  <c r="Y760" i="24"/>
  <c r="X760" i="24"/>
  <c r="V760" i="24"/>
  <c r="Z759" i="24"/>
  <c r="Y759" i="24"/>
  <c r="X759" i="24"/>
  <c r="V759" i="24"/>
  <c r="Z758" i="24"/>
  <c r="Y758" i="24"/>
  <c r="X758" i="24"/>
  <c r="V758" i="24"/>
  <c r="Z757" i="24"/>
  <c r="Y757" i="24"/>
  <c r="X757" i="24"/>
  <c r="V757" i="24"/>
  <c r="Z756" i="24"/>
  <c r="Y756" i="24"/>
  <c r="X756" i="24"/>
  <c r="V756" i="24"/>
  <c r="Z755" i="24"/>
  <c r="Y755" i="24"/>
  <c r="X755" i="24"/>
  <c r="V755" i="24"/>
  <c r="Z754" i="24"/>
  <c r="Y754" i="24"/>
  <c r="X754" i="24"/>
  <c r="V754" i="24"/>
  <c r="Z753" i="24"/>
  <c r="Y753" i="24"/>
  <c r="X753" i="24"/>
  <c r="V753" i="24"/>
  <c r="Z752" i="24"/>
  <c r="Y752" i="24"/>
  <c r="X752" i="24"/>
  <c r="V752" i="24"/>
  <c r="Z751" i="24"/>
  <c r="Y751" i="24"/>
  <c r="X751" i="24"/>
  <c r="V751" i="24"/>
  <c r="Z750" i="24"/>
  <c r="Y750" i="24"/>
  <c r="X750" i="24"/>
  <c r="V750" i="24"/>
  <c r="Z749" i="24"/>
  <c r="Y749" i="24"/>
  <c r="X749" i="24"/>
  <c r="V749" i="24"/>
  <c r="Z748" i="24"/>
  <c r="Y748" i="24"/>
  <c r="X748" i="24"/>
  <c r="V748" i="24"/>
  <c r="Z747" i="24"/>
  <c r="Y747" i="24"/>
  <c r="X747" i="24"/>
  <c r="V747" i="24"/>
  <c r="Z746" i="24"/>
  <c r="Y746" i="24"/>
  <c r="X746" i="24"/>
  <c r="V746" i="24"/>
  <c r="Z745" i="24"/>
  <c r="Y745" i="24"/>
  <c r="X745" i="24"/>
  <c r="V745" i="24"/>
  <c r="Z744" i="24"/>
  <c r="Y744" i="24"/>
  <c r="X744" i="24"/>
  <c r="V744" i="24"/>
  <c r="Z743" i="24"/>
  <c r="Y743" i="24"/>
  <c r="X743" i="24"/>
  <c r="V743" i="24"/>
  <c r="Z742" i="24"/>
  <c r="Y742" i="24"/>
  <c r="X742" i="24"/>
  <c r="V742" i="24"/>
  <c r="Z741" i="24"/>
  <c r="Y741" i="24"/>
  <c r="X741" i="24"/>
  <c r="V741" i="24"/>
  <c r="Z740" i="24"/>
  <c r="Y740" i="24"/>
  <c r="X740" i="24"/>
  <c r="V740" i="24"/>
  <c r="Z739" i="24"/>
  <c r="Y739" i="24"/>
  <c r="X739" i="24"/>
  <c r="V739" i="24"/>
  <c r="Z738" i="24"/>
  <c r="Y738" i="24"/>
  <c r="X738" i="24"/>
  <c r="V738" i="24"/>
  <c r="Z737" i="24"/>
  <c r="Y737" i="24"/>
  <c r="X737" i="24"/>
  <c r="V737" i="24"/>
  <c r="Z736" i="24"/>
  <c r="Y736" i="24"/>
  <c r="X736" i="24"/>
  <c r="V736" i="24"/>
  <c r="Z735" i="24"/>
  <c r="Y735" i="24"/>
  <c r="X735" i="24"/>
  <c r="V735" i="24"/>
  <c r="Z734" i="24"/>
  <c r="Y734" i="24"/>
  <c r="X734" i="24"/>
  <c r="V734" i="24"/>
  <c r="Z733" i="24"/>
  <c r="Y733" i="24"/>
  <c r="X733" i="24"/>
  <c r="V733" i="24"/>
  <c r="Z732" i="24"/>
  <c r="Y732" i="24"/>
  <c r="X732" i="24"/>
  <c r="V732" i="24"/>
  <c r="Z731" i="24"/>
  <c r="Y731" i="24"/>
  <c r="X731" i="24"/>
  <c r="V731" i="24"/>
  <c r="Z730" i="24"/>
  <c r="Y730" i="24"/>
  <c r="X730" i="24"/>
  <c r="V730" i="24"/>
  <c r="Z729" i="24"/>
  <c r="Y729" i="24"/>
  <c r="X729" i="24"/>
  <c r="V729" i="24"/>
  <c r="Z728" i="24"/>
  <c r="Y728" i="24"/>
  <c r="X728" i="24"/>
  <c r="V728" i="24"/>
  <c r="Z727" i="24"/>
  <c r="Y727" i="24"/>
  <c r="X727" i="24"/>
  <c r="V727" i="24"/>
  <c r="Z726" i="24"/>
  <c r="Y726" i="24"/>
  <c r="X726" i="24"/>
  <c r="V726" i="24"/>
  <c r="Z725" i="24"/>
  <c r="Y725" i="24"/>
  <c r="X725" i="24"/>
  <c r="V725" i="24"/>
  <c r="Z724" i="24"/>
  <c r="Y724" i="24"/>
  <c r="X724" i="24"/>
  <c r="V724" i="24"/>
  <c r="Z723" i="24"/>
  <c r="Y723" i="24"/>
  <c r="X723" i="24"/>
  <c r="V723" i="24"/>
  <c r="Z722" i="24"/>
  <c r="Y722" i="24"/>
  <c r="X722" i="24"/>
  <c r="V722" i="24"/>
  <c r="Z721" i="24"/>
  <c r="Y721" i="24"/>
  <c r="X721" i="24"/>
  <c r="V721" i="24"/>
  <c r="Z720" i="24"/>
  <c r="Y720" i="24"/>
  <c r="X720" i="24"/>
  <c r="V720" i="24"/>
  <c r="Z719" i="24"/>
  <c r="Y719" i="24"/>
  <c r="X719" i="24"/>
  <c r="V719" i="24"/>
  <c r="Z718" i="24"/>
  <c r="Y718" i="24"/>
  <c r="X718" i="24"/>
  <c r="V718" i="24"/>
  <c r="Z717" i="24"/>
  <c r="Y717" i="24"/>
  <c r="X717" i="24"/>
  <c r="V717" i="24"/>
  <c r="Z716" i="24"/>
  <c r="Y716" i="24"/>
  <c r="X716" i="24"/>
  <c r="V716" i="24"/>
  <c r="Z715" i="24"/>
  <c r="Y715" i="24"/>
  <c r="X715" i="24"/>
  <c r="V715" i="24"/>
  <c r="Z714" i="24"/>
  <c r="Y714" i="24"/>
  <c r="X714" i="24"/>
  <c r="V714" i="24"/>
  <c r="Z713" i="24"/>
  <c r="Y713" i="24"/>
  <c r="X713" i="24"/>
  <c r="V713" i="24"/>
  <c r="Z712" i="24"/>
  <c r="Y712" i="24"/>
  <c r="X712" i="24"/>
  <c r="V712" i="24"/>
  <c r="Z711" i="24"/>
  <c r="Y711" i="24"/>
  <c r="X711" i="24"/>
  <c r="V711" i="24"/>
  <c r="Z710" i="24"/>
  <c r="Y710" i="24"/>
  <c r="X710" i="24"/>
  <c r="V710" i="24"/>
  <c r="Z709" i="24"/>
  <c r="Y709" i="24"/>
  <c r="X709" i="24"/>
  <c r="V709" i="24"/>
  <c r="Z708" i="24"/>
  <c r="Y708" i="24"/>
  <c r="X708" i="24"/>
  <c r="V708" i="24"/>
  <c r="Z707" i="24"/>
  <c r="Y707" i="24"/>
  <c r="X707" i="24"/>
  <c r="V707" i="24"/>
  <c r="Z706" i="24"/>
  <c r="Y706" i="24"/>
  <c r="X706" i="24"/>
  <c r="V706" i="24"/>
  <c r="Z705" i="24"/>
  <c r="Y705" i="24"/>
  <c r="X705" i="24"/>
  <c r="V705" i="24"/>
  <c r="Z704" i="24"/>
  <c r="Y704" i="24"/>
  <c r="X704" i="24"/>
  <c r="V704" i="24"/>
  <c r="Z703" i="24"/>
  <c r="Y703" i="24"/>
  <c r="X703" i="24"/>
  <c r="V703" i="24"/>
  <c r="Z702" i="24"/>
  <c r="Y702" i="24"/>
  <c r="X702" i="24"/>
  <c r="V702" i="24"/>
  <c r="Z701" i="24"/>
  <c r="Y701" i="24"/>
  <c r="X701" i="24"/>
  <c r="V701" i="24"/>
  <c r="Z700" i="24"/>
  <c r="Y700" i="24"/>
  <c r="X700" i="24"/>
  <c r="V700" i="24"/>
  <c r="Z699" i="24"/>
  <c r="Y699" i="24"/>
  <c r="X699" i="24"/>
  <c r="V699" i="24"/>
  <c r="Z698" i="24"/>
  <c r="Y698" i="24"/>
  <c r="X698" i="24"/>
  <c r="V698" i="24"/>
  <c r="Z697" i="24"/>
  <c r="Y697" i="24"/>
  <c r="X697" i="24"/>
  <c r="V697" i="24"/>
  <c r="Z696" i="24"/>
  <c r="Y696" i="24"/>
  <c r="X696" i="24"/>
  <c r="V696" i="24"/>
  <c r="Z695" i="24"/>
  <c r="Y695" i="24"/>
  <c r="X695" i="24"/>
  <c r="V695" i="24"/>
  <c r="Z694" i="24"/>
  <c r="Y694" i="24"/>
  <c r="X694" i="24"/>
  <c r="V694" i="24"/>
  <c r="Z693" i="24"/>
  <c r="Y693" i="24"/>
  <c r="X693" i="24"/>
  <c r="V693" i="24"/>
  <c r="Z692" i="24"/>
  <c r="Y692" i="24"/>
  <c r="X692" i="24"/>
  <c r="V692" i="24"/>
  <c r="Z691" i="24"/>
  <c r="Y691" i="24"/>
  <c r="X691" i="24"/>
  <c r="V691" i="24"/>
  <c r="Z690" i="24"/>
  <c r="Y690" i="24"/>
  <c r="X690" i="24"/>
  <c r="V690" i="24"/>
  <c r="Z689" i="24"/>
  <c r="Y689" i="24"/>
  <c r="X689" i="24"/>
  <c r="V689" i="24"/>
  <c r="Z688" i="24"/>
  <c r="Y688" i="24"/>
  <c r="X688" i="24"/>
  <c r="V688" i="24"/>
  <c r="Z687" i="24"/>
  <c r="Y687" i="24"/>
  <c r="X687" i="24"/>
  <c r="V687" i="24"/>
  <c r="Z686" i="24"/>
  <c r="Y686" i="24"/>
  <c r="X686" i="24"/>
  <c r="V686" i="24"/>
  <c r="Z685" i="24"/>
  <c r="Y685" i="24"/>
  <c r="X685" i="24"/>
  <c r="V685" i="24"/>
  <c r="Z684" i="24"/>
  <c r="Y684" i="24"/>
  <c r="X684" i="24"/>
  <c r="V684" i="24"/>
  <c r="Z683" i="24"/>
  <c r="Y683" i="24"/>
  <c r="X683" i="24"/>
  <c r="V683" i="24"/>
  <c r="Z682" i="24"/>
  <c r="Y682" i="24"/>
  <c r="X682" i="24"/>
  <c r="V682" i="24"/>
  <c r="Z681" i="24"/>
  <c r="Y681" i="24"/>
  <c r="X681" i="24"/>
  <c r="V681" i="24"/>
  <c r="Z680" i="24"/>
  <c r="Y680" i="24"/>
  <c r="X680" i="24"/>
  <c r="V680" i="24"/>
  <c r="Z679" i="24"/>
  <c r="Y679" i="24"/>
  <c r="X679" i="24"/>
  <c r="V679" i="24"/>
  <c r="Z678" i="24"/>
  <c r="Y678" i="24"/>
  <c r="X678" i="24"/>
  <c r="V678" i="24"/>
  <c r="Z677" i="24"/>
  <c r="Y677" i="24"/>
  <c r="X677" i="24"/>
  <c r="V677" i="24"/>
  <c r="Z676" i="24"/>
  <c r="Y676" i="24"/>
  <c r="X676" i="24"/>
  <c r="V676" i="24"/>
  <c r="Z675" i="24"/>
  <c r="Y675" i="24"/>
  <c r="X675" i="24"/>
  <c r="V675" i="24"/>
  <c r="Z674" i="24"/>
  <c r="Y674" i="24"/>
  <c r="X674" i="24"/>
  <c r="V674" i="24"/>
  <c r="Z673" i="24"/>
  <c r="Y673" i="24"/>
  <c r="X673" i="24"/>
  <c r="V673" i="24"/>
  <c r="Z672" i="24"/>
  <c r="Y672" i="24"/>
  <c r="X672" i="24"/>
  <c r="V672" i="24"/>
  <c r="Z671" i="24"/>
  <c r="Y671" i="24"/>
  <c r="X671" i="24"/>
  <c r="V671" i="24"/>
  <c r="Z670" i="24"/>
  <c r="Y670" i="24"/>
  <c r="X670" i="24"/>
  <c r="V670" i="24"/>
  <c r="Z669" i="24"/>
  <c r="Y669" i="24"/>
  <c r="X669" i="24"/>
  <c r="V669" i="24"/>
  <c r="Z668" i="24"/>
  <c r="Y668" i="24"/>
  <c r="X668" i="24"/>
  <c r="V668" i="24"/>
  <c r="Z667" i="24"/>
  <c r="Y667" i="24"/>
  <c r="X667" i="24"/>
  <c r="V667" i="24"/>
  <c r="Z666" i="24"/>
  <c r="Y666" i="24"/>
  <c r="X666" i="24"/>
  <c r="V666" i="24"/>
  <c r="Z665" i="24"/>
  <c r="Y665" i="24"/>
  <c r="X665" i="24"/>
  <c r="V665" i="24"/>
  <c r="Z664" i="24"/>
  <c r="Y664" i="24"/>
  <c r="X664" i="24"/>
  <c r="V664" i="24"/>
  <c r="Z663" i="24"/>
  <c r="Y663" i="24"/>
  <c r="X663" i="24"/>
  <c r="V663" i="24"/>
  <c r="Z662" i="24"/>
  <c r="Y662" i="24"/>
  <c r="X662" i="24"/>
  <c r="V662" i="24"/>
  <c r="Z661" i="24"/>
  <c r="Y661" i="24"/>
  <c r="X661" i="24"/>
  <c r="V661" i="24"/>
  <c r="Z660" i="24"/>
  <c r="Y660" i="24"/>
  <c r="X660" i="24"/>
  <c r="V660" i="24"/>
  <c r="Z659" i="24"/>
  <c r="Y659" i="24"/>
  <c r="X659" i="24"/>
  <c r="V659" i="24"/>
  <c r="Z658" i="24"/>
  <c r="Y658" i="24"/>
  <c r="X658" i="24"/>
  <c r="V658" i="24"/>
  <c r="Z657" i="24"/>
  <c r="Y657" i="24"/>
  <c r="X657" i="24"/>
  <c r="V657" i="24"/>
  <c r="Z656" i="24"/>
  <c r="Y656" i="24"/>
  <c r="X656" i="24"/>
  <c r="V656" i="24"/>
  <c r="Z655" i="24"/>
  <c r="Y655" i="24"/>
  <c r="X655" i="24"/>
  <c r="V655" i="24"/>
  <c r="Z654" i="24"/>
  <c r="Y654" i="24"/>
  <c r="X654" i="24"/>
  <c r="V654" i="24"/>
  <c r="Z653" i="24"/>
  <c r="Y653" i="24"/>
  <c r="X653" i="24"/>
  <c r="V653" i="24"/>
  <c r="Z652" i="24"/>
  <c r="Y652" i="24"/>
  <c r="X652" i="24"/>
  <c r="V652" i="24"/>
  <c r="Z651" i="24"/>
  <c r="Y651" i="24"/>
  <c r="X651" i="24"/>
  <c r="V651" i="24"/>
  <c r="Z650" i="24"/>
  <c r="Y650" i="24"/>
  <c r="X650" i="24"/>
  <c r="V650" i="24"/>
  <c r="Z649" i="24"/>
  <c r="Y649" i="24"/>
  <c r="X649" i="24"/>
  <c r="V649" i="24"/>
  <c r="Z648" i="24"/>
  <c r="Y648" i="24"/>
  <c r="X648" i="24"/>
  <c r="V648" i="24"/>
  <c r="Z647" i="24"/>
  <c r="Y647" i="24"/>
  <c r="X647" i="24"/>
  <c r="V647" i="24"/>
  <c r="Z646" i="24"/>
  <c r="Y646" i="24"/>
  <c r="X646" i="24"/>
  <c r="V646" i="24"/>
  <c r="Z645" i="24"/>
  <c r="Y645" i="24"/>
  <c r="X645" i="24"/>
  <c r="V645" i="24"/>
  <c r="Z644" i="24"/>
  <c r="Y644" i="24"/>
  <c r="X644" i="24"/>
  <c r="V644" i="24"/>
  <c r="Z643" i="24"/>
  <c r="Y643" i="24"/>
  <c r="X643" i="24"/>
  <c r="V643" i="24"/>
  <c r="Z642" i="24"/>
  <c r="Y642" i="24"/>
  <c r="X642" i="24"/>
  <c r="V642" i="24"/>
  <c r="Z641" i="24"/>
  <c r="Y641" i="24"/>
  <c r="X641" i="24"/>
  <c r="V641" i="24"/>
  <c r="Z640" i="24"/>
  <c r="Y640" i="24"/>
  <c r="X640" i="24"/>
  <c r="V640" i="24"/>
  <c r="Z639" i="24"/>
  <c r="Y639" i="24"/>
  <c r="X639" i="24"/>
  <c r="V639" i="24"/>
  <c r="Z638" i="24"/>
  <c r="Y638" i="24"/>
  <c r="X638" i="24"/>
  <c r="V638" i="24"/>
  <c r="Z637" i="24"/>
  <c r="Y637" i="24"/>
  <c r="X637" i="24"/>
  <c r="V637" i="24"/>
  <c r="Z636" i="24"/>
  <c r="Y636" i="24"/>
  <c r="X636" i="24"/>
  <c r="V636" i="24"/>
  <c r="Z635" i="24"/>
  <c r="Y635" i="24"/>
  <c r="X635" i="24"/>
  <c r="V635" i="24"/>
  <c r="Z634" i="24"/>
  <c r="Y634" i="24"/>
  <c r="X634" i="24"/>
  <c r="V634" i="24"/>
  <c r="Z633" i="24"/>
  <c r="Y633" i="24"/>
  <c r="X633" i="24"/>
  <c r="V633" i="24"/>
  <c r="Z632" i="24"/>
  <c r="Y632" i="24"/>
  <c r="X632" i="24"/>
  <c r="V632" i="24"/>
  <c r="Z631" i="24"/>
  <c r="Y631" i="24"/>
  <c r="X631" i="24"/>
  <c r="V631" i="24"/>
  <c r="Z630" i="24"/>
  <c r="Y630" i="24"/>
  <c r="X630" i="24"/>
  <c r="V630" i="24"/>
  <c r="Z629" i="24"/>
  <c r="Y629" i="24"/>
  <c r="X629" i="24"/>
  <c r="V629" i="24"/>
  <c r="Z628" i="24"/>
  <c r="Y628" i="24"/>
  <c r="X628" i="24"/>
  <c r="V628" i="24"/>
  <c r="Z627" i="24"/>
  <c r="Y627" i="24"/>
  <c r="X627" i="24"/>
  <c r="V627" i="24"/>
  <c r="Z626" i="24"/>
  <c r="Y626" i="24"/>
  <c r="X626" i="24"/>
  <c r="V626" i="24"/>
  <c r="Z625" i="24"/>
  <c r="Y625" i="24"/>
  <c r="X625" i="24"/>
  <c r="V625" i="24"/>
  <c r="Z624" i="24"/>
  <c r="Y624" i="24"/>
  <c r="X624" i="24"/>
  <c r="V624" i="24"/>
  <c r="Z623" i="24"/>
  <c r="Y623" i="24"/>
  <c r="X623" i="24"/>
  <c r="V623" i="24"/>
  <c r="Z622" i="24"/>
  <c r="Y622" i="24"/>
  <c r="X622" i="24"/>
  <c r="V622" i="24"/>
  <c r="Z621" i="24"/>
  <c r="Y621" i="24"/>
  <c r="X621" i="24"/>
  <c r="V621" i="24"/>
  <c r="Z620" i="24"/>
  <c r="Y620" i="24"/>
  <c r="X620" i="24"/>
  <c r="V620" i="24"/>
  <c r="Z619" i="24"/>
  <c r="Y619" i="24"/>
  <c r="X619" i="24"/>
  <c r="V619" i="24"/>
  <c r="Z618" i="24"/>
  <c r="Y618" i="24"/>
  <c r="X618" i="24"/>
  <c r="V618" i="24"/>
  <c r="Z617" i="24"/>
  <c r="Y617" i="24"/>
  <c r="X617" i="24"/>
  <c r="V617" i="24"/>
  <c r="Z616" i="24"/>
  <c r="Y616" i="24"/>
  <c r="X616" i="24"/>
  <c r="V616" i="24"/>
  <c r="Z615" i="24"/>
  <c r="Y615" i="24"/>
  <c r="X615" i="24"/>
  <c r="V615" i="24"/>
  <c r="Z614" i="24"/>
  <c r="Y614" i="24"/>
  <c r="X614" i="24"/>
  <c r="V614" i="24"/>
  <c r="Z613" i="24"/>
  <c r="Y613" i="24"/>
  <c r="X613" i="24"/>
  <c r="V613" i="24"/>
  <c r="Z612" i="24"/>
  <c r="Y612" i="24"/>
  <c r="X612" i="24"/>
  <c r="V612" i="24"/>
  <c r="Z611" i="24"/>
  <c r="Y611" i="24"/>
  <c r="X611" i="24"/>
  <c r="V611" i="24"/>
  <c r="Z610" i="24"/>
  <c r="Y610" i="24"/>
  <c r="X610" i="24"/>
  <c r="V610" i="24"/>
  <c r="Z609" i="24"/>
  <c r="Y609" i="24"/>
  <c r="X609" i="24"/>
  <c r="V609" i="24"/>
  <c r="Z608" i="24"/>
  <c r="Y608" i="24"/>
  <c r="X608" i="24"/>
  <c r="V608" i="24"/>
  <c r="Z607" i="24"/>
  <c r="Y607" i="24"/>
  <c r="X607" i="24"/>
  <c r="V607" i="24"/>
  <c r="Z606" i="24"/>
  <c r="Y606" i="24"/>
  <c r="X606" i="24"/>
  <c r="V606" i="24"/>
  <c r="Z605" i="24"/>
  <c r="Y605" i="24"/>
  <c r="X605" i="24"/>
  <c r="V605" i="24"/>
  <c r="Z604" i="24"/>
  <c r="Y604" i="24"/>
  <c r="X604" i="24"/>
  <c r="V604" i="24"/>
  <c r="Z603" i="24"/>
  <c r="Y603" i="24"/>
  <c r="X603" i="24"/>
  <c r="V603" i="24"/>
  <c r="Z602" i="24"/>
  <c r="Y602" i="24"/>
  <c r="X602" i="24"/>
  <c r="V602" i="24"/>
  <c r="Z601" i="24"/>
  <c r="Y601" i="24"/>
  <c r="X601" i="24"/>
  <c r="V601" i="24"/>
  <c r="Z600" i="24"/>
  <c r="Y600" i="24"/>
  <c r="X600" i="24"/>
  <c r="V600" i="24"/>
  <c r="Z599" i="24"/>
  <c r="Y599" i="24"/>
  <c r="X599" i="24"/>
  <c r="V599" i="24"/>
  <c r="Z598" i="24"/>
  <c r="Y598" i="24"/>
  <c r="X598" i="24"/>
  <c r="V598" i="24"/>
  <c r="Z597" i="24"/>
  <c r="Y597" i="24"/>
  <c r="X597" i="24"/>
  <c r="V597" i="24"/>
  <c r="Z596" i="24"/>
  <c r="Y596" i="24"/>
  <c r="X596" i="24"/>
  <c r="V596" i="24"/>
  <c r="Z595" i="24"/>
  <c r="Y595" i="24"/>
  <c r="X595" i="24"/>
  <c r="V595" i="24"/>
  <c r="Z594" i="24"/>
  <c r="Y594" i="24"/>
  <c r="X594" i="24"/>
  <c r="V594" i="24"/>
  <c r="Z593" i="24"/>
  <c r="Y593" i="24"/>
  <c r="X593" i="24"/>
  <c r="V593" i="24"/>
  <c r="Z592" i="24"/>
  <c r="Y592" i="24"/>
  <c r="X592" i="24"/>
  <c r="V592" i="24"/>
  <c r="Z591" i="24"/>
  <c r="Y591" i="24"/>
  <c r="X591" i="24"/>
  <c r="V591" i="24"/>
  <c r="Z590" i="24"/>
  <c r="Y590" i="24"/>
  <c r="X590" i="24"/>
  <c r="V590" i="24"/>
  <c r="Z589" i="24"/>
  <c r="Y589" i="24"/>
  <c r="X589" i="24"/>
  <c r="V589" i="24"/>
  <c r="Z588" i="24"/>
  <c r="Y588" i="24"/>
  <c r="X588" i="24"/>
  <c r="V588" i="24"/>
  <c r="Z587" i="24"/>
  <c r="Y587" i="24"/>
  <c r="X587" i="24"/>
  <c r="V587" i="24"/>
  <c r="Z586" i="24"/>
  <c r="Y586" i="24"/>
  <c r="X586" i="24"/>
  <c r="V586" i="24"/>
  <c r="Z585" i="24"/>
  <c r="Y585" i="24"/>
  <c r="X585" i="24"/>
  <c r="V585" i="24"/>
  <c r="Z584" i="24"/>
  <c r="Y584" i="24"/>
  <c r="X584" i="24"/>
  <c r="V584" i="24"/>
  <c r="Z583" i="24"/>
  <c r="Y583" i="24"/>
  <c r="X583" i="24"/>
  <c r="V583" i="24"/>
  <c r="Z582" i="24"/>
  <c r="Y582" i="24"/>
  <c r="X582" i="24"/>
  <c r="V582" i="24"/>
  <c r="Z581" i="24"/>
  <c r="Y581" i="24"/>
  <c r="X581" i="24"/>
  <c r="V581" i="24"/>
  <c r="Z580" i="24"/>
  <c r="Y580" i="24"/>
  <c r="X580" i="24"/>
  <c r="V580" i="24"/>
  <c r="Z579" i="24"/>
  <c r="Y579" i="24"/>
  <c r="X579" i="24"/>
  <c r="V579" i="24"/>
  <c r="Z578" i="24"/>
  <c r="Y578" i="24"/>
  <c r="X578" i="24"/>
  <c r="V578" i="24"/>
  <c r="Z577" i="24"/>
  <c r="Y577" i="24"/>
  <c r="X577" i="24"/>
  <c r="V577" i="24"/>
  <c r="Z576" i="24"/>
  <c r="Y576" i="24"/>
  <c r="X576" i="24"/>
  <c r="V576" i="24"/>
  <c r="Z575" i="24"/>
  <c r="Y575" i="24"/>
  <c r="X575" i="24"/>
  <c r="V575" i="24"/>
  <c r="Z574" i="24"/>
  <c r="Y574" i="24"/>
  <c r="X574" i="24"/>
  <c r="V574" i="24"/>
  <c r="Z573" i="24"/>
  <c r="Y573" i="24"/>
  <c r="X573" i="24"/>
  <c r="V573" i="24"/>
  <c r="Z572" i="24"/>
  <c r="Y572" i="24"/>
  <c r="X572" i="24"/>
  <c r="V572" i="24"/>
  <c r="Z571" i="24"/>
  <c r="Y571" i="24"/>
  <c r="X571" i="24"/>
  <c r="V571" i="24"/>
  <c r="Z570" i="24"/>
  <c r="Y570" i="24"/>
  <c r="X570" i="24"/>
  <c r="V570" i="24"/>
  <c r="Z569" i="24"/>
  <c r="Y569" i="24"/>
  <c r="X569" i="24"/>
  <c r="V569" i="24"/>
  <c r="Z568" i="24"/>
  <c r="Y568" i="24"/>
  <c r="X568" i="24"/>
  <c r="V568" i="24"/>
  <c r="Z567" i="24"/>
  <c r="Y567" i="24"/>
  <c r="X567" i="24"/>
  <c r="V567" i="24"/>
  <c r="Z566" i="24"/>
  <c r="Y566" i="24"/>
  <c r="X566" i="24"/>
  <c r="V566" i="24"/>
  <c r="Z565" i="24"/>
  <c r="Y565" i="24"/>
  <c r="X565" i="24"/>
  <c r="V565" i="24"/>
  <c r="Z564" i="24"/>
  <c r="Y564" i="24"/>
  <c r="X564" i="24"/>
  <c r="V564" i="24"/>
  <c r="Z563" i="24"/>
  <c r="Y563" i="24"/>
  <c r="X563" i="24"/>
  <c r="V563" i="24"/>
  <c r="Z562" i="24"/>
  <c r="Y562" i="24"/>
  <c r="X562" i="24"/>
  <c r="V562" i="24"/>
  <c r="Z561" i="24"/>
  <c r="Y561" i="24"/>
  <c r="X561" i="24"/>
  <c r="V561" i="24"/>
  <c r="Z560" i="24"/>
  <c r="Y560" i="24"/>
  <c r="X560" i="24"/>
  <c r="V560" i="24"/>
  <c r="Z559" i="24"/>
  <c r="Y559" i="24"/>
  <c r="X559" i="24"/>
  <c r="V559" i="24"/>
  <c r="Z558" i="24"/>
  <c r="Y558" i="24"/>
  <c r="X558" i="24"/>
  <c r="V558" i="24"/>
  <c r="Z557" i="24"/>
  <c r="Y557" i="24"/>
  <c r="X557" i="24"/>
  <c r="V557" i="24"/>
  <c r="Z556" i="24"/>
  <c r="Y556" i="24"/>
  <c r="X556" i="24"/>
  <c r="V556" i="24"/>
  <c r="Z555" i="24"/>
  <c r="Y555" i="24"/>
  <c r="X555" i="24"/>
  <c r="V555" i="24"/>
  <c r="Z554" i="24"/>
  <c r="Y554" i="24"/>
  <c r="X554" i="24"/>
  <c r="V554" i="24"/>
  <c r="Z553" i="24"/>
  <c r="Y553" i="24"/>
  <c r="X553" i="24"/>
  <c r="V553" i="24"/>
  <c r="Z552" i="24"/>
  <c r="Y552" i="24"/>
  <c r="X552" i="24"/>
  <c r="V552" i="24"/>
  <c r="Z551" i="24"/>
  <c r="Y551" i="24"/>
  <c r="X551" i="24"/>
  <c r="V551" i="24"/>
  <c r="Z550" i="24"/>
  <c r="Y550" i="24"/>
  <c r="X550" i="24"/>
  <c r="V550" i="24"/>
  <c r="Z549" i="24"/>
  <c r="Y549" i="24"/>
  <c r="X549" i="24"/>
  <c r="V549" i="24"/>
  <c r="Z548" i="24"/>
  <c r="Y548" i="24"/>
  <c r="X548" i="24"/>
  <c r="V548" i="24"/>
  <c r="Z547" i="24"/>
  <c r="Y547" i="24"/>
  <c r="X547" i="24"/>
  <c r="V547" i="24"/>
  <c r="Z546" i="24"/>
  <c r="Y546" i="24"/>
  <c r="X546" i="24"/>
  <c r="V546" i="24"/>
  <c r="Z545" i="24"/>
  <c r="Y545" i="24"/>
  <c r="X545" i="24"/>
  <c r="V545" i="24"/>
  <c r="Z544" i="24"/>
  <c r="Y544" i="24"/>
  <c r="X544" i="24"/>
  <c r="V544" i="24"/>
  <c r="Z543" i="24"/>
  <c r="Y543" i="24"/>
  <c r="X543" i="24"/>
  <c r="V543" i="24"/>
  <c r="Z542" i="24"/>
  <c r="Y542" i="24"/>
  <c r="X542" i="24"/>
  <c r="V542" i="24"/>
  <c r="Z541" i="24"/>
  <c r="Y541" i="24"/>
  <c r="X541" i="24"/>
  <c r="V541" i="24"/>
  <c r="Z540" i="24"/>
  <c r="Y540" i="24"/>
  <c r="X540" i="24"/>
  <c r="V540" i="24"/>
  <c r="Z539" i="24"/>
  <c r="Y539" i="24"/>
  <c r="X539" i="24"/>
  <c r="V539" i="24"/>
  <c r="Z538" i="24"/>
  <c r="Y538" i="24"/>
  <c r="X538" i="24"/>
  <c r="V538" i="24"/>
  <c r="Z537" i="24"/>
  <c r="Y537" i="24"/>
  <c r="X537" i="24"/>
  <c r="V537" i="24"/>
  <c r="Z536" i="24"/>
  <c r="Y536" i="24"/>
  <c r="X536" i="24"/>
  <c r="V536" i="24"/>
  <c r="Z535" i="24"/>
  <c r="Y535" i="24"/>
  <c r="X535" i="24"/>
  <c r="V535" i="24"/>
  <c r="Z534" i="24"/>
  <c r="Y534" i="24"/>
  <c r="X534" i="24"/>
  <c r="V534" i="24"/>
  <c r="Z533" i="24"/>
  <c r="Y533" i="24"/>
  <c r="X533" i="24"/>
  <c r="V533" i="24"/>
  <c r="Z532" i="24"/>
  <c r="Y532" i="24"/>
  <c r="X532" i="24"/>
  <c r="V532" i="24"/>
  <c r="Z531" i="24"/>
  <c r="Y531" i="24"/>
  <c r="X531" i="24"/>
  <c r="V531" i="24"/>
  <c r="Z530" i="24"/>
  <c r="Y530" i="24"/>
  <c r="X530" i="24"/>
  <c r="V530" i="24"/>
  <c r="Z529" i="24"/>
  <c r="Y529" i="24"/>
  <c r="X529" i="24"/>
  <c r="V529" i="24"/>
  <c r="Z528" i="24"/>
  <c r="Y528" i="24"/>
  <c r="X528" i="24"/>
  <c r="V528" i="24"/>
  <c r="Z527" i="24"/>
  <c r="Y527" i="24"/>
  <c r="X527" i="24"/>
  <c r="V527" i="24"/>
  <c r="Z526" i="24"/>
  <c r="Y526" i="24"/>
  <c r="X526" i="24"/>
  <c r="V526" i="24"/>
  <c r="Z525" i="24"/>
  <c r="Y525" i="24"/>
  <c r="X525" i="24"/>
  <c r="V525" i="24"/>
  <c r="Z524" i="24"/>
  <c r="Y524" i="24"/>
  <c r="X524" i="24"/>
  <c r="V524" i="24"/>
  <c r="Z523" i="24"/>
  <c r="Y523" i="24"/>
  <c r="X523" i="24"/>
  <c r="V523" i="24"/>
  <c r="Z522" i="24"/>
  <c r="Y522" i="24"/>
  <c r="X522" i="24"/>
  <c r="V522" i="24"/>
  <c r="Z521" i="24"/>
  <c r="Y521" i="24"/>
  <c r="X521" i="24"/>
  <c r="V521" i="24"/>
  <c r="Z520" i="24"/>
  <c r="Y520" i="24"/>
  <c r="X520" i="24"/>
  <c r="V520" i="24"/>
  <c r="Z519" i="24"/>
  <c r="Y519" i="24"/>
  <c r="X519" i="24"/>
  <c r="V519" i="24"/>
  <c r="Z518" i="24"/>
  <c r="Y518" i="24"/>
  <c r="X518" i="24"/>
  <c r="V518" i="24"/>
  <c r="Z517" i="24"/>
  <c r="Y517" i="24"/>
  <c r="X517" i="24"/>
  <c r="V517" i="24"/>
  <c r="Z516" i="24"/>
  <c r="Y516" i="24"/>
  <c r="X516" i="24"/>
  <c r="V516" i="24"/>
  <c r="Z515" i="24"/>
  <c r="Y515" i="24"/>
  <c r="X515" i="24"/>
  <c r="V515" i="24"/>
  <c r="Z514" i="24"/>
  <c r="Y514" i="24"/>
  <c r="X514" i="24"/>
  <c r="V514" i="24"/>
  <c r="Z513" i="24"/>
  <c r="Y513" i="24"/>
  <c r="X513" i="24"/>
  <c r="V513" i="24"/>
  <c r="Z512" i="24"/>
  <c r="Y512" i="24"/>
  <c r="X512" i="24"/>
  <c r="V512" i="24"/>
  <c r="Z511" i="24"/>
  <c r="Y511" i="24"/>
  <c r="X511" i="24"/>
  <c r="V511" i="24"/>
  <c r="Z510" i="24"/>
  <c r="Y510" i="24"/>
  <c r="X510" i="24"/>
  <c r="V510" i="24"/>
  <c r="Z509" i="24"/>
  <c r="Y509" i="24"/>
  <c r="X509" i="24"/>
  <c r="V509" i="24"/>
  <c r="Z508" i="24"/>
  <c r="Y508" i="24"/>
  <c r="X508" i="24"/>
  <c r="V508" i="24"/>
  <c r="Z507" i="24"/>
  <c r="Y507" i="24"/>
  <c r="X507" i="24"/>
  <c r="V507" i="24"/>
  <c r="Z506" i="24"/>
  <c r="Y506" i="24"/>
  <c r="X506" i="24"/>
  <c r="V506" i="24"/>
  <c r="Z505" i="24"/>
  <c r="Y505" i="24"/>
  <c r="X505" i="24"/>
  <c r="V505" i="24"/>
  <c r="Z504" i="24"/>
  <c r="Y504" i="24"/>
  <c r="X504" i="24"/>
  <c r="V504" i="24"/>
  <c r="Z503" i="24"/>
  <c r="Y503" i="24"/>
  <c r="X503" i="24"/>
  <c r="V503" i="24"/>
  <c r="Z502" i="24"/>
  <c r="Y502" i="24"/>
  <c r="X502" i="24"/>
  <c r="V502" i="24"/>
  <c r="Z501" i="24"/>
  <c r="Y501" i="24"/>
  <c r="X501" i="24"/>
  <c r="V501" i="24"/>
  <c r="Z500" i="24"/>
  <c r="Y500" i="24"/>
  <c r="X500" i="24"/>
  <c r="V500" i="24"/>
  <c r="Z499" i="24"/>
  <c r="Y499" i="24"/>
  <c r="X499" i="24"/>
  <c r="V499" i="24"/>
  <c r="Z498" i="24"/>
  <c r="Y498" i="24"/>
  <c r="X498" i="24"/>
  <c r="V498" i="24"/>
  <c r="Z497" i="24"/>
  <c r="Y497" i="24"/>
  <c r="X497" i="24"/>
  <c r="V497" i="24"/>
  <c r="Z496" i="24"/>
  <c r="Y496" i="24"/>
  <c r="X496" i="24"/>
  <c r="V496" i="24"/>
  <c r="Z495" i="24"/>
  <c r="Y495" i="24"/>
  <c r="X495" i="24"/>
  <c r="V495" i="24"/>
  <c r="Z494" i="24"/>
  <c r="Y494" i="24"/>
  <c r="X494" i="24"/>
  <c r="V494" i="24"/>
  <c r="Z493" i="24"/>
  <c r="Y493" i="24"/>
  <c r="X493" i="24"/>
  <c r="V493" i="24"/>
  <c r="Z492" i="24"/>
  <c r="Y492" i="24"/>
  <c r="X492" i="24"/>
  <c r="V492" i="24"/>
  <c r="Z491" i="24"/>
  <c r="Y491" i="24"/>
  <c r="X491" i="24"/>
  <c r="V491" i="24"/>
  <c r="Z490" i="24"/>
  <c r="Y490" i="24"/>
  <c r="X490" i="24"/>
  <c r="V490" i="24"/>
  <c r="Z489" i="24"/>
  <c r="Y489" i="24"/>
  <c r="X489" i="24"/>
  <c r="V489" i="24"/>
  <c r="Z488" i="24"/>
  <c r="Y488" i="24"/>
  <c r="X488" i="24"/>
  <c r="V488" i="24"/>
  <c r="Z487" i="24"/>
  <c r="Y487" i="24"/>
  <c r="X487" i="24"/>
  <c r="V487" i="24"/>
  <c r="Z486" i="24"/>
  <c r="Y486" i="24"/>
  <c r="X486" i="24"/>
  <c r="V486" i="24"/>
  <c r="Z485" i="24"/>
  <c r="Y485" i="24"/>
  <c r="X485" i="24"/>
  <c r="V485" i="24"/>
  <c r="Z484" i="24"/>
  <c r="Y484" i="24"/>
  <c r="X484" i="24"/>
  <c r="V484" i="24"/>
  <c r="Z483" i="24"/>
  <c r="Y483" i="24"/>
  <c r="X483" i="24"/>
  <c r="V483" i="24"/>
  <c r="Z482" i="24"/>
  <c r="Y482" i="24"/>
  <c r="X482" i="24"/>
  <c r="V482" i="24"/>
  <c r="Z481" i="24"/>
  <c r="Y481" i="24"/>
  <c r="X481" i="24"/>
  <c r="V481" i="24"/>
  <c r="Z480" i="24"/>
  <c r="Y480" i="24"/>
  <c r="X480" i="24"/>
  <c r="V480" i="24"/>
  <c r="Z479" i="24"/>
  <c r="Y479" i="24"/>
  <c r="X479" i="24"/>
  <c r="V479" i="24"/>
  <c r="Z478" i="24"/>
  <c r="Y478" i="24"/>
  <c r="X478" i="24"/>
  <c r="V478" i="24"/>
  <c r="Z477" i="24"/>
  <c r="Y477" i="24"/>
  <c r="X477" i="24"/>
  <c r="V477" i="24"/>
  <c r="Z476" i="24"/>
  <c r="Y476" i="24"/>
  <c r="X476" i="24"/>
  <c r="V476" i="24"/>
  <c r="Z475" i="24"/>
  <c r="Y475" i="24"/>
  <c r="X475" i="24"/>
  <c r="V475" i="24"/>
  <c r="Z474" i="24"/>
  <c r="Y474" i="24"/>
  <c r="X474" i="24"/>
  <c r="V474" i="24"/>
  <c r="Z473" i="24"/>
  <c r="Y473" i="24"/>
  <c r="X473" i="24"/>
  <c r="V473" i="24"/>
  <c r="Z472" i="24"/>
  <c r="Y472" i="24"/>
  <c r="X472" i="24"/>
  <c r="V472" i="24"/>
  <c r="Z471" i="24"/>
  <c r="Y471" i="24"/>
  <c r="X471" i="24"/>
  <c r="V471" i="24"/>
  <c r="Z470" i="24"/>
  <c r="Y470" i="24"/>
  <c r="X470" i="24"/>
  <c r="V470" i="24"/>
  <c r="Z469" i="24"/>
  <c r="Y469" i="24"/>
  <c r="X469" i="24"/>
  <c r="V469" i="24"/>
  <c r="Z468" i="24"/>
  <c r="Y468" i="24"/>
  <c r="X468" i="24"/>
  <c r="V468" i="24"/>
  <c r="Z467" i="24"/>
  <c r="Y467" i="24"/>
  <c r="X467" i="24"/>
  <c r="V467" i="24"/>
  <c r="Z466" i="24"/>
  <c r="Y466" i="24"/>
  <c r="X466" i="24"/>
  <c r="V466" i="24"/>
  <c r="Z465" i="24"/>
  <c r="Y465" i="24"/>
  <c r="X465" i="24"/>
  <c r="V465" i="24"/>
  <c r="Z464" i="24"/>
  <c r="Y464" i="24"/>
  <c r="X464" i="24"/>
  <c r="V464" i="24"/>
  <c r="Z463" i="24"/>
  <c r="Y463" i="24"/>
  <c r="X463" i="24"/>
  <c r="V463" i="24"/>
  <c r="Z462" i="24"/>
  <c r="Y462" i="24"/>
  <c r="X462" i="24"/>
  <c r="V462" i="24"/>
  <c r="Z461" i="24"/>
  <c r="Y461" i="24"/>
  <c r="X461" i="24"/>
  <c r="V461" i="24"/>
  <c r="Z460" i="24"/>
  <c r="Y460" i="24"/>
  <c r="X460" i="24"/>
  <c r="V460" i="24"/>
  <c r="Z459" i="24"/>
  <c r="Y459" i="24"/>
  <c r="X459" i="24"/>
  <c r="V459" i="24"/>
  <c r="Z458" i="24"/>
  <c r="Y458" i="24"/>
  <c r="X458" i="24"/>
  <c r="V458" i="24"/>
  <c r="Z457" i="24"/>
  <c r="Y457" i="24"/>
  <c r="X457" i="24"/>
  <c r="V457" i="24"/>
  <c r="Z456" i="24"/>
  <c r="Y456" i="24"/>
  <c r="X456" i="24"/>
  <c r="V456" i="24"/>
  <c r="Z455" i="24"/>
  <c r="Y455" i="24"/>
  <c r="X455" i="24"/>
  <c r="V455" i="24"/>
  <c r="Z454" i="24"/>
  <c r="Y454" i="24"/>
  <c r="X454" i="24"/>
  <c r="V454" i="24"/>
  <c r="Z453" i="24"/>
  <c r="Y453" i="24"/>
  <c r="X453" i="24"/>
  <c r="V453" i="24"/>
  <c r="Z452" i="24"/>
  <c r="Y452" i="24"/>
  <c r="X452" i="24"/>
  <c r="V452" i="24"/>
  <c r="Z451" i="24"/>
  <c r="Y451" i="24"/>
  <c r="X451" i="24"/>
  <c r="V451" i="24"/>
  <c r="Z450" i="24"/>
  <c r="Y450" i="24"/>
  <c r="X450" i="24"/>
  <c r="V450" i="24"/>
  <c r="Z449" i="24"/>
  <c r="Y449" i="24"/>
  <c r="X449" i="24"/>
  <c r="V449" i="24"/>
  <c r="Z448" i="24"/>
  <c r="Y448" i="24"/>
  <c r="X448" i="24"/>
  <c r="V448" i="24"/>
  <c r="Z447" i="24"/>
  <c r="Y447" i="24"/>
  <c r="X447" i="24"/>
  <c r="V447" i="24"/>
  <c r="Z446" i="24"/>
  <c r="Y446" i="24"/>
  <c r="X446" i="24"/>
  <c r="V446" i="24"/>
  <c r="Z445" i="24"/>
  <c r="Y445" i="24"/>
  <c r="X445" i="24"/>
  <c r="V445" i="24"/>
  <c r="Z444" i="24"/>
  <c r="Y444" i="24"/>
  <c r="X444" i="24"/>
  <c r="V444" i="24"/>
  <c r="Z443" i="24"/>
  <c r="Y443" i="24"/>
  <c r="X443" i="24"/>
  <c r="V443" i="24"/>
  <c r="Z442" i="24"/>
  <c r="Y442" i="24"/>
  <c r="X442" i="24"/>
  <c r="V442" i="24"/>
  <c r="Z441" i="24"/>
  <c r="Y441" i="24"/>
  <c r="X441" i="24"/>
  <c r="V441" i="24"/>
  <c r="Z440" i="24"/>
  <c r="Y440" i="24"/>
  <c r="X440" i="24"/>
  <c r="V440" i="24"/>
  <c r="Z439" i="24"/>
  <c r="Y439" i="24"/>
  <c r="X439" i="24"/>
  <c r="V439" i="24"/>
  <c r="Z438" i="24"/>
  <c r="Y438" i="24"/>
  <c r="X438" i="24"/>
  <c r="V438" i="24"/>
  <c r="Z437" i="24"/>
  <c r="Y437" i="24"/>
  <c r="X437" i="24"/>
  <c r="V437" i="24"/>
  <c r="Z436" i="24"/>
  <c r="Y436" i="24"/>
  <c r="X436" i="24"/>
  <c r="V436" i="24"/>
  <c r="Z435" i="24"/>
  <c r="Y435" i="24"/>
  <c r="X435" i="24"/>
  <c r="V435" i="24"/>
  <c r="Z434" i="24"/>
  <c r="Y434" i="24"/>
  <c r="X434" i="24"/>
  <c r="V434" i="24"/>
  <c r="Z433" i="24"/>
  <c r="Y433" i="24"/>
  <c r="X433" i="24"/>
  <c r="V433" i="24"/>
  <c r="Z432" i="24"/>
  <c r="Y432" i="24"/>
  <c r="X432" i="24"/>
  <c r="V432" i="24"/>
  <c r="Z431" i="24"/>
  <c r="Y431" i="24"/>
  <c r="X431" i="24"/>
  <c r="V431" i="24"/>
  <c r="Z430" i="24"/>
  <c r="Y430" i="24"/>
  <c r="X430" i="24"/>
  <c r="V430" i="24"/>
  <c r="Z429" i="24"/>
  <c r="Y429" i="24"/>
  <c r="X429" i="24"/>
  <c r="V429" i="24"/>
  <c r="Z428" i="24"/>
  <c r="Y428" i="24"/>
  <c r="X428" i="24"/>
  <c r="V428" i="24"/>
  <c r="Z427" i="24"/>
  <c r="Y427" i="24"/>
  <c r="X427" i="24"/>
  <c r="V427" i="24"/>
  <c r="Z426" i="24"/>
  <c r="Y426" i="24"/>
  <c r="X426" i="24"/>
  <c r="V426" i="24"/>
  <c r="Z425" i="24"/>
  <c r="Y425" i="24"/>
  <c r="X425" i="24"/>
  <c r="V425" i="24"/>
  <c r="Z424" i="24"/>
  <c r="Y424" i="24"/>
  <c r="X424" i="24"/>
  <c r="V424" i="24"/>
  <c r="Z423" i="24"/>
  <c r="Y423" i="24"/>
  <c r="X423" i="24"/>
  <c r="V423" i="24"/>
  <c r="Z422" i="24"/>
  <c r="Y422" i="24"/>
  <c r="X422" i="24"/>
  <c r="V422" i="24"/>
  <c r="Z421" i="24"/>
  <c r="Y421" i="24"/>
  <c r="X421" i="24"/>
  <c r="V421" i="24"/>
  <c r="Z420" i="24"/>
  <c r="Y420" i="24"/>
  <c r="X420" i="24"/>
  <c r="V420" i="24"/>
  <c r="Z419" i="24"/>
  <c r="Y419" i="24"/>
  <c r="X419" i="24"/>
  <c r="V419" i="24"/>
  <c r="Z418" i="24"/>
  <c r="Y418" i="24"/>
  <c r="X418" i="24"/>
  <c r="V418" i="24"/>
  <c r="Z417" i="24"/>
  <c r="Y417" i="24"/>
  <c r="X417" i="24"/>
  <c r="V417" i="24"/>
  <c r="Z416" i="24"/>
  <c r="Y416" i="24"/>
  <c r="X416" i="24"/>
  <c r="V416" i="24"/>
  <c r="Z415" i="24"/>
  <c r="Y415" i="24"/>
  <c r="X415" i="24"/>
  <c r="V415" i="24"/>
  <c r="Z414" i="24"/>
  <c r="Y414" i="24"/>
  <c r="X414" i="24"/>
  <c r="V414" i="24"/>
  <c r="Z413" i="24"/>
  <c r="Y413" i="24"/>
  <c r="X413" i="24"/>
  <c r="V413" i="24"/>
  <c r="Z412" i="24"/>
  <c r="Y412" i="24"/>
  <c r="X412" i="24"/>
  <c r="V412" i="24"/>
  <c r="Z411" i="24"/>
  <c r="Y411" i="24"/>
  <c r="X411" i="24"/>
  <c r="V411" i="24"/>
  <c r="Z410" i="24"/>
  <c r="Y410" i="24"/>
  <c r="X410" i="24"/>
  <c r="V410" i="24"/>
  <c r="Z409" i="24"/>
  <c r="Y409" i="24"/>
  <c r="X409" i="24"/>
  <c r="V409" i="24"/>
  <c r="Z408" i="24"/>
  <c r="Y408" i="24"/>
  <c r="X408" i="24"/>
  <c r="V408" i="24"/>
  <c r="Z407" i="24"/>
  <c r="Y407" i="24"/>
  <c r="X407" i="24"/>
  <c r="V407" i="24"/>
  <c r="Z406" i="24"/>
  <c r="Y406" i="24"/>
  <c r="X406" i="24"/>
  <c r="V406" i="24"/>
  <c r="Z405" i="24"/>
  <c r="Y405" i="24"/>
  <c r="X405" i="24"/>
  <c r="V405" i="24"/>
  <c r="Z404" i="24"/>
  <c r="Y404" i="24"/>
  <c r="X404" i="24"/>
  <c r="V404" i="24"/>
  <c r="Z403" i="24"/>
  <c r="Y403" i="24"/>
  <c r="X403" i="24"/>
  <c r="V403" i="24"/>
  <c r="Z402" i="24"/>
  <c r="Y402" i="24"/>
  <c r="X402" i="24"/>
  <c r="V402" i="24"/>
  <c r="Z401" i="24"/>
  <c r="Y401" i="24"/>
  <c r="X401" i="24"/>
  <c r="V401" i="24"/>
  <c r="Z400" i="24"/>
  <c r="Y400" i="24"/>
  <c r="X400" i="24"/>
  <c r="V400" i="24"/>
  <c r="Z399" i="24"/>
  <c r="Y399" i="24"/>
  <c r="X399" i="24"/>
  <c r="V399" i="24"/>
  <c r="Z398" i="24"/>
  <c r="Y398" i="24"/>
  <c r="X398" i="24"/>
  <c r="V398" i="24"/>
  <c r="Z397" i="24"/>
  <c r="Y397" i="24"/>
  <c r="X397" i="24"/>
  <c r="V397" i="24"/>
  <c r="Z396" i="24"/>
  <c r="Y396" i="24"/>
  <c r="X396" i="24"/>
  <c r="V396" i="24"/>
  <c r="Z395" i="24"/>
  <c r="Y395" i="24"/>
  <c r="X395" i="24"/>
  <c r="V395" i="24"/>
  <c r="Z394" i="24"/>
  <c r="Y394" i="24"/>
  <c r="X394" i="24"/>
  <c r="V394" i="24"/>
  <c r="Z393" i="24"/>
  <c r="Y393" i="24"/>
  <c r="X393" i="24"/>
  <c r="V393" i="24"/>
  <c r="Z392" i="24"/>
  <c r="Y392" i="24"/>
  <c r="X392" i="24"/>
  <c r="V392" i="24"/>
  <c r="Z391" i="24"/>
  <c r="Y391" i="24"/>
  <c r="X391" i="24"/>
  <c r="V391" i="24"/>
  <c r="Z390" i="24"/>
  <c r="Y390" i="24"/>
  <c r="X390" i="24"/>
  <c r="V390" i="24"/>
  <c r="Z389" i="24"/>
  <c r="Y389" i="24"/>
  <c r="X389" i="24"/>
  <c r="V389" i="24"/>
  <c r="Z388" i="24"/>
  <c r="Y388" i="24"/>
  <c r="X388" i="24"/>
  <c r="V388" i="24"/>
  <c r="Z387" i="24"/>
  <c r="Y387" i="24"/>
  <c r="X387" i="24"/>
  <c r="V387" i="24"/>
  <c r="Z386" i="24"/>
  <c r="Y386" i="24"/>
  <c r="X386" i="24"/>
  <c r="V386" i="24"/>
  <c r="Z385" i="24"/>
  <c r="Y385" i="24"/>
  <c r="X385" i="24"/>
  <c r="V385" i="24"/>
  <c r="Z384" i="24"/>
  <c r="Y384" i="24"/>
  <c r="X384" i="24"/>
  <c r="V384" i="24"/>
  <c r="Z383" i="24"/>
  <c r="Y383" i="24"/>
  <c r="X383" i="24"/>
  <c r="V383" i="24"/>
  <c r="Z382" i="24"/>
  <c r="Y382" i="24"/>
  <c r="X382" i="24"/>
  <c r="V382" i="24"/>
  <c r="Z381" i="24"/>
  <c r="Y381" i="24"/>
  <c r="X381" i="24"/>
  <c r="V381" i="24"/>
  <c r="Z380" i="24"/>
  <c r="Y380" i="24"/>
  <c r="X380" i="24"/>
  <c r="V380" i="24"/>
  <c r="Z379" i="24"/>
  <c r="Y379" i="24"/>
  <c r="X379" i="24"/>
  <c r="V379" i="24"/>
  <c r="Z378" i="24"/>
  <c r="Y378" i="24"/>
  <c r="X378" i="24"/>
  <c r="V378" i="24"/>
  <c r="Z377" i="24"/>
  <c r="Y377" i="24"/>
  <c r="X377" i="24"/>
  <c r="V377" i="24"/>
  <c r="Z376" i="24"/>
  <c r="Y376" i="24"/>
  <c r="X376" i="24"/>
  <c r="V376" i="24"/>
  <c r="Z375" i="24"/>
  <c r="Y375" i="24"/>
  <c r="X375" i="24"/>
  <c r="V375" i="24"/>
  <c r="Z374" i="24"/>
  <c r="Y374" i="24"/>
  <c r="X374" i="24"/>
  <c r="V374" i="24"/>
  <c r="Z373" i="24"/>
  <c r="Y373" i="24"/>
  <c r="X373" i="24"/>
  <c r="V373" i="24"/>
  <c r="Z372" i="24"/>
  <c r="Y372" i="24"/>
  <c r="X372" i="24"/>
  <c r="V372" i="24"/>
  <c r="Z371" i="24"/>
  <c r="Y371" i="24"/>
  <c r="X371" i="24"/>
  <c r="V371" i="24"/>
  <c r="Z370" i="24"/>
  <c r="Y370" i="24"/>
  <c r="X370" i="24"/>
  <c r="V370" i="24"/>
  <c r="Z369" i="24"/>
  <c r="Y369" i="24"/>
  <c r="X369" i="24"/>
  <c r="V369" i="24"/>
  <c r="Z368" i="24"/>
  <c r="Y368" i="24"/>
  <c r="X368" i="24"/>
  <c r="V368" i="24"/>
  <c r="Z367" i="24"/>
  <c r="Y367" i="24"/>
  <c r="X367" i="24"/>
  <c r="V367" i="24"/>
  <c r="Z366" i="24"/>
  <c r="Y366" i="24"/>
  <c r="X366" i="24"/>
  <c r="V366" i="24"/>
  <c r="Z365" i="24"/>
  <c r="Y365" i="24"/>
  <c r="X365" i="24"/>
  <c r="V365" i="24"/>
  <c r="Z364" i="24"/>
  <c r="Y364" i="24"/>
  <c r="X364" i="24"/>
  <c r="V364" i="24"/>
  <c r="Z363" i="24"/>
  <c r="Y363" i="24"/>
  <c r="X363" i="24"/>
  <c r="V363" i="24"/>
  <c r="Z362" i="24"/>
  <c r="Y362" i="24"/>
  <c r="X362" i="24"/>
  <c r="V362" i="24"/>
  <c r="Z361" i="24"/>
  <c r="Y361" i="24"/>
  <c r="X361" i="24"/>
  <c r="V361" i="24"/>
  <c r="Z360" i="24"/>
  <c r="Y360" i="24"/>
  <c r="X360" i="24"/>
  <c r="V360" i="24"/>
  <c r="Z359" i="24"/>
  <c r="Y359" i="24"/>
  <c r="X359" i="24"/>
  <c r="V359" i="24"/>
  <c r="Z358" i="24"/>
  <c r="Y358" i="24"/>
  <c r="X358" i="24"/>
  <c r="V358" i="24"/>
  <c r="Z357" i="24"/>
  <c r="Y357" i="24"/>
  <c r="X357" i="24"/>
  <c r="V357" i="24"/>
  <c r="Z356" i="24"/>
  <c r="Y356" i="24"/>
  <c r="X356" i="24"/>
  <c r="V356" i="24"/>
  <c r="Z355" i="24"/>
  <c r="Y355" i="24"/>
  <c r="X355" i="24"/>
  <c r="V355" i="24"/>
  <c r="Z354" i="24"/>
  <c r="Y354" i="24"/>
  <c r="X354" i="24"/>
  <c r="V354" i="24"/>
  <c r="Z353" i="24"/>
  <c r="Y353" i="24"/>
  <c r="X353" i="24"/>
  <c r="V353" i="24"/>
  <c r="Z352" i="24"/>
  <c r="Y352" i="24"/>
  <c r="X352" i="24"/>
  <c r="V352" i="24"/>
  <c r="Z351" i="24"/>
  <c r="Y351" i="24"/>
  <c r="X351" i="24"/>
  <c r="V351" i="24"/>
  <c r="Z350" i="24"/>
  <c r="Y350" i="24"/>
  <c r="X350" i="24"/>
  <c r="V350" i="24"/>
  <c r="Z349" i="24"/>
  <c r="Y349" i="24"/>
  <c r="X349" i="24"/>
  <c r="V349" i="24"/>
  <c r="Z348" i="24"/>
  <c r="Y348" i="24"/>
  <c r="X348" i="24"/>
  <c r="V348" i="24"/>
  <c r="Z347" i="24"/>
  <c r="Y347" i="24"/>
  <c r="X347" i="24"/>
  <c r="V347" i="24"/>
  <c r="Z346" i="24"/>
  <c r="Y346" i="24"/>
  <c r="X346" i="24"/>
  <c r="V346" i="24"/>
  <c r="Z345" i="24"/>
  <c r="Y345" i="24"/>
  <c r="X345" i="24"/>
  <c r="V345" i="24"/>
  <c r="Z344" i="24"/>
  <c r="Y344" i="24"/>
  <c r="X344" i="24"/>
  <c r="V344" i="24"/>
  <c r="Z343" i="24"/>
  <c r="Y343" i="24"/>
  <c r="X343" i="24"/>
  <c r="V343" i="24"/>
  <c r="Z342" i="24"/>
  <c r="Y342" i="24"/>
  <c r="X342" i="24"/>
  <c r="V342" i="24"/>
  <c r="Z341" i="24"/>
  <c r="Y341" i="24"/>
  <c r="X341" i="24"/>
  <c r="V341" i="24"/>
  <c r="Z340" i="24"/>
  <c r="Y340" i="24"/>
  <c r="X340" i="24"/>
  <c r="V340" i="24"/>
  <c r="Z339" i="24"/>
  <c r="Y339" i="24"/>
  <c r="X339" i="24"/>
  <c r="V339" i="24"/>
  <c r="Z338" i="24"/>
  <c r="Y338" i="24"/>
  <c r="X338" i="24"/>
  <c r="V338" i="24"/>
  <c r="Z337" i="24"/>
  <c r="Y337" i="24"/>
  <c r="X337" i="24"/>
  <c r="V337" i="24"/>
  <c r="Z336" i="24"/>
  <c r="Y336" i="24"/>
  <c r="X336" i="24"/>
  <c r="V336" i="24"/>
  <c r="Z335" i="24"/>
  <c r="Y335" i="24"/>
  <c r="X335" i="24"/>
  <c r="V335" i="24"/>
  <c r="Z334" i="24"/>
  <c r="Y334" i="24"/>
  <c r="X334" i="24"/>
  <c r="V334" i="24"/>
  <c r="Z333" i="24"/>
  <c r="Y333" i="24"/>
  <c r="X333" i="24"/>
  <c r="V333" i="24"/>
  <c r="Z332" i="24"/>
  <c r="Y332" i="24"/>
  <c r="X332" i="24"/>
  <c r="V332" i="24"/>
  <c r="Z331" i="24"/>
  <c r="Y331" i="24"/>
  <c r="X331" i="24"/>
  <c r="V331" i="24"/>
  <c r="Z330" i="24"/>
  <c r="Y330" i="24"/>
  <c r="X330" i="24"/>
  <c r="V330" i="24"/>
  <c r="Z329" i="24"/>
  <c r="Y329" i="24"/>
  <c r="X329" i="24"/>
  <c r="V329" i="24"/>
  <c r="Z328" i="24"/>
  <c r="Y328" i="24"/>
  <c r="X328" i="24"/>
  <c r="V328" i="24"/>
  <c r="Z327" i="24"/>
  <c r="Y327" i="24"/>
  <c r="X327" i="24"/>
  <c r="V327" i="24"/>
  <c r="Z326" i="24"/>
  <c r="Y326" i="24"/>
  <c r="X326" i="24"/>
  <c r="V326" i="24"/>
  <c r="Z325" i="24"/>
  <c r="Y325" i="24"/>
  <c r="X325" i="24"/>
  <c r="V325" i="24"/>
  <c r="Z324" i="24"/>
  <c r="Y324" i="24"/>
  <c r="X324" i="24"/>
  <c r="V324" i="24"/>
  <c r="Z323" i="24"/>
  <c r="Y323" i="24"/>
  <c r="X323" i="24"/>
  <c r="V323" i="24"/>
  <c r="Z322" i="24"/>
  <c r="Y322" i="24"/>
  <c r="X322" i="24"/>
  <c r="V322" i="24"/>
  <c r="Z321" i="24"/>
  <c r="Y321" i="24"/>
  <c r="X321" i="24"/>
  <c r="V321" i="24"/>
  <c r="Z320" i="24"/>
  <c r="Y320" i="24"/>
  <c r="X320" i="24"/>
  <c r="V320" i="24"/>
  <c r="Z319" i="24"/>
  <c r="Y319" i="24"/>
  <c r="X319" i="24"/>
  <c r="V319" i="24"/>
  <c r="Z318" i="24"/>
  <c r="Y318" i="24"/>
  <c r="X318" i="24"/>
  <c r="V318" i="24"/>
  <c r="Z317" i="24"/>
  <c r="Y317" i="24"/>
  <c r="X317" i="24"/>
  <c r="V317" i="24"/>
  <c r="Z316" i="24"/>
  <c r="Y316" i="24"/>
  <c r="X316" i="24"/>
  <c r="V316" i="24"/>
  <c r="Z315" i="24"/>
  <c r="Y315" i="24"/>
  <c r="X315" i="24"/>
  <c r="V315" i="24"/>
  <c r="Z314" i="24"/>
  <c r="Y314" i="24"/>
  <c r="X314" i="24"/>
  <c r="V314" i="24"/>
  <c r="Z313" i="24"/>
  <c r="Y313" i="24"/>
  <c r="X313" i="24"/>
  <c r="V313" i="24"/>
  <c r="Z312" i="24"/>
  <c r="Y312" i="24"/>
  <c r="X312" i="24"/>
  <c r="V312" i="24"/>
  <c r="Z311" i="24"/>
  <c r="Y311" i="24"/>
  <c r="X311" i="24"/>
  <c r="V311" i="24"/>
  <c r="Z310" i="24"/>
  <c r="Y310" i="24"/>
  <c r="X310" i="24"/>
  <c r="V310" i="24"/>
  <c r="Z309" i="24"/>
  <c r="Y309" i="24"/>
  <c r="X309" i="24"/>
  <c r="V309" i="24"/>
  <c r="Z308" i="24"/>
  <c r="Y308" i="24"/>
  <c r="X308" i="24"/>
  <c r="V308" i="24"/>
  <c r="Z307" i="24"/>
  <c r="Y307" i="24"/>
  <c r="X307" i="24"/>
  <c r="V307" i="24"/>
  <c r="Z306" i="24"/>
  <c r="Y306" i="24"/>
  <c r="X306" i="24"/>
  <c r="V306" i="24"/>
  <c r="Z305" i="24"/>
  <c r="Y305" i="24"/>
  <c r="X305" i="24"/>
  <c r="V305" i="24"/>
  <c r="Z304" i="24"/>
  <c r="Y304" i="24"/>
  <c r="X304" i="24"/>
  <c r="V304" i="24"/>
  <c r="Z303" i="24"/>
  <c r="Y303" i="24"/>
  <c r="X303" i="24"/>
  <c r="V303" i="24"/>
  <c r="Z302" i="24"/>
  <c r="Y302" i="24"/>
  <c r="X302" i="24"/>
  <c r="V302" i="24"/>
  <c r="Z301" i="24"/>
  <c r="Y301" i="24"/>
  <c r="X301" i="24"/>
  <c r="V301" i="24"/>
  <c r="Z300" i="24"/>
  <c r="Y300" i="24"/>
  <c r="X300" i="24"/>
  <c r="V300" i="24"/>
  <c r="Z299" i="24"/>
  <c r="Y299" i="24"/>
  <c r="X299" i="24"/>
  <c r="V299" i="24"/>
  <c r="Z298" i="24"/>
  <c r="Y298" i="24"/>
  <c r="X298" i="24"/>
  <c r="V298" i="24"/>
  <c r="Z297" i="24"/>
  <c r="Y297" i="24"/>
  <c r="X297" i="24"/>
  <c r="V297" i="24"/>
  <c r="Z296" i="24"/>
  <c r="Y296" i="24"/>
  <c r="X296" i="24"/>
  <c r="V296" i="24"/>
  <c r="Z295" i="24"/>
  <c r="Y295" i="24"/>
  <c r="X295" i="24"/>
  <c r="V295" i="24"/>
  <c r="Z294" i="24"/>
  <c r="Y294" i="24"/>
  <c r="X294" i="24"/>
  <c r="V294" i="24"/>
  <c r="Z293" i="24"/>
  <c r="Y293" i="24"/>
  <c r="X293" i="24"/>
  <c r="V293" i="24"/>
  <c r="Z292" i="24"/>
  <c r="Y292" i="24"/>
  <c r="X292" i="24"/>
  <c r="V292" i="24"/>
  <c r="Z291" i="24"/>
  <c r="Y291" i="24"/>
  <c r="X291" i="24"/>
  <c r="V291" i="24"/>
  <c r="Z290" i="24"/>
  <c r="Y290" i="24"/>
  <c r="X290" i="24"/>
  <c r="V290" i="24"/>
  <c r="Z289" i="24"/>
  <c r="Y289" i="24"/>
  <c r="X289" i="24"/>
  <c r="V289" i="24"/>
  <c r="Z288" i="24"/>
  <c r="Y288" i="24"/>
  <c r="X288" i="24"/>
  <c r="V288" i="24"/>
  <c r="Z287" i="24"/>
  <c r="Y287" i="24"/>
  <c r="X287" i="24"/>
  <c r="V287" i="24"/>
  <c r="Z286" i="24"/>
  <c r="Y286" i="24"/>
  <c r="X286" i="24"/>
  <c r="V286" i="24"/>
  <c r="Z285" i="24"/>
  <c r="Y285" i="24"/>
  <c r="X285" i="24"/>
  <c r="V285" i="24"/>
  <c r="Z284" i="24"/>
  <c r="Y284" i="24"/>
  <c r="X284" i="24"/>
  <c r="V284" i="24"/>
  <c r="Z283" i="24"/>
  <c r="Y283" i="24"/>
  <c r="X283" i="24"/>
  <c r="V283" i="24"/>
  <c r="Z282" i="24"/>
  <c r="Y282" i="24"/>
  <c r="X282" i="24"/>
  <c r="V282" i="24"/>
  <c r="Z281" i="24"/>
  <c r="Y281" i="24"/>
  <c r="X281" i="24"/>
  <c r="V281" i="24"/>
  <c r="Z280" i="24"/>
  <c r="Y280" i="24"/>
  <c r="X280" i="24"/>
  <c r="V280" i="24"/>
  <c r="Z279" i="24"/>
  <c r="Y279" i="24"/>
  <c r="X279" i="24"/>
  <c r="V279" i="24"/>
  <c r="Z278" i="24"/>
  <c r="Y278" i="24"/>
  <c r="X278" i="24"/>
  <c r="V278" i="24"/>
  <c r="Z277" i="24"/>
  <c r="Y277" i="24"/>
  <c r="X277" i="24"/>
  <c r="V277" i="24"/>
  <c r="Z276" i="24"/>
  <c r="Y276" i="24"/>
  <c r="X276" i="24"/>
  <c r="V276" i="24"/>
  <c r="Z275" i="24"/>
  <c r="Y275" i="24"/>
  <c r="X275" i="24"/>
  <c r="V275" i="24"/>
  <c r="Z274" i="24"/>
  <c r="Y274" i="24"/>
  <c r="X274" i="24"/>
  <c r="V274" i="24"/>
  <c r="Z273" i="24"/>
  <c r="Y273" i="24"/>
  <c r="X273" i="24"/>
  <c r="V273" i="24"/>
  <c r="Z272" i="24"/>
  <c r="Y272" i="24"/>
  <c r="X272" i="24"/>
  <c r="V272" i="24"/>
  <c r="Z271" i="24"/>
  <c r="Y271" i="24"/>
  <c r="X271" i="24"/>
  <c r="V271" i="24"/>
  <c r="Z270" i="24"/>
  <c r="Y270" i="24"/>
  <c r="X270" i="24"/>
  <c r="V270" i="24"/>
  <c r="Z269" i="24"/>
  <c r="Y269" i="24"/>
  <c r="X269" i="24"/>
  <c r="V269" i="24"/>
  <c r="Z268" i="24"/>
  <c r="Y268" i="24"/>
  <c r="X268" i="24"/>
  <c r="V268" i="24"/>
  <c r="Z267" i="24"/>
  <c r="Y267" i="24"/>
  <c r="X267" i="24"/>
  <c r="V267" i="24"/>
  <c r="Z266" i="24"/>
  <c r="Y266" i="24"/>
  <c r="X266" i="24"/>
  <c r="V266" i="24"/>
  <c r="Z265" i="24"/>
  <c r="Y265" i="24"/>
  <c r="X265" i="24"/>
  <c r="V265" i="24"/>
  <c r="Z264" i="24"/>
  <c r="Y264" i="24"/>
  <c r="X264" i="24"/>
  <c r="V264" i="24"/>
  <c r="Z263" i="24"/>
  <c r="Y263" i="24"/>
  <c r="X263" i="24"/>
  <c r="V263" i="24"/>
  <c r="Z262" i="24"/>
  <c r="Y262" i="24"/>
  <c r="X262" i="24"/>
  <c r="V262" i="24"/>
  <c r="Z261" i="24"/>
  <c r="Y261" i="24"/>
  <c r="X261" i="24"/>
  <c r="V261" i="24"/>
  <c r="Z260" i="24"/>
  <c r="Y260" i="24"/>
  <c r="X260" i="24"/>
  <c r="V260" i="24"/>
  <c r="Z259" i="24"/>
  <c r="Y259" i="24"/>
  <c r="X259" i="24"/>
  <c r="V259" i="24"/>
  <c r="Z258" i="24"/>
  <c r="Y258" i="24"/>
  <c r="X258" i="24"/>
  <c r="V258" i="24"/>
  <c r="Z257" i="24"/>
  <c r="Y257" i="24"/>
  <c r="X257" i="24"/>
  <c r="V257" i="24"/>
  <c r="Z256" i="24"/>
  <c r="Y256" i="24"/>
  <c r="X256" i="24"/>
  <c r="V256" i="24"/>
  <c r="Z255" i="24"/>
  <c r="Y255" i="24"/>
  <c r="X255" i="24"/>
  <c r="V255" i="24"/>
  <c r="Z254" i="24"/>
  <c r="Y254" i="24"/>
  <c r="X254" i="24"/>
  <c r="V254" i="24"/>
  <c r="Z253" i="24"/>
  <c r="Y253" i="24"/>
  <c r="X253" i="24"/>
  <c r="V253" i="24"/>
  <c r="Z252" i="24"/>
  <c r="Y252" i="24"/>
  <c r="X252" i="24"/>
  <c r="V252" i="24"/>
  <c r="Z251" i="24"/>
  <c r="Y251" i="24"/>
  <c r="X251" i="24"/>
  <c r="V251" i="24"/>
  <c r="Z250" i="24"/>
  <c r="Y250" i="24"/>
  <c r="X250" i="24"/>
  <c r="V250" i="24"/>
  <c r="Z249" i="24"/>
  <c r="Y249" i="24"/>
  <c r="X249" i="24"/>
  <c r="V249" i="24"/>
  <c r="Z248" i="24"/>
  <c r="Y248" i="24"/>
  <c r="X248" i="24"/>
  <c r="V248" i="24"/>
  <c r="Z247" i="24"/>
  <c r="Y247" i="24"/>
  <c r="X247" i="24"/>
  <c r="V247" i="24"/>
  <c r="Z246" i="24"/>
  <c r="Y246" i="24"/>
  <c r="X246" i="24"/>
  <c r="V246" i="24"/>
  <c r="Z245" i="24"/>
  <c r="Y245" i="24"/>
  <c r="X245" i="24"/>
  <c r="V245" i="24"/>
  <c r="Z244" i="24"/>
  <c r="Y244" i="24"/>
  <c r="X244" i="24"/>
  <c r="V244" i="24"/>
  <c r="Z243" i="24"/>
  <c r="Y243" i="24"/>
  <c r="X243" i="24"/>
  <c r="V243" i="24"/>
  <c r="Z242" i="24"/>
  <c r="Y242" i="24"/>
  <c r="X242" i="24"/>
  <c r="V242" i="24"/>
  <c r="Z241" i="24"/>
  <c r="Y241" i="24"/>
  <c r="X241" i="24"/>
  <c r="V241" i="24"/>
  <c r="Z240" i="24"/>
  <c r="Y240" i="24"/>
  <c r="X240" i="24"/>
  <c r="V240" i="24"/>
  <c r="Z239" i="24"/>
  <c r="Y239" i="24"/>
  <c r="X239" i="24"/>
  <c r="V239" i="24"/>
  <c r="Z238" i="24"/>
  <c r="Y238" i="24"/>
  <c r="X238" i="24"/>
  <c r="V238" i="24"/>
  <c r="Z237" i="24"/>
  <c r="Y237" i="24"/>
  <c r="X237" i="24"/>
  <c r="V237" i="24"/>
  <c r="Z236" i="24"/>
  <c r="Y236" i="24"/>
  <c r="X236" i="24"/>
  <c r="V236" i="24"/>
  <c r="Z235" i="24"/>
  <c r="Y235" i="24"/>
  <c r="X235" i="24"/>
  <c r="V235" i="24"/>
  <c r="Z234" i="24"/>
  <c r="Y234" i="24"/>
  <c r="X234" i="24"/>
  <c r="V234" i="24"/>
  <c r="Z233" i="24"/>
  <c r="Y233" i="24"/>
  <c r="X233" i="24"/>
  <c r="V233" i="24"/>
  <c r="Z232" i="24"/>
  <c r="Y232" i="24"/>
  <c r="X232" i="24"/>
  <c r="V232" i="24"/>
  <c r="Z231" i="24"/>
  <c r="Y231" i="24"/>
  <c r="X231" i="24"/>
  <c r="V231" i="24"/>
  <c r="Z230" i="24"/>
  <c r="Y230" i="24"/>
  <c r="X230" i="24"/>
  <c r="V230" i="24"/>
  <c r="Z229" i="24"/>
  <c r="Y229" i="24"/>
  <c r="X229" i="24"/>
  <c r="V229" i="24"/>
  <c r="Z228" i="24"/>
  <c r="Y228" i="24"/>
  <c r="X228" i="24"/>
  <c r="V228" i="24"/>
  <c r="Z227" i="24"/>
  <c r="Y227" i="24"/>
  <c r="X227" i="24"/>
  <c r="V227" i="24"/>
  <c r="Z226" i="24"/>
  <c r="Y226" i="24"/>
  <c r="X226" i="24"/>
  <c r="V226" i="24"/>
  <c r="Z225" i="24"/>
  <c r="Y225" i="24"/>
  <c r="X225" i="24"/>
  <c r="V225" i="24"/>
  <c r="Z224" i="24"/>
  <c r="Y224" i="24"/>
  <c r="X224" i="24"/>
  <c r="V224" i="24"/>
  <c r="Z223" i="24"/>
  <c r="Y223" i="24"/>
  <c r="X223" i="24"/>
  <c r="V223" i="24"/>
  <c r="Z222" i="24"/>
  <c r="Y222" i="24"/>
  <c r="X222" i="24"/>
  <c r="V222" i="24"/>
  <c r="Z221" i="24"/>
  <c r="Y221" i="24"/>
  <c r="X221" i="24"/>
  <c r="V221" i="24"/>
  <c r="Z220" i="24"/>
  <c r="Y220" i="24"/>
  <c r="X220" i="24"/>
  <c r="V220" i="24"/>
  <c r="Z219" i="24"/>
  <c r="Y219" i="24"/>
  <c r="X219" i="24"/>
  <c r="V219" i="24"/>
  <c r="Z218" i="24"/>
  <c r="Y218" i="24"/>
  <c r="X218" i="24"/>
  <c r="V218" i="24"/>
  <c r="Z217" i="24"/>
  <c r="Y217" i="24"/>
  <c r="X217" i="24"/>
  <c r="V217" i="24"/>
  <c r="Z216" i="24"/>
  <c r="Y216" i="24"/>
  <c r="X216" i="24"/>
  <c r="V216" i="24"/>
  <c r="Z215" i="24"/>
  <c r="Y215" i="24"/>
  <c r="X215" i="24"/>
  <c r="V215" i="24"/>
  <c r="Z214" i="24"/>
  <c r="Y214" i="24"/>
  <c r="X214" i="24"/>
  <c r="V214" i="24"/>
  <c r="Z213" i="24"/>
  <c r="Y213" i="24"/>
  <c r="X213" i="24"/>
  <c r="V213" i="24"/>
  <c r="Z212" i="24"/>
  <c r="Y212" i="24"/>
  <c r="X212" i="24"/>
  <c r="V212" i="24"/>
  <c r="Z211" i="24"/>
  <c r="Y211" i="24"/>
  <c r="X211" i="24"/>
  <c r="V211" i="24"/>
  <c r="Z210" i="24"/>
  <c r="Y210" i="24"/>
  <c r="X210" i="24"/>
  <c r="V210" i="24"/>
  <c r="Z209" i="24"/>
  <c r="Y209" i="24"/>
  <c r="X209" i="24"/>
  <c r="V209" i="24"/>
  <c r="Z208" i="24"/>
  <c r="Y208" i="24"/>
  <c r="X208" i="24"/>
  <c r="V208" i="24"/>
  <c r="Z207" i="24"/>
  <c r="Y207" i="24"/>
  <c r="X207" i="24"/>
  <c r="V207" i="24"/>
  <c r="Z206" i="24"/>
  <c r="Y206" i="24"/>
  <c r="X206" i="24"/>
  <c r="V206" i="24"/>
  <c r="Z205" i="24"/>
  <c r="Y205" i="24"/>
  <c r="X205" i="24"/>
  <c r="V205" i="24"/>
  <c r="Z204" i="24"/>
  <c r="Y204" i="24"/>
  <c r="X204" i="24"/>
  <c r="V204" i="24"/>
  <c r="Z203" i="24"/>
  <c r="Y203" i="24"/>
  <c r="X203" i="24"/>
  <c r="V203" i="24"/>
  <c r="Z202" i="24"/>
  <c r="Y202" i="24"/>
  <c r="X202" i="24"/>
  <c r="V202" i="24"/>
  <c r="Z201" i="24"/>
  <c r="Y201" i="24"/>
  <c r="X201" i="24"/>
  <c r="V201" i="24"/>
  <c r="Z200" i="24"/>
  <c r="Y200" i="24"/>
  <c r="X200" i="24"/>
  <c r="V200" i="24"/>
  <c r="Z199" i="24"/>
  <c r="Y199" i="24"/>
  <c r="X199" i="24"/>
  <c r="V199" i="24"/>
  <c r="Z198" i="24"/>
  <c r="Y198" i="24"/>
  <c r="X198" i="24"/>
  <c r="V198" i="24"/>
  <c r="Z197" i="24"/>
  <c r="Y197" i="24"/>
  <c r="X197" i="24"/>
  <c r="V197" i="24"/>
  <c r="Z196" i="24"/>
  <c r="Y196" i="24"/>
  <c r="X196" i="24"/>
  <c r="V196" i="24"/>
  <c r="Z195" i="24"/>
  <c r="Y195" i="24"/>
  <c r="X195" i="24"/>
  <c r="V195" i="24"/>
  <c r="Z194" i="24"/>
  <c r="Y194" i="24"/>
  <c r="X194" i="24"/>
  <c r="V194" i="24"/>
  <c r="Z193" i="24"/>
  <c r="Y193" i="24"/>
  <c r="X193" i="24"/>
  <c r="V193" i="24"/>
  <c r="Z192" i="24"/>
  <c r="Y192" i="24"/>
  <c r="X192" i="24"/>
  <c r="V192" i="24"/>
  <c r="Z191" i="24"/>
  <c r="Y191" i="24"/>
  <c r="X191" i="24"/>
  <c r="V191" i="24"/>
  <c r="Z190" i="24"/>
  <c r="Y190" i="24"/>
  <c r="X190" i="24"/>
  <c r="V190" i="24"/>
  <c r="Z189" i="24"/>
  <c r="Y189" i="24"/>
  <c r="X189" i="24"/>
  <c r="V189" i="24"/>
  <c r="Z188" i="24"/>
  <c r="Y188" i="24"/>
  <c r="X188" i="24"/>
  <c r="V188" i="24"/>
  <c r="Z187" i="24"/>
  <c r="Y187" i="24"/>
  <c r="X187" i="24"/>
  <c r="V187" i="24"/>
  <c r="Z186" i="24"/>
  <c r="Y186" i="24"/>
  <c r="X186" i="24"/>
  <c r="V186" i="24"/>
  <c r="Z185" i="24"/>
  <c r="Y185" i="24"/>
  <c r="X185" i="24"/>
  <c r="V185" i="24"/>
  <c r="Z184" i="24"/>
  <c r="Y184" i="24"/>
  <c r="X184" i="24"/>
  <c r="V184" i="24"/>
  <c r="Z183" i="24"/>
  <c r="Y183" i="24"/>
  <c r="X183" i="24"/>
  <c r="V183" i="24"/>
  <c r="Z182" i="24"/>
  <c r="Y182" i="24"/>
  <c r="X182" i="24"/>
  <c r="V182" i="24"/>
  <c r="Z181" i="24"/>
  <c r="Y181" i="24"/>
  <c r="X181" i="24"/>
  <c r="V181" i="24"/>
  <c r="Z180" i="24"/>
  <c r="Y180" i="24"/>
  <c r="X180" i="24"/>
  <c r="V180" i="24"/>
  <c r="Z179" i="24"/>
  <c r="Y179" i="24"/>
  <c r="X179" i="24"/>
  <c r="V179" i="24"/>
  <c r="Z178" i="24"/>
  <c r="Y178" i="24"/>
  <c r="X178" i="24"/>
  <c r="V178" i="24"/>
  <c r="Z177" i="24"/>
  <c r="Y177" i="24"/>
  <c r="X177" i="24"/>
  <c r="V177" i="24"/>
  <c r="Z176" i="24"/>
  <c r="Y176" i="24"/>
  <c r="X176" i="24"/>
  <c r="V176" i="24"/>
  <c r="Z175" i="24"/>
  <c r="Y175" i="24"/>
  <c r="X175" i="24"/>
  <c r="V175" i="24"/>
  <c r="Z174" i="24"/>
  <c r="Y174" i="24"/>
  <c r="X174" i="24"/>
  <c r="V174" i="24"/>
  <c r="Z173" i="24"/>
  <c r="Y173" i="24"/>
  <c r="X173" i="24"/>
  <c r="V173" i="24"/>
  <c r="Z172" i="24"/>
  <c r="Y172" i="24"/>
  <c r="X172" i="24"/>
  <c r="V172" i="24"/>
  <c r="Z171" i="24"/>
  <c r="Y171" i="24"/>
  <c r="X171" i="24"/>
  <c r="V171" i="24"/>
  <c r="Z170" i="24"/>
  <c r="Y170" i="24"/>
  <c r="X170" i="24"/>
  <c r="V170" i="24"/>
  <c r="Z169" i="24"/>
  <c r="Y169" i="24"/>
  <c r="X169" i="24"/>
  <c r="V169" i="24"/>
  <c r="Z168" i="24"/>
  <c r="Y168" i="24"/>
  <c r="X168" i="24"/>
  <c r="V168" i="24"/>
  <c r="Z167" i="24"/>
  <c r="Y167" i="24"/>
  <c r="X167" i="24"/>
  <c r="V167" i="24"/>
  <c r="Z166" i="24"/>
  <c r="Y166" i="24"/>
  <c r="X166" i="24"/>
  <c r="V166" i="24"/>
  <c r="Z165" i="24"/>
  <c r="Y165" i="24"/>
  <c r="X165" i="24"/>
  <c r="V165" i="24"/>
  <c r="Z164" i="24"/>
  <c r="Y164" i="24"/>
  <c r="X164" i="24"/>
  <c r="V164" i="24"/>
  <c r="Z163" i="24"/>
  <c r="Y163" i="24"/>
  <c r="X163" i="24"/>
  <c r="V163" i="24"/>
  <c r="Z162" i="24"/>
  <c r="Y162" i="24"/>
  <c r="X162" i="24"/>
  <c r="V162" i="24"/>
  <c r="Z161" i="24"/>
  <c r="Y161" i="24"/>
  <c r="X161" i="24"/>
  <c r="V161" i="24"/>
  <c r="Z160" i="24"/>
  <c r="Y160" i="24"/>
  <c r="X160" i="24"/>
  <c r="V160" i="24"/>
  <c r="Z159" i="24"/>
  <c r="Y159" i="24"/>
  <c r="X159" i="24"/>
  <c r="V159" i="24"/>
  <c r="Z158" i="24"/>
  <c r="Y158" i="24"/>
  <c r="X158" i="24"/>
  <c r="V158" i="24"/>
  <c r="Z157" i="24"/>
  <c r="Y157" i="24"/>
  <c r="X157" i="24"/>
  <c r="V157" i="24"/>
  <c r="Z156" i="24"/>
  <c r="Y156" i="24"/>
  <c r="X156" i="24"/>
  <c r="V156" i="24"/>
  <c r="Z155" i="24"/>
  <c r="Y155" i="24"/>
  <c r="X155" i="24"/>
  <c r="V155" i="24"/>
  <c r="Z154" i="24"/>
  <c r="Y154" i="24"/>
  <c r="X154" i="24"/>
  <c r="V154" i="24"/>
  <c r="Z153" i="24"/>
  <c r="Y153" i="24"/>
  <c r="X153" i="24"/>
  <c r="V153" i="24"/>
  <c r="Z152" i="24"/>
  <c r="Y152" i="24"/>
  <c r="X152" i="24"/>
  <c r="V152" i="24"/>
  <c r="Z151" i="24"/>
  <c r="Y151" i="24"/>
  <c r="X151" i="24"/>
  <c r="V151" i="24"/>
  <c r="Z150" i="24"/>
  <c r="Y150" i="24"/>
  <c r="X150" i="24"/>
  <c r="V150" i="24"/>
  <c r="Z149" i="24"/>
  <c r="Y149" i="24"/>
  <c r="X149" i="24"/>
  <c r="V149" i="24"/>
  <c r="Z148" i="24"/>
  <c r="Y148" i="24"/>
  <c r="X148" i="24"/>
  <c r="V148" i="24"/>
  <c r="Z147" i="24"/>
  <c r="Y147" i="24"/>
  <c r="X147" i="24"/>
  <c r="V147" i="24"/>
  <c r="Z146" i="24"/>
  <c r="Y146" i="24"/>
  <c r="X146" i="24"/>
  <c r="V146" i="24"/>
  <c r="Z145" i="24"/>
  <c r="Y145" i="24"/>
  <c r="X145" i="24"/>
  <c r="V145" i="24"/>
  <c r="Z144" i="24"/>
  <c r="Y144" i="24"/>
  <c r="X144" i="24"/>
  <c r="V144" i="24"/>
  <c r="Z143" i="24"/>
  <c r="Y143" i="24"/>
  <c r="X143" i="24"/>
  <c r="V143" i="24"/>
  <c r="Z142" i="24"/>
  <c r="Y142" i="24"/>
  <c r="X142" i="24"/>
  <c r="V142" i="24"/>
  <c r="Z141" i="24"/>
  <c r="Y141" i="24"/>
  <c r="X141" i="24"/>
  <c r="V141" i="24"/>
  <c r="Z140" i="24"/>
  <c r="Y140" i="24"/>
  <c r="X140" i="24"/>
  <c r="V140" i="24"/>
  <c r="Z139" i="24"/>
  <c r="Y139" i="24"/>
  <c r="X139" i="24"/>
  <c r="V139" i="24"/>
  <c r="Z138" i="24"/>
  <c r="Y138" i="24"/>
  <c r="X138" i="24"/>
  <c r="V138" i="24"/>
  <c r="Z137" i="24"/>
  <c r="Y137" i="24"/>
  <c r="X137" i="24"/>
  <c r="V137" i="24"/>
  <c r="Z136" i="24"/>
  <c r="Y136" i="24"/>
  <c r="X136" i="24"/>
  <c r="V136" i="24"/>
  <c r="Z135" i="24"/>
  <c r="Y135" i="24"/>
  <c r="X135" i="24"/>
  <c r="V135" i="24"/>
  <c r="Z134" i="24"/>
  <c r="Y134" i="24"/>
  <c r="X134" i="24"/>
  <c r="V134" i="24"/>
  <c r="Z133" i="24"/>
  <c r="Y133" i="24"/>
  <c r="X133" i="24"/>
  <c r="V133" i="24"/>
  <c r="Z132" i="24"/>
  <c r="Y132" i="24"/>
  <c r="X132" i="24"/>
  <c r="V132" i="24"/>
  <c r="Z131" i="24"/>
  <c r="Y131" i="24"/>
  <c r="X131" i="24"/>
  <c r="V131" i="24"/>
  <c r="Z130" i="24"/>
  <c r="Y130" i="24"/>
  <c r="X130" i="24"/>
  <c r="V130" i="24"/>
  <c r="Z129" i="24"/>
  <c r="Y129" i="24"/>
  <c r="X129" i="24"/>
  <c r="V129" i="24"/>
  <c r="Z128" i="24"/>
  <c r="Y128" i="24"/>
  <c r="X128" i="24"/>
  <c r="V128" i="24"/>
  <c r="Z127" i="24"/>
  <c r="Y127" i="24"/>
  <c r="X127" i="24"/>
  <c r="V127" i="24"/>
  <c r="Z126" i="24"/>
  <c r="Y126" i="24"/>
  <c r="X126" i="24"/>
  <c r="V126" i="24"/>
  <c r="Z125" i="24"/>
  <c r="Y125" i="24"/>
  <c r="X125" i="24"/>
  <c r="V125" i="24"/>
  <c r="Z124" i="24"/>
  <c r="Y124" i="24"/>
  <c r="X124" i="24"/>
  <c r="V124" i="24"/>
  <c r="Z123" i="24"/>
  <c r="Y123" i="24"/>
  <c r="X123" i="24"/>
  <c r="V123" i="24"/>
  <c r="Z122" i="24"/>
  <c r="Y122" i="24"/>
  <c r="X122" i="24"/>
  <c r="V122" i="24"/>
  <c r="Z121" i="24"/>
  <c r="Y121" i="24"/>
  <c r="X121" i="24"/>
  <c r="V121" i="24"/>
  <c r="Z120" i="24"/>
  <c r="Y120" i="24"/>
  <c r="X120" i="24"/>
  <c r="V120" i="24"/>
  <c r="Z119" i="24"/>
  <c r="Y119" i="24"/>
  <c r="X119" i="24"/>
  <c r="V119" i="24"/>
  <c r="Z118" i="24"/>
  <c r="Y118" i="24"/>
  <c r="X118" i="24"/>
  <c r="V118" i="24"/>
  <c r="Z117" i="24"/>
  <c r="Y117" i="24"/>
  <c r="X117" i="24"/>
  <c r="V117" i="24"/>
  <c r="Z116" i="24"/>
  <c r="Y116" i="24"/>
  <c r="X116" i="24"/>
  <c r="V116" i="24"/>
  <c r="Z115" i="24"/>
  <c r="Y115" i="24"/>
  <c r="X115" i="24"/>
  <c r="V115" i="24"/>
  <c r="Z114" i="24"/>
  <c r="Y114" i="24"/>
  <c r="X114" i="24"/>
  <c r="V114" i="24"/>
  <c r="Z113" i="24"/>
  <c r="Y113" i="24"/>
  <c r="X113" i="24"/>
  <c r="V113" i="24"/>
  <c r="Z112" i="24"/>
  <c r="Y112" i="24"/>
  <c r="X112" i="24"/>
  <c r="V112" i="24"/>
  <c r="Z111" i="24"/>
  <c r="Y111" i="24"/>
  <c r="X111" i="24"/>
  <c r="V111" i="24"/>
  <c r="Z110" i="24"/>
  <c r="Y110" i="24"/>
  <c r="X110" i="24"/>
  <c r="V110" i="24"/>
  <c r="Z109" i="24"/>
  <c r="Y109" i="24"/>
  <c r="X109" i="24"/>
  <c r="V109" i="24"/>
  <c r="Z108" i="24"/>
  <c r="Y108" i="24"/>
  <c r="X108" i="24"/>
  <c r="V108" i="24"/>
  <c r="Z107" i="24"/>
  <c r="Y107" i="24"/>
  <c r="X107" i="24"/>
  <c r="V107" i="24"/>
  <c r="Z106" i="24"/>
  <c r="Y106" i="24"/>
  <c r="X106" i="24"/>
  <c r="V106" i="24"/>
  <c r="Z105" i="24"/>
  <c r="Y105" i="24"/>
  <c r="X105" i="24"/>
  <c r="V105" i="24"/>
  <c r="Z104" i="24"/>
  <c r="Y104" i="24"/>
  <c r="X104" i="24"/>
  <c r="V104" i="24"/>
  <c r="Z103" i="24"/>
  <c r="Y103" i="24"/>
  <c r="X103" i="24"/>
  <c r="V103" i="24"/>
  <c r="Z102" i="24"/>
  <c r="Y102" i="24"/>
  <c r="X102" i="24"/>
  <c r="V102" i="24"/>
  <c r="Z101" i="24"/>
  <c r="Y101" i="24"/>
  <c r="X101" i="24"/>
  <c r="V101" i="24"/>
  <c r="Z100" i="24"/>
  <c r="Y100" i="24"/>
  <c r="X100" i="24"/>
  <c r="V100" i="24"/>
  <c r="Z99" i="24"/>
  <c r="Y99" i="24"/>
  <c r="X99" i="24"/>
  <c r="V99" i="24"/>
  <c r="Z98" i="24"/>
  <c r="Y98" i="24"/>
  <c r="X98" i="24"/>
  <c r="V98" i="24"/>
  <c r="Z97" i="24"/>
  <c r="Y97" i="24"/>
  <c r="X97" i="24"/>
  <c r="V97" i="24"/>
  <c r="Z96" i="24"/>
  <c r="Y96" i="24"/>
  <c r="X96" i="24"/>
  <c r="V96" i="24"/>
  <c r="Z95" i="24"/>
  <c r="Y95" i="24"/>
  <c r="X95" i="24"/>
  <c r="V95" i="24"/>
  <c r="Z94" i="24"/>
  <c r="Y94" i="24"/>
  <c r="X94" i="24"/>
  <c r="V94" i="24"/>
  <c r="Z93" i="24"/>
  <c r="Y93" i="24"/>
  <c r="X93" i="24"/>
  <c r="V93" i="24"/>
  <c r="Z92" i="24"/>
  <c r="Y92" i="24"/>
  <c r="X92" i="24"/>
  <c r="V92" i="24"/>
  <c r="Z91" i="24"/>
  <c r="Y91" i="24"/>
  <c r="X91" i="24"/>
  <c r="V91" i="24"/>
  <c r="Z90" i="24"/>
  <c r="Y90" i="24"/>
  <c r="X90" i="24"/>
  <c r="V90" i="24"/>
  <c r="Z89" i="24"/>
  <c r="Y89" i="24"/>
  <c r="X89" i="24"/>
  <c r="V89" i="24"/>
  <c r="Z88" i="24"/>
  <c r="Y88" i="24"/>
  <c r="X88" i="24"/>
  <c r="V88" i="24"/>
  <c r="Z87" i="24"/>
  <c r="Y87" i="24"/>
  <c r="X87" i="24"/>
  <c r="V87" i="24"/>
  <c r="Z86" i="24"/>
  <c r="Y86" i="24"/>
  <c r="X86" i="24"/>
  <c r="V86" i="24"/>
  <c r="Z85" i="24"/>
  <c r="Y85" i="24"/>
  <c r="X85" i="24"/>
  <c r="V85" i="24"/>
  <c r="Z84" i="24"/>
  <c r="Y84" i="24"/>
  <c r="X84" i="24"/>
  <c r="V84" i="24"/>
  <c r="Z83" i="24"/>
  <c r="Y83" i="24"/>
  <c r="X83" i="24"/>
  <c r="V83" i="24"/>
  <c r="Z82" i="24"/>
  <c r="Y82" i="24"/>
  <c r="X82" i="24"/>
  <c r="V82" i="24"/>
  <c r="Z81" i="24"/>
  <c r="Y81" i="24"/>
  <c r="X81" i="24"/>
  <c r="V81" i="24"/>
  <c r="Z80" i="24"/>
  <c r="Y80" i="24"/>
  <c r="X80" i="24"/>
  <c r="V80" i="24"/>
  <c r="Z79" i="24"/>
  <c r="Y79" i="24"/>
  <c r="X79" i="24"/>
  <c r="V79" i="24"/>
  <c r="Z78" i="24"/>
  <c r="Y78" i="24"/>
  <c r="X78" i="24"/>
  <c r="V78" i="24"/>
  <c r="Z77" i="24"/>
  <c r="Y77" i="24"/>
  <c r="X77" i="24"/>
  <c r="V77" i="24"/>
  <c r="Z76" i="24"/>
  <c r="Y76" i="24"/>
  <c r="X76" i="24"/>
  <c r="V76" i="24"/>
  <c r="Z75" i="24"/>
  <c r="Y75" i="24"/>
  <c r="X75" i="24"/>
  <c r="V75" i="24"/>
  <c r="Z74" i="24"/>
  <c r="Y74" i="24"/>
  <c r="X74" i="24"/>
  <c r="V74" i="24"/>
  <c r="Z73" i="24"/>
  <c r="Y73" i="24"/>
  <c r="X73" i="24"/>
  <c r="V73" i="24"/>
  <c r="Z72" i="24"/>
  <c r="Y72" i="24"/>
  <c r="X72" i="24"/>
  <c r="V72" i="24"/>
  <c r="Z71" i="24"/>
  <c r="Y71" i="24"/>
  <c r="X71" i="24"/>
  <c r="V71" i="24"/>
  <c r="Z70" i="24"/>
  <c r="Y70" i="24"/>
  <c r="X70" i="24"/>
  <c r="V70" i="24"/>
  <c r="Z69" i="24"/>
  <c r="Y69" i="24"/>
  <c r="X69" i="24"/>
  <c r="V69" i="24"/>
  <c r="Z68" i="24"/>
  <c r="Y68" i="24"/>
  <c r="X68" i="24"/>
  <c r="V68" i="24"/>
  <c r="Z67" i="24"/>
  <c r="Y67" i="24"/>
  <c r="X67" i="24"/>
  <c r="V67" i="24"/>
  <c r="Z66" i="24"/>
  <c r="Y66" i="24"/>
  <c r="X66" i="24"/>
  <c r="V66" i="24"/>
  <c r="Z65" i="24"/>
  <c r="Y65" i="24"/>
  <c r="X65" i="24"/>
  <c r="V65" i="24"/>
  <c r="Z64" i="24"/>
  <c r="Y64" i="24"/>
  <c r="X64" i="24"/>
  <c r="V64" i="24"/>
  <c r="Z63" i="24"/>
  <c r="Y63" i="24"/>
  <c r="X63" i="24"/>
  <c r="V63" i="24"/>
  <c r="Z62" i="24"/>
  <c r="Y62" i="24"/>
  <c r="X62" i="24"/>
  <c r="V62" i="24"/>
  <c r="Z61" i="24"/>
  <c r="Y61" i="24"/>
  <c r="X61" i="24"/>
  <c r="V61" i="24"/>
  <c r="Z60" i="24"/>
  <c r="Y60" i="24"/>
  <c r="X60" i="24"/>
  <c r="V60" i="24"/>
  <c r="Z59" i="24"/>
  <c r="Y59" i="24"/>
  <c r="X59" i="24"/>
  <c r="V59" i="24"/>
  <c r="Z58" i="24"/>
  <c r="Y58" i="24"/>
  <c r="X58" i="24"/>
  <c r="V58" i="24"/>
  <c r="Z57" i="24"/>
  <c r="Y57" i="24"/>
  <c r="X57" i="24"/>
  <c r="V57" i="24"/>
  <c r="Z56" i="24"/>
  <c r="Y56" i="24"/>
  <c r="X56" i="24"/>
  <c r="V56" i="24"/>
  <c r="Z55" i="24"/>
  <c r="Y55" i="24"/>
  <c r="X55" i="24"/>
  <c r="V55" i="24"/>
  <c r="Z54" i="24"/>
  <c r="Y54" i="24"/>
  <c r="X54" i="24"/>
  <c r="V54" i="24"/>
  <c r="Z53" i="24"/>
  <c r="Y53" i="24"/>
  <c r="X53" i="24"/>
  <c r="V53" i="24"/>
  <c r="Z52" i="24"/>
  <c r="Y52" i="24"/>
  <c r="X52" i="24"/>
  <c r="V52" i="24"/>
  <c r="Z51" i="24"/>
  <c r="Y51" i="24"/>
  <c r="X51" i="24"/>
  <c r="V51" i="24"/>
  <c r="Z50" i="24"/>
  <c r="Y50" i="24"/>
  <c r="X50" i="24"/>
  <c r="V50" i="24"/>
  <c r="Z49" i="24"/>
  <c r="Y49" i="24"/>
  <c r="X49" i="24"/>
  <c r="V49" i="24"/>
  <c r="Z48" i="24"/>
  <c r="Y48" i="24"/>
  <c r="X48" i="24"/>
  <c r="V48" i="24"/>
  <c r="Z47" i="24"/>
  <c r="Y47" i="24"/>
  <c r="X47" i="24"/>
  <c r="V47" i="24"/>
  <c r="Z46" i="24"/>
  <c r="Y46" i="24"/>
  <c r="X46" i="24"/>
  <c r="V46" i="24"/>
  <c r="Z45" i="24"/>
  <c r="Y45" i="24"/>
  <c r="X45" i="24"/>
  <c r="V45" i="24"/>
  <c r="Z44" i="24"/>
  <c r="Y44" i="24"/>
  <c r="X44" i="24"/>
  <c r="V44" i="24"/>
  <c r="Z43" i="24"/>
  <c r="Y43" i="24"/>
  <c r="X43" i="24"/>
  <c r="V43" i="24"/>
  <c r="Z42" i="24"/>
  <c r="Y42" i="24"/>
  <c r="X42" i="24"/>
  <c r="V42" i="24"/>
  <c r="Z41" i="24"/>
  <c r="Y41" i="24"/>
  <c r="X41" i="24"/>
  <c r="V41" i="24"/>
  <c r="Z40" i="24"/>
  <c r="Y40" i="24"/>
  <c r="X40" i="24"/>
  <c r="V40" i="24"/>
  <c r="Z39" i="24"/>
  <c r="Y39" i="24"/>
  <c r="X39" i="24"/>
  <c r="V39" i="24"/>
  <c r="Z38" i="24"/>
  <c r="Y38" i="24"/>
  <c r="X38" i="24"/>
  <c r="V38" i="24"/>
  <c r="Z37" i="24"/>
  <c r="Y37" i="24"/>
  <c r="X37" i="24"/>
  <c r="V37" i="24"/>
  <c r="Z36" i="24"/>
  <c r="Y36" i="24"/>
  <c r="X36" i="24"/>
  <c r="V36" i="24"/>
  <c r="Z35" i="24"/>
  <c r="Y35" i="24"/>
  <c r="X35" i="24"/>
  <c r="V35" i="24"/>
  <c r="Z34" i="24"/>
  <c r="Y34" i="24"/>
  <c r="X34" i="24"/>
  <c r="V34" i="24"/>
  <c r="AH33" i="24"/>
  <c r="Z33" i="24"/>
  <c r="Y33" i="24"/>
  <c r="X33" i="24"/>
  <c r="V33" i="24"/>
  <c r="AH32" i="24"/>
  <c r="Z32" i="24"/>
  <c r="Y32" i="24"/>
  <c r="X32" i="24"/>
  <c r="V32" i="24"/>
  <c r="AH31" i="24"/>
  <c r="AJ31" i="24" s="1"/>
  <c r="F31" i="39" s="1"/>
  <c r="Z31" i="24"/>
  <c r="Y31" i="24"/>
  <c r="X31" i="24"/>
  <c r="V31" i="24"/>
  <c r="AJ30" i="24"/>
  <c r="F30" i="39" s="1"/>
  <c r="AH30" i="24"/>
  <c r="AL30" i="24" s="1"/>
  <c r="Z30" i="24"/>
  <c r="Y30" i="24"/>
  <c r="X30" i="24"/>
  <c r="V30" i="24"/>
  <c r="AH29" i="24"/>
  <c r="AL29" i="24" s="1"/>
  <c r="Z29" i="24"/>
  <c r="Y29" i="24"/>
  <c r="X29" i="24"/>
  <c r="V29" i="24"/>
  <c r="AH28" i="24"/>
  <c r="AK28" i="24" s="1"/>
  <c r="Z28" i="24"/>
  <c r="Y28" i="24"/>
  <c r="X28" i="24"/>
  <c r="V28" i="24"/>
  <c r="AH27" i="24"/>
  <c r="AJ27" i="24" s="1"/>
  <c r="F27" i="39" s="1"/>
  <c r="Z27" i="24"/>
  <c r="Y27" i="24"/>
  <c r="X27" i="24"/>
  <c r="V27" i="24"/>
  <c r="AH26" i="24"/>
  <c r="AL26" i="24" s="1"/>
  <c r="Z26" i="24"/>
  <c r="Y26" i="24"/>
  <c r="X26" i="24"/>
  <c r="V26" i="24"/>
  <c r="Q26" i="24"/>
  <c r="AH25" i="24"/>
  <c r="AL25" i="24" s="1"/>
  <c r="Z25" i="24"/>
  <c r="Y25" i="24"/>
  <c r="X25" i="24"/>
  <c r="V25" i="24"/>
  <c r="AH24" i="24"/>
  <c r="AL24" i="24" s="1"/>
  <c r="Z24" i="24"/>
  <c r="Y24" i="24"/>
  <c r="X24" i="24"/>
  <c r="V24" i="24"/>
  <c r="Q24" i="24"/>
  <c r="AH23" i="24"/>
  <c r="AL23" i="24" s="1"/>
  <c r="Z23" i="24"/>
  <c r="Y23" i="24"/>
  <c r="X23" i="24"/>
  <c r="V23" i="24"/>
  <c r="AH22" i="24"/>
  <c r="AK22" i="24" s="1"/>
  <c r="Z22" i="24"/>
  <c r="Y22" i="24"/>
  <c r="X22" i="24"/>
  <c r="V22" i="24"/>
  <c r="AH21" i="24"/>
  <c r="AK21" i="24" s="1"/>
  <c r="Z21" i="24"/>
  <c r="Y21" i="24"/>
  <c r="X21" i="24"/>
  <c r="V21" i="24"/>
  <c r="AH20" i="24"/>
  <c r="AJ20" i="24" s="1"/>
  <c r="F20" i="39" s="1"/>
  <c r="Z20" i="24"/>
  <c r="Y20" i="24"/>
  <c r="X20" i="24"/>
  <c r="V20" i="24"/>
  <c r="Q20" i="24"/>
  <c r="AH19" i="24"/>
  <c r="AJ19" i="24" s="1"/>
  <c r="F19" i="39" s="1"/>
  <c r="Z19" i="24"/>
  <c r="Y19" i="24"/>
  <c r="X19" i="24"/>
  <c r="V19" i="24"/>
  <c r="AH18" i="24"/>
  <c r="AL18" i="24" s="1"/>
  <c r="Z18" i="24"/>
  <c r="Y18" i="24"/>
  <c r="X18" i="24"/>
  <c r="V18" i="24"/>
  <c r="AH17" i="24"/>
  <c r="AL17" i="24" s="1"/>
  <c r="Z17" i="24"/>
  <c r="Y17" i="24"/>
  <c r="X17" i="24"/>
  <c r="V17" i="24"/>
  <c r="AH16" i="24"/>
  <c r="AL16" i="24" s="1"/>
  <c r="Z16" i="24"/>
  <c r="Y16" i="24"/>
  <c r="X16" i="24"/>
  <c r="V16" i="24"/>
  <c r="AH15" i="24"/>
  <c r="AL15" i="24" s="1"/>
  <c r="Z15" i="24"/>
  <c r="Y15" i="24"/>
  <c r="X15" i="24"/>
  <c r="V15" i="24"/>
  <c r="Q18" i="24"/>
  <c r="AH14" i="24"/>
  <c r="AK14" i="24" s="1"/>
  <c r="Z14" i="24"/>
  <c r="Y14" i="24"/>
  <c r="X14" i="24"/>
  <c r="V14" i="24"/>
  <c r="Q16" i="24"/>
  <c r="Z1003" i="23"/>
  <c r="Y1003" i="23"/>
  <c r="X1003" i="23"/>
  <c r="V1003" i="23"/>
  <c r="Z1002" i="23"/>
  <c r="Y1002" i="23"/>
  <c r="X1002" i="23"/>
  <c r="V1002" i="23"/>
  <c r="Z1001" i="23"/>
  <c r="Y1001" i="23"/>
  <c r="X1001" i="23"/>
  <c r="V1001" i="23"/>
  <c r="Z1000" i="23"/>
  <c r="Y1000" i="23"/>
  <c r="X1000" i="23"/>
  <c r="V1000" i="23"/>
  <c r="Z999" i="23"/>
  <c r="Y999" i="23"/>
  <c r="X999" i="23"/>
  <c r="V999" i="23"/>
  <c r="Z998" i="23"/>
  <c r="Y998" i="23"/>
  <c r="X998" i="23"/>
  <c r="V998" i="23"/>
  <c r="Z997" i="23"/>
  <c r="Y997" i="23"/>
  <c r="X997" i="23"/>
  <c r="V997" i="23"/>
  <c r="Z996" i="23"/>
  <c r="Y996" i="23"/>
  <c r="X996" i="23"/>
  <c r="V996" i="23"/>
  <c r="Z995" i="23"/>
  <c r="Y995" i="23"/>
  <c r="X995" i="23"/>
  <c r="V995" i="23"/>
  <c r="Z994" i="23"/>
  <c r="Y994" i="23"/>
  <c r="X994" i="23"/>
  <c r="V994" i="23"/>
  <c r="Z993" i="23"/>
  <c r="Y993" i="23"/>
  <c r="X993" i="23"/>
  <c r="V993" i="23"/>
  <c r="Z992" i="23"/>
  <c r="Y992" i="23"/>
  <c r="X992" i="23"/>
  <c r="V992" i="23"/>
  <c r="Z991" i="23"/>
  <c r="Y991" i="23"/>
  <c r="X991" i="23"/>
  <c r="V991" i="23"/>
  <c r="Z990" i="23"/>
  <c r="Y990" i="23"/>
  <c r="X990" i="23"/>
  <c r="V990" i="23"/>
  <c r="Z989" i="23"/>
  <c r="Y989" i="23"/>
  <c r="X989" i="23"/>
  <c r="V989" i="23"/>
  <c r="Z988" i="23"/>
  <c r="Y988" i="23"/>
  <c r="X988" i="23"/>
  <c r="V988" i="23"/>
  <c r="Z987" i="23"/>
  <c r="Y987" i="23"/>
  <c r="X987" i="23"/>
  <c r="V987" i="23"/>
  <c r="Z986" i="23"/>
  <c r="Y986" i="23"/>
  <c r="X986" i="23"/>
  <c r="V986" i="23"/>
  <c r="Z985" i="23"/>
  <c r="Y985" i="23"/>
  <c r="X985" i="23"/>
  <c r="V985" i="23"/>
  <c r="Z984" i="23"/>
  <c r="Y984" i="23"/>
  <c r="X984" i="23"/>
  <c r="V984" i="23"/>
  <c r="Z983" i="23"/>
  <c r="Y983" i="23"/>
  <c r="X983" i="23"/>
  <c r="V983" i="23"/>
  <c r="Z982" i="23"/>
  <c r="Y982" i="23"/>
  <c r="X982" i="23"/>
  <c r="V982" i="23"/>
  <c r="Z981" i="23"/>
  <c r="Y981" i="23"/>
  <c r="X981" i="23"/>
  <c r="V981" i="23"/>
  <c r="Z980" i="23"/>
  <c r="Y980" i="23"/>
  <c r="X980" i="23"/>
  <c r="V980" i="23"/>
  <c r="Z979" i="23"/>
  <c r="Y979" i="23"/>
  <c r="X979" i="23"/>
  <c r="V979" i="23"/>
  <c r="Z978" i="23"/>
  <c r="Y978" i="23"/>
  <c r="X978" i="23"/>
  <c r="V978" i="23"/>
  <c r="Z977" i="23"/>
  <c r="Y977" i="23"/>
  <c r="X977" i="23"/>
  <c r="V977" i="23"/>
  <c r="Z976" i="23"/>
  <c r="Y976" i="23"/>
  <c r="X976" i="23"/>
  <c r="V976" i="23"/>
  <c r="Z975" i="23"/>
  <c r="Y975" i="23"/>
  <c r="X975" i="23"/>
  <c r="V975" i="23"/>
  <c r="Z974" i="23"/>
  <c r="Y974" i="23"/>
  <c r="X974" i="23"/>
  <c r="V974" i="23"/>
  <c r="Z973" i="23"/>
  <c r="Y973" i="23"/>
  <c r="X973" i="23"/>
  <c r="V973" i="23"/>
  <c r="Z972" i="23"/>
  <c r="Y972" i="23"/>
  <c r="X972" i="23"/>
  <c r="V972" i="23"/>
  <c r="Z971" i="23"/>
  <c r="Y971" i="23"/>
  <c r="X971" i="23"/>
  <c r="V971" i="23"/>
  <c r="Z970" i="23"/>
  <c r="Y970" i="23"/>
  <c r="X970" i="23"/>
  <c r="V970" i="23"/>
  <c r="Z969" i="23"/>
  <c r="Y969" i="23"/>
  <c r="X969" i="23"/>
  <c r="V969" i="23"/>
  <c r="Z968" i="23"/>
  <c r="Y968" i="23"/>
  <c r="X968" i="23"/>
  <c r="V968" i="23"/>
  <c r="Z967" i="23"/>
  <c r="Y967" i="23"/>
  <c r="X967" i="23"/>
  <c r="V967" i="23"/>
  <c r="Z966" i="23"/>
  <c r="Y966" i="23"/>
  <c r="X966" i="23"/>
  <c r="V966" i="23"/>
  <c r="Z965" i="23"/>
  <c r="Y965" i="23"/>
  <c r="X965" i="23"/>
  <c r="V965" i="23"/>
  <c r="Z964" i="23"/>
  <c r="Y964" i="23"/>
  <c r="X964" i="23"/>
  <c r="V964" i="23"/>
  <c r="Z963" i="23"/>
  <c r="Y963" i="23"/>
  <c r="X963" i="23"/>
  <c r="V963" i="23"/>
  <c r="Z962" i="23"/>
  <c r="Y962" i="23"/>
  <c r="X962" i="23"/>
  <c r="V962" i="23"/>
  <c r="Z961" i="23"/>
  <c r="Y961" i="23"/>
  <c r="X961" i="23"/>
  <c r="V961" i="23"/>
  <c r="Z960" i="23"/>
  <c r="Y960" i="23"/>
  <c r="X960" i="23"/>
  <c r="V960" i="23"/>
  <c r="Z959" i="23"/>
  <c r="Y959" i="23"/>
  <c r="X959" i="23"/>
  <c r="V959" i="23"/>
  <c r="Z958" i="23"/>
  <c r="Y958" i="23"/>
  <c r="X958" i="23"/>
  <c r="V958" i="23"/>
  <c r="Z957" i="23"/>
  <c r="Y957" i="23"/>
  <c r="X957" i="23"/>
  <c r="V957" i="23"/>
  <c r="Z956" i="23"/>
  <c r="Y956" i="23"/>
  <c r="X956" i="23"/>
  <c r="V956" i="23"/>
  <c r="Z955" i="23"/>
  <c r="Y955" i="23"/>
  <c r="X955" i="23"/>
  <c r="V955" i="23"/>
  <c r="Z954" i="23"/>
  <c r="Y954" i="23"/>
  <c r="X954" i="23"/>
  <c r="V954" i="23"/>
  <c r="Z953" i="23"/>
  <c r="Y953" i="23"/>
  <c r="X953" i="23"/>
  <c r="V953" i="23"/>
  <c r="Z952" i="23"/>
  <c r="Y952" i="23"/>
  <c r="X952" i="23"/>
  <c r="V952" i="23"/>
  <c r="Z951" i="23"/>
  <c r="Y951" i="23"/>
  <c r="X951" i="23"/>
  <c r="V951" i="23"/>
  <c r="Z950" i="23"/>
  <c r="Y950" i="23"/>
  <c r="X950" i="23"/>
  <c r="V950" i="23"/>
  <c r="Z949" i="23"/>
  <c r="Y949" i="23"/>
  <c r="X949" i="23"/>
  <c r="V949" i="23"/>
  <c r="Z948" i="23"/>
  <c r="Y948" i="23"/>
  <c r="X948" i="23"/>
  <c r="V948" i="23"/>
  <c r="Z947" i="23"/>
  <c r="Y947" i="23"/>
  <c r="X947" i="23"/>
  <c r="V947" i="23"/>
  <c r="Z946" i="23"/>
  <c r="Y946" i="23"/>
  <c r="X946" i="23"/>
  <c r="V946" i="23"/>
  <c r="Z945" i="23"/>
  <c r="Y945" i="23"/>
  <c r="X945" i="23"/>
  <c r="V945" i="23"/>
  <c r="Z944" i="23"/>
  <c r="Y944" i="23"/>
  <c r="X944" i="23"/>
  <c r="V944" i="23"/>
  <c r="Z943" i="23"/>
  <c r="Y943" i="23"/>
  <c r="X943" i="23"/>
  <c r="V943" i="23"/>
  <c r="Z942" i="23"/>
  <c r="Y942" i="23"/>
  <c r="X942" i="23"/>
  <c r="V942" i="23"/>
  <c r="Z941" i="23"/>
  <c r="Y941" i="23"/>
  <c r="X941" i="23"/>
  <c r="V941" i="23"/>
  <c r="Z940" i="23"/>
  <c r="Y940" i="23"/>
  <c r="X940" i="23"/>
  <c r="V940" i="23"/>
  <c r="Z939" i="23"/>
  <c r="Y939" i="23"/>
  <c r="X939" i="23"/>
  <c r="V939" i="23"/>
  <c r="Z938" i="23"/>
  <c r="Y938" i="23"/>
  <c r="X938" i="23"/>
  <c r="V938" i="23"/>
  <c r="Z937" i="23"/>
  <c r="Y937" i="23"/>
  <c r="X937" i="23"/>
  <c r="V937" i="23"/>
  <c r="Z936" i="23"/>
  <c r="Y936" i="23"/>
  <c r="X936" i="23"/>
  <c r="V936" i="23"/>
  <c r="Z935" i="23"/>
  <c r="Y935" i="23"/>
  <c r="X935" i="23"/>
  <c r="V935" i="23"/>
  <c r="Z934" i="23"/>
  <c r="Y934" i="23"/>
  <c r="X934" i="23"/>
  <c r="V934" i="23"/>
  <c r="Z933" i="23"/>
  <c r="Y933" i="23"/>
  <c r="X933" i="23"/>
  <c r="V933" i="23"/>
  <c r="Z932" i="23"/>
  <c r="Y932" i="23"/>
  <c r="X932" i="23"/>
  <c r="V932" i="23"/>
  <c r="Z931" i="23"/>
  <c r="Y931" i="23"/>
  <c r="X931" i="23"/>
  <c r="V931" i="23"/>
  <c r="Z930" i="23"/>
  <c r="Y930" i="23"/>
  <c r="X930" i="23"/>
  <c r="V930" i="23"/>
  <c r="Z929" i="23"/>
  <c r="Y929" i="23"/>
  <c r="X929" i="23"/>
  <c r="V929" i="23"/>
  <c r="Z928" i="23"/>
  <c r="Y928" i="23"/>
  <c r="X928" i="23"/>
  <c r="V928" i="23"/>
  <c r="Z927" i="23"/>
  <c r="Y927" i="23"/>
  <c r="X927" i="23"/>
  <c r="V927" i="23"/>
  <c r="Z926" i="23"/>
  <c r="Y926" i="23"/>
  <c r="X926" i="23"/>
  <c r="V926" i="23"/>
  <c r="Z925" i="23"/>
  <c r="Y925" i="23"/>
  <c r="X925" i="23"/>
  <c r="V925" i="23"/>
  <c r="Z924" i="23"/>
  <c r="Y924" i="23"/>
  <c r="X924" i="23"/>
  <c r="V924" i="23"/>
  <c r="Z923" i="23"/>
  <c r="Y923" i="23"/>
  <c r="X923" i="23"/>
  <c r="V923" i="23"/>
  <c r="Z922" i="23"/>
  <c r="Y922" i="23"/>
  <c r="X922" i="23"/>
  <c r="V922" i="23"/>
  <c r="Z921" i="23"/>
  <c r="Y921" i="23"/>
  <c r="X921" i="23"/>
  <c r="V921" i="23"/>
  <c r="Z920" i="23"/>
  <c r="Y920" i="23"/>
  <c r="X920" i="23"/>
  <c r="V920" i="23"/>
  <c r="Z919" i="23"/>
  <c r="Y919" i="23"/>
  <c r="X919" i="23"/>
  <c r="V919" i="23"/>
  <c r="Z918" i="23"/>
  <c r="Y918" i="23"/>
  <c r="X918" i="23"/>
  <c r="V918" i="23"/>
  <c r="Z917" i="23"/>
  <c r="Y917" i="23"/>
  <c r="X917" i="23"/>
  <c r="V917" i="23"/>
  <c r="Z916" i="23"/>
  <c r="Y916" i="23"/>
  <c r="X916" i="23"/>
  <c r="V916" i="23"/>
  <c r="Z915" i="23"/>
  <c r="Y915" i="23"/>
  <c r="X915" i="23"/>
  <c r="V915" i="23"/>
  <c r="Z914" i="23"/>
  <c r="Y914" i="23"/>
  <c r="X914" i="23"/>
  <c r="V914" i="23"/>
  <c r="Z913" i="23"/>
  <c r="Y913" i="23"/>
  <c r="X913" i="23"/>
  <c r="V913" i="23"/>
  <c r="Z912" i="23"/>
  <c r="Y912" i="23"/>
  <c r="X912" i="23"/>
  <c r="V912" i="23"/>
  <c r="Z911" i="23"/>
  <c r="Y911" i="23"/>
  <c r="X911" i="23"/>
  <c r="V911" i="23"/>
  <c r="Z910" i="23"/>
  <c r="Y910" i="23"/>
  <c r="X910" i="23"/>
  <c r="V910" i="23"/>
  <c r="Z909" i="23"/>
  <c r="Y909" i="23"/>
  <c r="X909" i="23"/>
  <c r="V909" i="23"/>
  <c r="Z908" i="23"/>
  <c r="Y908" i="23"/>
  <c r="X908" i="23"/>
  <c r="V908" i="23"/>
  <c r="Z907" i="23"/>
  <c r="Y907" i="23"/>
  <c r="X907" i="23"/>
  <c r="V907" i="23"/>
  <c r="Z906" i="23"/>
  <c r="Y906" i="23"/>
  <c r="X906" i="23"/>
  <c r="V906" i="23"/>
  <c r="Z905" i="23"/>
  <c r="Y905" i="23"/>
  <c r="X905" i="23"/>
  <c r="V905" i="23"/>
  <c r="Z904" i="23"/>
  <c r="Y904" i="23"/>
  <c r="X904" i="23"/>
  <c r="V904" i="23"/>
  <c r="Z903" i="23"/>
  <c r="Y903" i="23"/>
  <c r="X903" i="23"/>
  <c r="V903" i="23"/>
  <c r="Z902" i="23"/>
  <c r="Y902" i="23"/>
  <c r="X902" i="23"/>
  <c r="V902" i="23"/>
  <c r="Z901" i="23"/>
  <c r="Y901" i="23"/>
  <c r="X901" i="23"/>
  <c r="V901" i="23"/>
  <c r="Z900" i="23"/>
  <c r="Y900" i="23"/>
  <c r="X900" i="23"/>
  <c r="V900" i="23"/>
  <c r="Z899" i="23"/>
  <c r="Y899" i="23"/>
  <c r="X899" i="23"/>
  <c r="V899" i="23"/>
  <c r="Z898" i="23"/>
  <c r="Y898" i="23"/>
  <c r="X898" i="23"/>
  <c r="V898" i="23"/>
  <c r="Z897" i="23"/>
  <c r="Y897" i="23"/>
  <c r="X897" i="23"/>
  <c r="V897" i="23"/>
  <c r="Z896" i="23"/>
  <c r="Y896" i="23"/>
  <c r="X896" i="23"/>
  <c r="V896" i="23"/>
  <c r="Z895" i="23"/>
  <c r="Y895" i="23"/>
  <c r="X895" i="23"/>
  <c r="V895" i="23"/>
  <c r="Z894" i="23"/>
  <c r="Y894" i="23"/>
  <c r="X894" i="23"/>
  <c r="V894" i="23"/>
  <c r="Z893" i="23"/>
  <c r="Y893" i="23"/>
  <c r="X893" i="23"/>
  <c r="V893" i="23"/>
  <c r="Z892" i="23"/>
  <c r="Y892" i="23"/>
  <c r="X892" i="23"/>
  <c r="V892" i="23"/>
  <c r="Z891" i="23"/>
  <c r="Y891" i="23"/>
  <c r="X891" i="23"/>
  <c r="V891" i="23"/>
  <c r="Z890" i="23"/>
  <c r="Y890" i="23"/>
  <c r="X890" i="23"/>
  <c r="V890" i="23"/>
  <c r="Z889" i="23"/>
  <c r="Y889" i="23"/>
  <c r="X889" i="23"/>
  <c r="V889" i="23"/>
  <c r="Z888" i="23"/>
  <c r="Y888" i="23"/>
  <c r="X888" i="23"/>
  <c r="V888" i="23"/>
  <c r="Z887" i="23"/>
  <c r="Y887" i="23"/>
  <c r="X887" i="23"/>
  <c r="V887" i="23"/>
  <c r="Z886" i="23"/>
  <c r="Y886" i="23"/>
  <c r="X886" i="23"/>
  <c r="V886" i="23"/>
  <c r="Z885" i="23"/>
  <c r="Y885" i="23"/>
  <c r="X885" i="23"/>
  <c r="V885" i="23"/>
  <c r="Z884" i="23"/>
  <c r="Y884" i="23"/>
  <c r="X884" i="23"/>
  <c r="V884" i="23"/>
  <c r="Z883" i="23"/>
  <c r="Y883" i="23"/>
  <c r="X883" i="23"/>
  <c r="V883" i="23"/>
  <c r="Z882" i="23"/>
  <c r="Y882" i="23"/>
  <c r="X882" i="23"/>
  <c r="V882" i="23"/>
  <c r="Z881" i="23"/>
  <c r="Y881" i="23"/>
  <c r="X881" i="23"/>
  <c r="V881" i="23"/>
  <c r="Z880" i="23"/>
  <c r="Y880" i="23"/>
  <c r="X880" i="23"/>
  <c r="V880" i="23"/>
  <c r="Z879" i="23"/>
  <c r="Y879" i="23"/>
  <c r="X879" i="23"/>
  <c r="V879" i="23"/>
  <c r="Z878" i="23"/>
  <c r="Y878" i="23"/>
  <c r="X878" i="23"/>
  <c r="V878" i="23"/>
  <c r="Z877" i="23"/>
  <c r="Y877" i="23"/>
  <c r="X877" i="23"/>
  <c r="V877" i="23"/>
  <c r="Z876" i="23"/>
  <c r="Y876" i="23"/>
  <c r="X876" i="23"/>
  <c r="V876" i="23"/>
  <c r="Z875" i="23"/>
  <c r="Y875" i="23"/>
  <c r="X875" i="23"/>
  <c r="V875" i="23"/>
  <c r="Z874" i="23"/>
  <c r="Y874" i="23"/>
  <c r="X874" i="23"/>
  <c r="V874" i="23"/>
  <c r="Z873" i="23"/>
  <c r="Y873" i="23"/>
  <c r="X873" i="23"/>
  <c r="V873" i="23"/>
  <c r="Z872" i="23"/>
  <c r="Y872" i="23"/>
  <c r="X872" i="23"/>
  <c r="V872" i="23"/>
  <c r="Z871" i="23"/>
  <c r="Y871" i="23"/>
  <c r="X871" i="23"/>
  <c r="V871" i="23"/>
  <c r="Z870" i="23"/>
  <c r="Y870" i="23"/>
  <c r="X870" i="23"/>
  <c r="V870" i="23"/>
  <c r="Z869" i="23"/>
  <c r="Y869" i="23"/>
  <c r="X869" i="23"/>
  <c r="V869" i="23"/>
  <c r="Z868" i="23"/>
  <c r="Y868" i="23"/>
  <c r="X868" i="23"/>
  <c r="V868" i="23"/>
  <c r="Z867" i="23"/>
  <c r="Y867" i="23"/>
  <c r="X867" i="23"/>
  <c r="V867" i="23"/>
  <c r="Z866" i="23"/>
  <c r="Y866" i="23"/>
  <c r="X866" i="23"/>
  <c r="V866" i="23"/>
  <c r="Z865" i="23"/>
  <c r="Y865" i="23"/>
  <c r="X865" i="23"/>
  <c r="V865" i="23"/>
  <c r="Z864" i="23"/>
  <c r="Y864" i="23"/>
  <c r="X864" i="23"/>
  <c r="V864" i="23"/>
  <c r="Z863" i="23"/>
  <c r="Y863" i="23"/>
  <c r="X863" i="23"/>
  <c r="V863" i="23"/>
  <c r="Z862" i="23"/>
  <c r="Y862" i="23"/>
  <c r="X862" i="23"/>
  <c r="V862" i="23"/>
  <c r="Z861" i="23"/>
  <c r="Y861" i="23"/>
  <c r="X861" i="23"/>
  <c r="V861" i="23"/>
  <c r="Z860" i="23"/>
  <c r="Y860" i="23"/>
  <c r="X860" i="23"/>
  <c r="V860" i="23"/>
  <c r="Z859" i="23"/>
  <c r="Y859" i="23"/>
  <c r="X859" i="23"/>
  <c r="V859" i="23"/>
  <c r="Z858" i="23"/>
  <c r="Y858" i="23"/>
  <c r="X858" i="23"/>
  <c r="V858" i="23"/>
  <c r="Z857" i="23"/>
  <c r="Y857" i="23"/>
  <c r="X857" i="23"/>
  <c r="V857" i="23"/>
  <c r="Z856" i="23"/>
  <c r="Y856" i="23"/>
  <c r="X856" i="23"/>
  <c r="V856" i="23"/>
  <c r="Z855" i="23"/>
  <c r="Y855" i="23"/>
  <c r="X855" i="23"/>
  <c r="V855" i="23"/>
  <c r="Z854" i="23"/>
  <c r="Y854" i="23"/>
  <c r="X854" i="23"/>
  <c r="V854" i="23"/>
  <c r="Z853" i="23"/>
  <c r="Y853" i="23"/>
  <c r="X853" i="23"/>
  <c r="V853" i="23"/>
  <c r="Z852" i="23"/>
  <c r="Y852" i="23"/>
  <c r="X852" i="23"/>
  <c r="V852" i="23"/>
  <c r="Z851" i="23"/>
  <c r="Y851" i="23"/>
  <c r="X851" i="23"/>
  <c r="V851" i="23"/>
  <c r="Z850" i="23"/>
  <c r="Y850" i="23"/>
  <c r="X850" i="23"/>
  <c r="V850" i="23"/>
  <c r="Z849" i="23"/>
  <c r="Y849" i="23"/>
  <c r="X849" i="23"/>
  <c r="V849" i="23"/>
  <c r="Z848" i="23"/>
  <c r="Y848" i="23"/>
  <c r="X848" i="23"/>
  <c r="V848" i="23"/>
  <c r="Z847" i="23"/>
  <c r="Y847" i="23"/>
  <c r="X847" i="23"/>
  <c r="V847" i="23"/>
  <c r="Z846" i="23"/>
  <c r="Y846" i="23"/>
  <c r="X846" i="23"/>
  <c r="V846" i="23"/>
  <c r="Z845" i="23"/>
  <c r="Y845" i="23"/>
  <c r="X845" i="23"/>
  <c r="V845" i="23"/>
  <c r="Z844" i="23"/>
  <c r="Y844" i="23"/>
  <c r="X844" i="23"/>
  <c r="V844" i="23"/>
  <c r="Z843" i="23"/>
  <c r="Y843" i="23"/>
  <c r="X843" i="23"/>
  <c r="V843" i="23"/>
  <c r="Z842" i="23"/>
  <c r="Y842" i="23"/>
  <c r="X842" i="23"/>
  <c r="V842" i="23"/>
  <c r="Z841" i="23"/>
  <c r="Y841" i="23"/>
  <c r="X841" i="23"/>
  <c r="V841" i="23"/>
  <c r="Z840" i="23"/>
  <c r="Y840" i="23"/>
  <c r="X840" i="23"/>
  <c r="V840" i="23"/>
  <c r="Z839" i="23"/>
  <c r="Y839" i="23"/>
  <c r="X839" i="23"/>
  <c r="V839" i="23"/>
  <c r="Z838" i="23"/>
  <c r="Y838" i="23"/>
  <c r="X838" i="23"/>
  <c r="V838" i="23"/>
  <c r="Z837" i="23"/>
  <c r="Y837" i="23"/>
  <c r="X837" i="23"/>
  <c r="V837" i="23"/>
  <c r="Z836" i="23"/>
  <c r="Y836" i="23"/>
  <c r="X836" i="23"/>
  <c r="V836" i="23"/>
  <c r="Z835" i="23"/>
  <c r="Y835" i="23"/>
  <c r="X835" i="23"/>
  <c r="V835" i="23"/>
  <c r="Z834" i="23"/>
  <c r="Y834" i="23"/>
  <c r="X834" i="23"/>
  <c r="V834" i="23"/>
  <c r="Z833" i="23"/>
  <c r="Y833" i="23"/>
  <c r="X833" i="23"/>
  <c r="V833" i="23"/>
  <c r="Z832" i="23"/>
  <c r="Y832" i="23"/>
  <c r="X832" i="23"/>
  <c r="V832" i="23"/>
  <c r="Z831" i="23"/>
  <c r="Y831" i="23"/>
  <c r="X831" i="23"/>
  <c r="V831" i="23"/>
  <c r="Z830" i="23"/>
  <c r="Y830" i="23"/>
  <c r="X830" i="23"/>
  <c r="V830" i="23"/>
  <c r="Z829" i="23"/>
  <c r="Y829" i="23"/>
  <c r="X829" i="23"/>
  <c r="V829" i="23"/>
  <c r="Z828" i="23"/>
  <c r="Y828" i="23"/>
  <c r="X828" i="23"/>
  <c r="V828" i="23"/>
  <c r="Z827" i="23"/>
  <c r="Y827" i="23"/>
  <c r="X827" i="23"/>
  <c r="V827" i="23"/>
  <c r="Z826" i="23"/>
  <c r="Y826" i="23"/>
  <c r="X826" i="23"/>
  <c r="V826" i="23"/>
  <c r="Z825" i="23"/>
  <c r="Y825" i="23"/>
  <c r="X825" i="23"/>
  <c r="V825" i="23"/>
  <c r="Z824" i="23"/>
  <c r="Y824" i="23"/>
  <c r="X824" i="23"/>
  <c r="V824" i="23"/>
  <c r="Z823" i="23"/>
  <c r="Y823" i="23"/>
  <c r="X823" i="23"/>
  <c r="V823" i="23"/>
  <c r="Z822" i="23"/>
  <c r="Y822" i="23"/>
  <c r="X822" i="23"/>
  <c r="V822" i="23"/>
  <c r="Z821" i="23"/>
  <c r="Y821" i="23"/>
  <c r="X821" i="23"/>
  <c r="V821" i="23"/>
  <c r="Z820" i="23"/>
  <c r="Y820" i="23"/>
  <c r="X820" i="23"/>
  <c r="V820" i="23"/>
  <c r="Z819" i="23"/>
  <c r="Y819" i="23"/>
  <c r="X819" i="23"/>
  <c r="V819" i="23"/>
  <c r="Z818" i="23"/>
  <c r="Y818" i="23"/>
  <c r="X818" i="23"/>
  <c r="V818" i="23"/>
  <c r="Z817" i="23"/>
  <c r="Y817" i="23"/>
  <c r="X817" i="23"/>
  <c r="V817" i="23"/>
  <c r="Z816" i="23"/>
  <c r="Y816" i="23"/>
  <c r="X816" i="23"/>
  <c r="V816" i="23"/>
  <c r="Z815" i="23"/>
  <c r="Y815" i="23"/>
  <c r="X815" i="23"/>
  <c r="V815" i="23"/>
  <c r="Z814" i="23"/>
  <c r="Y814" i="23"/>
  <c r="X814" i="23"/>
  <c r="V814" i="23"/>
  <c r="Z813" i="23"/>
  <c r="Y813" i="23"/>
  <c r="X813" i="23"/>
  <c r="V813" i="23"/>
  <c r="Z812" i="23"/>
  <c r="Y812" i="23"/>
  <c r="X812" i="23"/>
  <c r="V812" i="23"/>
  <c r="Z811" i="23"/>
  <c r="Y811" i="23"/>
  <c r="X811" i="23"/>
  <c r="V811" i="23"/>
  <c r="Z810" i="23"/>
  <c r="Y810" i="23"/>
  <c r="X810" i="23"/>
  <c r="V810" i="23"/>
  <c r="Z809" i="23"/>
  <c r="Y809" i="23"/>
  <c r="X809" i="23"/>
  <c r="V809" i="23"/>
  <c r="Z808" i="23"/>
  <c r="Y808" i="23"/>
  <c r="X808" i="23"/>
  <c r="V808" i="23"/>
  <c r="Z807" i="23"/>
  <c r="Y807" i="23"/>
  <c r="X807" i="23"/>
  <c r="V807" i="23"/>
  <c r="Z806" i="23"/>
  <c r="Y806" i="23"/>
  <c r="X806" i="23"/>
  <c r="V806" i="23"/>
  <c r="Z805" i="23"/>
  <c r="Y805" i="23"/>
  <c r="X805" i="23"/>
  <c r="V805" i="23"/>
  <c r="Z804" i="23"/>
  <c r="Y804" i="23"/>
  <c r="X804" i="23"/>
  <c r="V804" i="23"/>
  <c r="Z803" i="23"/>
  <c r="Y803" i="23"/>
  <c r="X803" i="23"/>
  <c r="V803" i="23"/>
  <c r="Z802" i="23"/>
  <c r="Y802" i="23"/>
  <c r="X802" i="23"/>
  <c r="V802" i="23"/>
  <c r="Z801" i="23"/>
  <c r="Y801" i="23"/>
  <c r="X801" i="23"/>
  <c r="V801" i="23"/>
  <c r="Z800" i="23"/>
  <c r="Y800" i="23"/>
  <c r="X800" i="23"/>
  <c r="V800" i="23"/>
  <c r="Z799" i="23"/>
  <c r="Y799" i="23"/>
  <c r="X799" i="23"/>
  <c r="V799" i="23"/>
  <c r="Z798" i="23"/>
  <c r="Y798" i="23"/>
  <c r="X798" i="23"/>
  <c r="V798" i="23"/>
  <c r="Z797" i="23"/>
  <c r="Y797" i="23"/>
  <c r="X797" i="23"/>
  <c r="V797" i="23"/>
  <c r="Z796" i="23"/>
  <c r="Y796" i="23"/>
  <c r="X796" i="23"/>
  <c r="V796" i="23"/>
  <c r="Z795" i="23"/>
  <c r="Y795" i="23"/>
  <c r="X795" i="23"/>
  <c r="V795" i="23"/>
  <c r="Z794" i="23"/>
  <c r="Y794" i="23"/>
  <c r="X794" i="23"/>
  <c r="V794" i="23"/>
  <c r="Z793" i="23"/>
  <c r="Y793" i="23"/>
  <c r="X793" i="23"/>
  <c r="V793" i="23"/>
  <c r="Z792" i="23"/>
  <c r="Y792" i="23"/>
  <c r="X792" i="23"/>
  <c r="V792" i="23"/>
  <c r="Z791" i="23"/>
  <c r="Y791" i="23"/>
  <c r="X791" i="23"/>
  <c r="V791" i="23"/>
  <c r="Z790" i="23"/>
  <c r="Y790" i="23"/>
  <c r="X790" i="23"/>
  <c r="V790" i="23"/>
  <c r="Z789" i="23"/>
  <c r="Y789" i="23"/>
  <c r="X789" i="23"/>
  <c r="V789" i="23"/>
  <c r="Z788" i="23"/>
  <c r="Y788" i="23"/>
  <c r="X788" i="23"/>
  <c r="V788" i="23"/>
  <c r="Z787" i="23"/>
  <c r="Y787" i="23"/>
  <c r="X787" i="23"/>
  <c r="V787" i="23"/>
  <c r="Z786" i="23"/>
  <c r="Y786" i="23"/>
  <c r="X786" i="23"/>
  <c r="V786" i="23"/>
  <c r="Z785" i="23"/>
  <c r="Y785" i="23"/>
  <c r="X785" i="23"/>
  <c r="V785" i="23"/>
  <c r="Z784" i="23"/>
  <c r="Y784" i="23"/>
  <c r="X784" i="23"/>
  <c r="V784" i="23"/>
  <c r="Z783" i="23"/>
  <c r="Y783" i="23"/>
  <c r="X783" i="23"/>
  <c r="V783" i="23"/>
  <c r="Z782" i="23"/>
  <c r="Y782" i="23"/>
  <c r="X782" i="23"/>
  <c r="V782" i="23"/>
  <c r="Z781" i="23"/>
  <c r="Y781" i="23"/>
  <c r="X781" i="23"/>
  <c r="V781" i="23"/>
  <c r="Z780" i="23"/>
  <c r="Y780" i="23"/>
  <c r="X780" i="23"/>
  <c r="V780" i="23"/>
  <c r="Z779" i="23"/>
  <c r="Y779" i="23"/>
  <c r="X779" i="23"/>
  <c r="V779" i="23"/>
  <c r="Z778" i="23"/>
  <c r="Y778" i="23"/>
  <c r="X778" i="23"/>
  <c r="V778" i="23"/>
  <c r="Z777" i="23"/>
  <c r="Y777" i="23"/>
  <c r="X777" i="23"/>
  <c r="V777" i="23"/>
  <c r="Z776" i="23"/>
  <c r="Y776" i="23"/>
  <c r="X776" i="23"/>
  <c r="V776" i="23"/>
  <c r="Z775" i="23"/>
  <c r="Y775" i="23"/>
  <c r="X775" i="23"/>
  <c r="V775" i="23"/>
  <c r="Z774" i="23"/>
  <c r="Y774" i="23"/>
  <c r="X774" i="23"/>
  <c r="V774" i="23"/>
  <c r="Z773" i="23"/>
  <c r="Y773" i="23"/>
  <c r="X773" i="23"/>
  <c r="V773" i="23"/>
  <c r="Z772" i="23"/>
  <c r="Y772" i="23"/>
  <c r="X772" i="23"/>
  <c r="V772" i="23"/>
  <c r="Z771" i="23"/>
  <c r="Y771" i="23"/>
  <c r="X771" i="23"/>
  <c r="V771" i="23"/>
  <c r="Z770" i="23"/>
  <c r="Y770" i="23"/>
  <c r="X770" i="23"/>
  <c r="V770" i="23"/>
  <c r="Z769" i="23"/>
  <c r="Y769" i="23"/>
  <c r="X769" i="23"/>
  <c r="V769" i="23"/>
  <c r="Z768" i="23"/>
  <c r="Y768" i="23"/>
  <c r="X768" i="23"/>
  <c r="V768" i="23"/>
  <c r="Z767" i="23"/>
  <c r="Y767" i="23"/>
  <c r="X767" i="23"/>
  <c r="V767" i="23"/>
  <c r="Z766" i="23"/>
  <c r="Y766" i="23"/>
  <c r="X766" i="23"/>
  <c r="V766" i="23"/>
  <c r="Z765" i="23"/>
  <c r="Y765" i="23"/>
  <c r="X765" i="23"/>
  <c r="V765" i="23"/>
  <c r="Z764" i="23"/>
  <c r="Y764" i="23"/>
  <c r="X764" i="23"/>
  <c r="V764" i="23"/>
  <c r="Z763" i="23"/>
  <c r="Y763" i="23"/>
  <c r="X763" i="23"/>
  <c r="V763" i="23"/>
  <c r="Z762" i="23"/>
  <c r="Y762" i="23"/>
  <c r="X762" i="23"/>
  <c r="V762" i="23"/>
  <c r="Z761" i="23"/>
  <c r="Y761" i="23"/>
  <c r="X761" i="23"/>
  <c r="V761" i="23"/>
  <c r="Z760" i="23"/>
  <c r="Y760" i="23"/>
  <c r="X760" i="23"/>
  <c r="V760" i="23"/>
  <c r="Z759" i="23"/>
  <c r="Y759" i="23"/>
  <c r="X759" i="23"/>
  <c r="V759" i="23"/>
  <c r="Z758" i="23"/>
  <c r="Y758" i="23"/>
  <c r="X758" i="23"/>
  <c r="V758" i="23"/>
  <c r="Z757" i="23"/>
  <c r="Y757" i="23"/>
  <c r="X757" i="23"/>
  <c r="V757" i="23"/>
  <c r="Z756" i="23"/>
  <c r="Y756" i="23"/>
  <c r="X756" i="23"/>
  <c r="V756" i="23"/>
  <c r="Z755" i="23"/>
  <c r="Y755" i="23"/>
  <c r="X755" i="23"/>
  <c r="V755" i="23"/>
  <c r="Z754" i="23"/>
  <c r="Y754" i="23"/>
  <c r="X754" i="23"/>
  <c r="V754" i="23"/>
  <c r="Z753" i="23"/>
  <c r="Y753" i="23"/>
  <c r="X753" i="23"/>
  <c r="V753" i="23"/>
  <c r="Z752" i="23"/>
  <c r="Y752" i="23"/>
  <c r="X752" i="23"/>
  <c r="V752" i="23"/>
  <c r="Z751" i="23"/>
  <c r="Y751" i="23"/>
  <c r="X751" i="23"/>
  <c r="V751" i="23"/>
  <c r="Z750" i="23"/>
  <c r="Y750" i="23"/>
  <c r="X750" i="23"/>
  <c r="V750" i="23"/>
  <c r="Z749" i="23"/>
  <c r="Y749" i="23"/>
  <c r="X749" i="23"/>
  <c r="V749" i="23"/>
  <c r="Z748" i="23"/>
  <c r="Y748" i="23"/>
  <c r="X748" i="23"/>
  <c r="V748" i="23"/>
  <c r="Z747" i="23"/>
  <c r="Y747" i="23"/>
  <c r="X747" i="23"/>
  <c r="V747" i="23"/>
  <c r="Z746" i="23"/>
  <c r="Y746" i="23"/>
  <c r="X746" i="23"/>
  <c r="V746" i="23"/>
  <c r="Z745" i="23"/>
  <c r="Y745" i="23"/>
  <c r="X745" i="23"/>
  <c r="V745" i="23"/>
  <c r="Z744" i="23"/>
  <c r="Y744" i="23"/>
  <c r="X744" i="23"/>
  <c r="V744" i="23"/>
  <c r="Z743" i="23"/>
  <c r="Y743" i="23"/>
  <c r="X743" i="23"/>
  <c r="V743" i="23"/>
  <c r="Z742" i="23"/>
  <c r="Y742" i="23"/>
  <c r="X742" i="23"/>
  <c r="V742" i="23"/>
  <c r="Z741" i="23"/>
  <c r="Y741" i="23"/>
  <c r="X741" i="23"/>
  <c r="V741" i="23"/>
  <c r="Z740" i="23"/>
  <c r="Y740" i="23"/>
  <c r="X740" i="23"/>
  <c r="V740" i="23"/>
  <c r="Z739" i="23"/>
  <c r="Y739" i="23"/>
  <c r="X739" i="23"/>
  <c r="V739" i="23"/>
  <c r="Z738" i="23"/>
  <c r="Y738" i="23"/>
  <c r="X738" i="23"/>
  <c r="V738" i="23"/>
  <c r="Z737" i="23"/>
  <c r="Y737" i="23"/>
  <c r="X737" i="23"/>
  <c r="V737" i="23"/>
  <c r="Z736" i="23"/>
  <c r="Y736" i="23"/>
  <c r="X736" i="23"/>
  <c r="V736" i="23"/>
  <c r="Z735" i="23"/>
  <c r="Y735" i="23"/>
  <c r="X735" i="23"/>
  <c r="V735" i="23"/>
  <c r="Z734" i="23"/>
  <c r="Y734" i="23"/>
  <c r="X734" i="23"/>
  <c r="V734" i="23"/>
  <c r="Z733" i="23"/>
  <c r="Y733" i="23"/>
  <c r="X733" i="23"/>
  <c r="V733" i="23"/>
  <c r="Z732" i="23"/>
  <c r="Y732" i="23"/>
  <c r="X732" i="23"/>
  <c r="V732" i="23"/>
  <c r="Z731" i="23"/>
  <c r="Y731" i="23"/>
  <c r="X731" i="23"/>
  <c r="V731" i="23"/>
  <c r="Z730" i="23"/>
  <c r="Y730" i="23"/>
  <c r="X730" i="23"/>
  <c r="V730" i="23"/>
  <c r="Z729" i="23"/>
  <c r="Y729" i="23"/>
  <c r="X729" i="23"/>
  <c r="V729" i="23"/>
  <c r="Z728" i="23"/>
  <c r="Y728" i="23"/>
  <c r="X728" i="23"/>
  <c r="V728" i="23"/>
  <c r="Z727" i="23"/>
  <c r="Y727" i="23"/>
  <c r="X727" i="23"/>
  <c r="V727" i="23"/>
  <c r="Z726" i="23"/>
  <c r="Y726" i="23"/>
  <c r="X726" i="23"/>
  <c r="V726" i="23"/>
  <c r="Z725" i="23"/>
  <c r="Y725" i="23"/>
  <c r="X725" i="23"/>
  <c r="V725" i="23"/>
  <c r="Z724" i="23"/>
  <c r="Y724" i="23"/>
  <c r="X724" i="23"/>
  <c r="V724" i="23"/>
  <c r="Z723" i="23"/>
  <c r="Y723" i="23"/>
  <c r="X723" i="23"/>
  <c r="V723" i="23"/>
  <c r="Z722" i="23"/>
  <c r="Y722" i="23"/>
  <c r="X722" i="23"/>
  <c r="V722" i="23"/>
  <c r="Z721" i="23"/>
  <c r="Y721" i="23"/>
  <c r="X721" i="23"/>
  <c r="V721" i="23"/>
  <c r="Z720" i="23"/>
  <c r="Y720" i="23"/>
  <c r="X720" i="23"/>
  <c r="V720" i="23"/>
  <c r="Z719" i="23"/>
  <c r="Y719" i="23"/>
  <c r="X719" i="23"/>
  <c r="V719" i="23"/>
  <c r="Z718" i="23"/>
  <c r="Y718" i="23"/>
  <c r="X718" i="23"/>
  <c r="V718" i="23"/>
  <c r="Z717" i="23"/>
  <c r="Y717" i="23"/>
  <c r="X717" i="23"/>
  <c r="V717" i="23"/>
  <c r="Z716" i="23"/>
  <c r="Y716" i="23"/>
  <c r="X716" i="23"/>
  <c r="V716" i="23"/>
  <c r="Z715" i="23"/>
  <c r="Y715" i="23"/>
  <c r="X715" i="23"/>
  <c r="V715" i="23"/>
  <c r="Z714" i="23"/>
  <c r="Y714" i="23"/>
  <c r="X714" i="23"/>
  <c r="V714" i="23"/>
  <c r="Z713" i="23"/>
  <c r="Y713" i="23"/>
  <c r="X713" i="23"/>
  <c r="V713" i="23"/>
  <c r="Z712" i="23"/>
  <c r="Y712" i="23"/>
  <c r="X712" i="23"/>
  <c r="V712" i="23"/>
  <c r="Z711" i="23"/>
  <c r="Y711" i="23"/>
  <c r="X711" i="23"/>
  <c r="V711" i="23"/>
  <c r="Z710" i="23"/>
  <c r="Y710" i="23"/>
  <c r="X710" i="23"/>
  <c r="V710" i="23"/>
  <c r="Z709" i="23"/>
  <c r="Y709" i="23"/>
  <c r="X709" i="23"/>
  <c r="V709" i="23"/>
  <c r="Z708" i="23"/>
  <c r="Y708" i="23"/>
  <c r="X708" i="23"/>
  <c r="V708" i="23"/>
  <c r="Z707" i="23"/>
  <c r="Y707" i="23"/>
  <c r="X707" i="23"/>
  <c r="V707" i="23"/>
  <c r="Z706" i="23"/>
  <c r="Y706" i="23"/>
  <c r="X706" i="23"/>
  <c r="V706" i="23"/>
  <c r="Z705" i="23"/>
  <c r="Y705" i="23"/>
  <c r="X705" i="23"/>
  <c r="V705" i="23"/>
  <c r="Z704" i="23"/>
  <c r="Y704" i="23"/>
  <c r="X704" i="23"/>
  <c r="V704" i="23"/>
  <c r="Z703" i="23"/>
  <c r="Y703" i="23"/>
  <c r="X703" i="23"/>
  <c r="V703" i="23"/>
  <c r="Z702" i="23"/>
  <c r="Y702" i="23"/>
  <c r="X702" i="23"/>
  <c r="V702" i="23"/>
  <c r="Z701" i="23"/>
  <c r="Y701" i="23"/>
  <c r="X701" i="23"/>
  <c r="V701" i="23"/>
  <c r="Z700" i="23"/>
  <c r="Y700" i="23"/>
  <c r="X700" i="23"/>
  <c r="V700" i="23"/>
  <c r="Z699" i="23"/>
  <c r="Y699" i="23"/>
  <c r="X699" i="23"/>
  <c r="V699" i="23"/>
  <c r="Z698" i="23"/>
  <c r="Y698" i="23"/>
  <c r="X698" i="23"/>
  <c r="V698" i="23"/>
  <c r="Z697" i="23"/>
  <c r="Y697" i="23"/>
  <c r="X697" i="23"/>
  <c r="V697" i="23"/>
  <c r="Z696" i="23"/>
  <c r="Y696" i="23"/>
  <c r="X696" i="23"/>
  <c r="V696" i="23"/>
  <c r="Z695" i="23"/>
  <c r="Y695" i="23"/>
  <c r="X695" i="23"/>
  <c r="V695" i="23"/>
  <c r="Z694" i="23"/>
  <c r="Y694" i="23"/>
  <c r="X694" i="23"/>
  <c r="V694" i="23"/>
  <c r="Z693" i="23"/>
  <c r="Y693" i="23"/>
  <c r="X693" i="23"/>
  <c r="V693" i="23"/>
  <c r="Z692" i="23"/>
  <c r="Y692" i="23"/>
  <c r="X692" i="23"/>
  <c r="V692" i="23"/>
  <c r="Z691" i="23"/>
  <c r="Y691" i="23"/>
  <c r="X691" i="23"/>
  <c r="V691" i="23"/>
  <c r="Z690" i="23"/>
  <c r="Y690" i="23"/>
  <c r="X690" i="23"/>
  <c r="V690" i="23"/>
  <c r="Z689" i="23"/>
  <c r="Y689" i="23"/>
  <c r="X689" i="23"/>
  <c r="V689" i="23"/>
  <c r="Z688" i="23"/>
  <c r="Y688" i="23"/>
  <c r="X688" i="23"/>
  <c r="V688" i="23"/>
  <c r="Z687" i="23"/>
  <c r="Y687" i="23"/>
  <c r="X687" i="23"/>
  <c r="V687" i="23"/>
  <c r="Z686" i="23"/>
  <c r="Y686" i="23"/>
  <c r="X686" i="23"/>
  <c r="V686" i="23"/>
  <c r="Z685" i="23"/>
  <c r="Y685" i="23"/>
  <c r="X685" i="23"/>
  <c r="V685" i="23"/>
  <c r="Z684" i="23"/>
  <c r="Y684" i="23"/>
  <c r="X684" i="23"/>
  <c r="V684" i="23"/>
  <c r="Z683" i="23"/>
  <c r="Y683" i="23"/>
  <c r="X683" i="23"/>
  <c r="V683" i="23"/>
  <c r="Z682" i="23"/>
  <c r="Y682" i="23"/>
  <c r="X682" i="23"/>
  <c r="V682" i="23"/>
  <c r="Z681" i="23"/>
  <c r="Y681" i="23"/>
  <c r="X681" i="23"/>
  <c r="V681" i="23"/>
  <c r="Z680" i="23"/>
  <c r="Y680" i="23"/>
  <c r="X680" i="23"/>
  <c r="V680" i="23"/>
  <c r="Z679" i="23"/>
  <c r="Y679" i="23"/>
  <c r="X679" i="23"/>
  <c r="V679" i="23"/>
  <c r="Z678" i="23"/>
  <c r="Y678" i="23"/>
  <c r="X678" i="23"/>
  <c r="V678" i="23"/>
  <c r="Z677" i="23"/>
  <c r="Y677" i="23"/>
  <c r="X677" i="23"/>
  <c r="V677" i="23"/>
  <c r="Z676" i="23"/>
  <c r="Y676" i="23"/>
  <c r="X676" i="23"/>
  <c r="V676" i="23"/>
  <c r="Z675" i="23"/>
  <c r="Y675" i="23"/>
  <c r="X675" i="23"/>
  <c r="V675" i="23"/>
  <c r="Z674" i="23"/>
  <c r="Y674" i="23"/>
  <c r="X674" i="23"/>
  <c r="V674" i="23"/>
  <c r="Z673" i="23"/>
  <c r="Y673" i="23"/>
  <c r="X673" i="23"/>
  <c r="V673" i="23"/>
  <c r="Z672" i="23"/>
  <c r="Y672" i="23"/>
  <c r="X672" i="23"/>
  <c r="V672" i="23"/>
  <c r="Z671" i="23"/>
  <c r="Y671" i="23"/>
  <c r="X671" i="23"/>
  <c r="V671" i="23"/>
  <c r="Z670" i="23"/>
  <c r="Y670" i="23"/>
  <c r="X670" i="23"/>
  <c r="V670" i="23"/>
  <c r="Z669" i="23"/>
  <c r="Y669" i="23"/>
  <c r="X669" i="23"/>
  <c r="V669" i="23"/>
  <c r="Z668" i="23"/>
  <c r="Y668" i="23"/>
  <c r="X668" i="23"/>
  <c r="V668" i="23"/>
  <c r="Z667" i="23"/>
  <c r="Y667" i="23"/>
  <c r="X667" i="23"/>
  <c r="V667" i="23"/>
  <c r="Z666" i="23"/>
  <c r="Y666" i="23"/>
  <c r="X666" i="23"/>
  <c r="V666" i="23"/>
  <c r="Z665" i="23"/>
  <c r="Y665" i="23"/>
  <c r="X665" i="23"/>
  <c r="V665" i="23"/>
  <c r="Z664" i="23"/>
  <c r="Y664" i="23"/>
  <c r="X664" i="23"/>
  <c r="V664" i="23"/>
  <c r="Z663" i="23"/>
  <c r="Y663" i="23"/>
  <c r="X663" i="23"/>
  <c r="V663" i="23"/>
  <c r="Z662" i="23"/>
  <c r="Y662" i="23"/>
  <c r="X662" i="23"/>
  <c r="V662" i="23"/>
  <c r="Z661" i="23"/>
  <c r="Y661" i="23"/>
  <c r="X661" i="23"/>
  <c r="V661" i="23"/>
  <c r="Z660" i="23"/>
  <c r="Y660" i="23"/>
  <c r="X660" i="23"/>
  <c r="V660" i="23"/>
  <c r="Z659" i="23"/>
  <c r="Y659" i="23"/>
  <c r="X659" i="23"/>
  <c r="V659" i="23"/>
  <c r="Z658" i="23"/>
  <c r="Y658" i="23"/>
  <c r="X658" i="23"/>
  <c r="V658" i="23"/>
  <c r="Z657" i="23"/>
  <c r="Y657" i="23"/>
  <c r="X657" i="23"/>
  <c r="V657" i="23"/>
  <c r="Z656" i="23"/>
  <c r="Y656" i="23"/>
  <c r="X656" i="23"/>
  <c r="V656" i="23"/>
  <c r="Z655" i="23"/>
  <c r="Y655" i="23"/>
  <c r="X655" i="23"/>
  <c r="V655" i="23"/>
  <c r="Z654" i="23"/>
  <c r="Y654" i="23"/>
  <c r="X654" i="23"/>
  <c r="V654" i="23"/>
  <c r="Z653" i="23"/>
  <c r="Y653" i="23"/>
  <c r="X653" i="23"/>
  <c r="V653" i="23"/>
  <c r="Z652" i="23"/>
  <c r="Y652" i="23"/>
  <c r="X652" i="23"/>
  <c r="V652" i="23"/>
  <c r="Z651" i="23"/>
  <c r="Y651" i="23"/>
  <c r="X651" i="23"/>
  <c r="V651" i="23"/>
  <c r="Z650" i="23"/>
  <c r="Y650" i="23"/>
  <c r="X650" i="23"/>
  <c r="V650" i="23"/>
  <c r="Z649" i="23"/>
  <c r="Y649" i="23"/>
  <c r="X649" i="23"/>
  <c r="V649" i="23"/>
  <c r="Z648" i="23"/>
  <c r="Y648" i="23"/>
  <c r="X648" i="23"/>
  <c r="V648" i="23"/>
  <c r="Z647" i="23"/>
  <c r="Y647" i="23"/>
  <c r="X647" i="23"/>
  <c r="V647" i="23"/>
  <c r="Z646" i="23"/>
  <c r="Y646" i="23"/>
  <c r="X646" i="23"/>
  <c r="V646" i="23"/>
  <c r="Z645" i="23"/>
  <c r="Y645" i="23"/>
  <c r="X645" i="23"/>
  <c r="V645" i="23"/>
  <c r="Z644" i="23"/>
  <c r="Y644" i="23"/>
  <c r="X644" i="23"/>
  <c r="V644" i="23"/>
  <c r="Z643" i="23"/>
  <c r="Y643" i="23"/>
  <c r="X643" i="23"/>
  <c r="V643" i="23"/>
  <c r="Z642" i="23"/>
  <c r="Y642" i="23"/>
  <c r="X642" i="23"/>
  <c r="V642" i="23"/>
  <c r="Z641" i="23"/>
  <c r="Y641" i="23"/>
  <c r="X641" i="23"/>
  <c r="V641" i="23"/>
  <c r="Z640" i="23"/>
  <c r="Y640" i="23"/>
  <c r="X640" i="23"/>
  <c r="V640" i="23"/>
  <c r="Z639" i="23"/>
  <c r="Y639" i="23"/>
  <c r="X639" i="23"/>
  <c r="V639" i="23"/>
  <c r="Z638" i="23"/>
  <c r="Y638" i="23"/>
  <c r="X638" i="23"/>
  <c r="V638" i="23"/>
  <c r="Z637" i="23"/>
  <c r="Y637" i="23"/>
  <c r="X637" i="23"/>
  <c r="V637" i="23"/>
  <c r="Z636" i="23"/>
  <c r="Y636" i="23"/>
  <c r="X636" i="23"/>
  <c r="V636" i="23"/>
  <c r="Z635" i="23"/>
  <c r="Y635" i="23"/>
  <c r="X635" i="23"/>
  <c r="V635" i="23"/>
  <c r="Z634" i="23"/>
  <c r="Y634" i="23"/>
  <c r="X634" i="23"/>
  <c r="V634" i="23"/>
  <c r="Z633" i="23"/>
  <c r="Y633" i="23"/>
  <c r="X633" i="23"/>
  <c r="V633" i="23"/>
  <c r="Z632" i="23"/>
  <c r="Y632" i="23"/>
  <c r="X632" i="23"/>
  <c r="V632" i="23"/>
  <c r="Z631" i="23"/>
  <c r="Y631" i="23"/>
  <c r="X631" i="23"/>
  <c r="V631" i="23"/>
  <c r="Z630" i="23"/>
  <c r="Y630" i="23"/>
  <c r="X630" i="23"/>
  <c r="V630" i="23"/>
  <c r="Z629" i="23"/>
  <c r="Y629" i="23"/>
  <c r="X629" i="23"/>
  <c r="V629" i="23"/>
  <c r="Z628" i="23"/>
  <c r="Y628" i="23"/>
  <c r="X628" i="23"/>
  <c r="V628" i="23"/>
  <c r="Z627" i="23"/>
  <c r="Y627" i="23"/>
  <c r="X627" i="23"/>
  <c r="V627" i="23"/>
  <c r="Z626" i="23"/>
  <c r="Y626" i="23"/>
  <c r="X626" i="23"/>
  <c r="V626" i="23"/>
  <c r="Z625" i="23"/>
  <c r="Y625" i="23"/>
  <c r="X625" i="23"/>
  <c r="V625" i="23"/>
  <c r="Z624" i="23"/>
  <c r="Y624" i="23"/>
  <c r="X624" i="23"/>
  <c r="V624" i="23"/>
  <c r="Z623" i="23"/>
  <c r="Y623" i="23"/>
  <c r="X623" i="23"/>
  <c r="V623" i="23"/>
  <c r="Z622" i="23"/>
  <c r="Y622" i="23"/>
  <c r="X622" i="23"/>
  <c r="V622" i="23"/>
  <c r="Z621" i="23"/>
  <c r="Y621" i="23"/>
  <c r="X621" i="23"/>
  <c r="V621" i="23"/>
  <c r="Z620" i="23"/>
  <c r="Y620" i="23"/>
  <c r="X620" i="23"/>
  <c r="V620" i="23"/>
  <c r="Z619" i="23"/>
  <c r="Y619" i="23"/>
  <c r="X619" i="23"/>
  <c r="V619" i="23"/>
  <c r="Z618" i="23"/>
  <c r="Y618" i="23"/>
  <c r="X618" i="23"/>
  <c r="V618" i="23"/>
  <c r="Z617" i="23"/>
  <c r="Y617" i="23"/>
  <c r="X617" i="23"/>
  <c r="V617" i="23"/>
  <c r="Z616" i="23"/>
  <c r="Y616" i="23"/>
  <c r="X616" i="23"/>
  <c r="V616" i="23"/>
  <c r="Z615" i="23"/>
  <c r="Y615" i="23"/>
  <c r="X615" i="23"/>
  <c r="V615" i="23"/>
  <c r="Z614" i="23"/>
  <c r="Y614" i="23"/>
  <c r="X614" i="23"/>
  <c r="V614" i="23"/>
  <c r="Z613" i="23"/>
  <c r="Y613" i="23"/>
  <c r="X613" i="23"/>
  <c r="V613" i="23"/>
  <c r="Z612" i="23"/>
  <c r="Y612" i="23"/>
  <c r="X612" i="23"/>
  <c r="V612" i="23"/>
  <c r="Z611" i="23"/>
  <c r="Y611" i="23"/>
  <c r="X611" i="23"/>
  <c r="V611" i="23"/>
  <c r="Z610" i="23"/>
  <c r="Y610" i="23"/>
  <c r="X610" i="23"/>
  <c r="V610" i="23"/>
  <c r="Z609" i="23"/>
  <c r="Y609" i="23"/>
  <c r="X609" i="23"/>
  <c r="V609" i="23"/>
  <c r="Z608" i="23"/>
  <c r="Y608" i="23"/>
  <c r="X608" i="23"/>
  <c r="V608" i="23"/>
  <c r="Z607" i="23"/>
  <c r="Y607" i="23"/>
  <c r="X607" i="23"/>
  <c r="V607" i="23"/>
  <c r="Z606" i="23"/>
  <c r="Y606" i="23"/>
  <c r="X606" i="23"/>
  <c r="V606" i="23"/>
  <c r="Z605" i="23"/>
  <c r="Y605" i="23"/>
  <c r="X605" i="23"/>
  <c r="V605" i="23"/>
  <c r="Z604" i="23"/>
  <c r="Y604" i="23"/>
  <c r="X604" i="23"/>
  <c r="V604" i="23"/>
  <c r="Z603" i="23"/>
  <c r="Y603" i="23"/>
  <c r="X603" i="23"/>
  <c r="V603" i="23"/>
  <c r="Z602" i="23"/>
  <c r="Y602" i="23"/>
  <c r="X602" i="23"/>
  <c r="V602" i="23"/>
  <c r="Z601" i="23"/>
  <c r="Y601" i="23"/>
  <c r="X601" i="23"/>
  <c r="V601" i="23"/>
  <c r="Z600" i="23"/>
  <c r="Y600" i="23"/>
  <c r="X600" i="23"/>
  <c r="V600" i="23"/>
  <c r="Z599" i="23"/>
  <c r="Y599" i="23"/>
  <c r="X599" i="23"/>
  <c r="V599" i="23"/>
  <c r="Z598" i="23"/>
  <c r="Y598" i="23"/>
  <c r="X598" i="23"/>
  <c r="V598" i="23"/>
  <c r="Z597" i="23"/>
  <c r="Y597" i="23"/>
  <c r="X597" i="23"/>
  <c r="V597" i="23"/>
  <c r="Z596" i="23"/>
  <c r="Y596" i="23"/>
  <c r="X596" i="23"/>
  <c r="V596" i="23"/>
  <c r="Z595" i="23"/>
  <c r="Y595" i="23"/>
  <c r="X595" i="23"/>
  <c r="V595" i="23"/>
  <c r="Z594" i="23"/>
  <c r="Y594" i="23"/>
  <c r="X594" i="23"/>
  <c r="V594" i="23"/>
  <c r="Z593" i="23"/>
  <c r="Y593" i="23"/>
  <c r="X593" i="23"/>
  <c r="V593" i="23"/>
  <c r="Z592" i="23"/>
  <c r="Y592" i="23"/>
  <c r="X592" i="23"/>
  <c r="V592" i="23"/>
  <c r="Z591" i="23"/>
  <c r="Y591" i="23"/>
  <c r="X591" i="23"/>
  <c r="V591" i="23"/>
  <c r="Z590" i="23"/>
  <c r="Y590" i="23"/>
  <c r="X590" i="23"/>
  <c r="V590" i="23"/>
  <c r="Z589" i="23"/>
  <c r="Y589" i="23"/>
  <c r="X589" i="23"/>
  <c r="V589" i="23"/>
  <c r="Z588" i="23"/>
  <c r="Y588" i="23"/>
  <c r="X588" i="23"/>
  <c r="V588" i="23"/>
  <c r="Z587" i="23"/>
  <c r="Y587" i="23"/>
  <c r="X587" i="23"/>
  <c r="V587" i="23"/>
  <c r="Z586" i="23"/>
  <c r="Y586" i="23"/>
  <c r="X586" i="23"/>
  <c r="V586" i="23"/>
  <c r="Z585" i="23"/>
  <c r="Y585" i="23"/>
  <c r="X585" i="23"/>
  <c r="V585" i="23"/>
  <c r="Z584" i="23"/>
  <c r="Y584" i="23"/>
  <c r="X584" i="23"/>
  <c r="V584" i="23"/>
  <c r="Z583" i="23"/>
  <c r="Y583" i="23"/>
  <c r="X583" i="23"/>
  <c r="V583" i="23"/>
  <c r="Z582" i="23"/>
  <c r="Y582" i="23"/>
  <c r="X582" i="23"/>
  <c r="V582" i="23"/>
  <c r="Z581" i="23"/>
  <c r="Y581" i="23"/>
  <c r="X581" i="23"/>
  <c r="V581" i="23"/>
  <c r="Z580" i="23"/>
  <c r="Y580" i="23"/>
  <c r="X580" i="23"/>
  <c r="V580" i="23"/>
  <c r="Z579" i="23"/>
  <c r="Y579" i="23"/>
  <c r="X579" i="23"/>
  <c r="V579" i="23"/>
  <c r="Z578" i="23"/>
  <c r="Y578" i="23"/>
  <c r="X578" i="23"/>
  <c r="V578" i="23"/>
  <c r="Z577" i="23"/>
  <c r="Y577" i="23"/>
  <c r="X577" i="23"/>
  <c r="V577" i="23"/>
  <c r="Z576" i="23"/>
  <c r="Y576" i="23"/>
  <c r="X576" i="23"/>
  <c r="V576" i="23"/>
  <c r="Z575" i="23"/>
  <c r="Y575" i="23"/>
  <c r="X575" i="23"/>
  <c r="V575" i="23"/>
  <c r="Z574" i="23"/>
  <c r="Y574" i="23"/>
  <c r="X574" i="23"/>
  <c r="V574" i="23"/>
  <c r="Z573" i="23"/>
  <c r="Y573" i="23"/>
  <c r="X573" i="23"/>
  <c r="V573" i="23"/>
  <c r="Z572" i="23"/>
  <c r="Y572" i="23"/>
  <c r="X572" i="23"/>
  <c r="V572" i="23"/>
  <c r="Z571" i="23"/>
  <c r="Y571" i="23"/>
  <c r="X571" i="23"/>
  <c r="V571" i="23"/>
  <c r="Z570" i="23"/>
  <c r="Y570" i="23"/>
  <c r="X570" i="23"/>
  <c r="V570" i="23"/>
  <c r="Z569" i="23"/>
  <c r="Y569" i="23"/>
  <c r="X569" i="23"/>
  <c r="V569" i="23"/>
  <c r="Z568" i="23"/>
  <c r="Y568" i="23"/>
  <c r="X568" i="23"/>
  <c r="V568" i="23"/>
  <c r="Z567" i="23"/>
  <c r="Y567" i="23"/>
  <c r="X567" i="23"/>
  <c r="V567" i="23"/>
  <c r="Z566" i="23"/>
  <c r="Y566" i="23"/>
  <c r="X566" i="23"/>
  <c r="V566" i="23"/>
  <c r="Z565" i="23"/>
  <c r="Y565" i="23"/>
  <c r="X565" i="23"/>
  <c r="V565" i="23"/>
  <c r="Z564" i="23"/>
  <c r="Y564" i="23"/>
  <c r="X564" i="23"/>
  <c r="V564" i="23"/>
  <c r="Z563" i="23"/>
  <c r="Y563" i="23"/>
  <c r="X563" i="23"/>
  <c r="V563" i="23"/>
  <c r="Z562" i="23"/>
  <c r="Y562" i="23"/>
  <c r="X562" i="23"/>
  <c r="V562" i="23"/>
  <c r="Z561" i="23"/>
  <c r="Y561" i="23"/>
  <c r="X561" i="23"/>
  <c r="V561" i="23"/>
  <c r="Z560" i="23"/>
  <c r="Y560" i="23"/>
  <c r="X560" i="23"/>
  <c r="V560" i="23"/>
  <c r="Z559" i="23"/>
  <c r="Y559" i="23"/>
  <c r="X559" i="23"/>
  <c r="V559" i="23"/>
  <c r="Z558" i="23"/>
  <c r="Y558" i="23"/>
  <c r="X558" i="23"/>
  <c r="V558" i="23"/>
  <c r="Z557" i="23"/>
  <c r="Y557" i="23"/>
  <c r="X557" i="23"/>
  <c r="V557" i="23"/>
  <c r="Z556" i="23"/>
  <c r="Y556" i="23"/>
  <c r="X556" i="23"/>
  <c r="V556" i="23"/>
  <c r="Z555" i="23"/>
  <c r="Y555" i="23"/>
  <c r="X555" i="23"/>
  <c r="V555" i="23"/>
  <c r="Z554" i="23"/>
  <c r="Y554" i="23"/>
  <c r="X554" i="23"/>
  <c r="V554" i="23"/>
  <c r="Z553" i="23"/>
  <c r="Y553" i="23"/>
  <c r="X553" i="23"/>
  <c r="V553" i="23"/>
  <c r="Z552" i="23"/>
  <c r="Y552" i="23"/>
  <c r="X552" i="23"/>
  <c r="V552" i="23"/>
  <c r="Z551" i="23"/>
  <c r="Y551" i="23"/>
  <c r="X551" i="23"/>
  <c r="V551" i="23"/>
  <c r="Z550" i="23"/>
  <c r="Y550" i="23"/>
  <c r="X550" i="23"/>
  <c r="V550" i="23"/>
  <c r="Z549" i="23"/>
  <c r="Y549" i="23"/>
  <c r="X549" i="23"/>
  <c r="V549" i="23"/>
  <c r="Z548" i="23"/>
  <c r="Y548" i="23"/>
  <c r="X548" i="23"/>
  <c r="V548" i="23"/>
  <c r="Z547" i="23"/>
  <c r="Y547" i="23"/>
  <c r="X547" i="23"/>
  <c r="V547" i="23"/>
  <c r="Z546" i="23"/>
  <c r="Y546" i="23"/>
  <c r="X546" i="23"/>
  <c r="V546" i="23"/>
  <c r="Z545" i="23"/>
  <c r="Y545" i="23"/>
  <c r="X545" i="23"/>
  <c r="V545" i="23"/>
  <c r="Z544" i="23"/>
  <c r="Y544" i="23"/>
  <c r="X544" i="23"/>
  <c r="V544" i="23"/>
  <c r="Z543" i="23"/>
  <c r="Y543" i="23"/>
  <c r="X543" i="23"/>
  <c r="V543" i="23"/>
  <c r="Z542" i="23"/>
  <c r="Y542" i="23"/>
  <c r="X542" i="23"/>
  <c r="V542" i="23"/>
  <c r="Z541" i="23"/>
  <c r="Y541" i="23"/>
  <c r="X541" i="23"/>
  <c r="V541" i="23"/>
  <c r="Z540" i="23"/>
  <c r="Y540" i="23"/>
  <c r="X540" i="23"/>
  <c r="V540" i="23"/>
  <c r="Z539" i="23"/>
  <c r="Y539" i="23"/>
  <c r="X539" i="23"/>
  <c r="V539" i="23"/>
  <c r="Z538" i="23"/>
  <c r="Y538" i="23"/>
  <c r="X538" i="23"/>
  <c r="V538" i="23"/>
  <c r="Z537" i="23"/>
  <c r="Y537" i="23"/>
  <c r="X537" i="23"/>
  <c r="V537" i="23"/>
  <c r="Z536" i="23"/>
  <c r="Y536" i="23"/>
  <c r="X536" i="23"/>
  <c r="V536" i="23"/>
  <c r="Z535" i="23"/>
  <c r="Y535" i="23"/>
  <c r="X535" i="23"/>
  <c r="V535" i="23"/>
  <c r="Z534" i="23"/>
  <c r="Y534" i="23"/>
  <c r="X534" i="23"/>
  <c r="V534" i="23"/>
  <c r="Z533" i="23"/>
  <c r="Y533" i="23"/>
  <c r="X533" i="23"/>
  <c r="V533" i="23"/>
  <c r="Z532" i="23"/>
  <c r="Y532" i="23"/>
  <c r="X532" i="23"/>
  <c r="V532" i="23"/>
  <c r="Z531" i="23"/>
  <c r="Y531" i="23"/>
  <c r="X531" i="23"/>
  <c r="V531" i="23"/>
  <c r="Z530" i="23"/>
  <c r="Y530" i="23"/>
  <c r="X530" i="23"/>
  <c r="V530" i="23"/>
  <c r="Z529" i="23"/>
  <c r="Y529" i="23"/>
  <c r="X529" i="23"/>
  <c r="V529" i="23"/>
  <c r="Z528" i="23"/>
  <c r="Y528" i="23"/>
  <c r="X528" i="23"/>
  <c r="V528" i="23"/>
  <c r="Z527" i="23"/>
  <c r="Y527" i="23"/>
  <c r="X527" i="23"/>
  <c r="V527" i="23"/>
  <c r="Z526" i="23"/>
  <c r="Y526" i="23"/>
  <c r="X526" i="23"/>
  <c r="V526" i="23"/>
  <c r="Z525" i="23"/>
  <c r="Y525" i="23"/>
  <c r="X525" i="23"/>
  <c r="V525" i="23"/>
  <c r="Z524" i="23"/>
  <c r="Y524" i="23"/>
  <c r="X524" i="23"/>
  <c r="V524" i="23"/>
  <c r="Z523" i="23"/>
  <c r="Y523" i="23"/>
  <c r="X523" i="23"/>
  <c r="V523" i="23"/>
  <c r="Z522" i="23"/>
  <c r="Y522" i="23"/>
  <c r="X522" i="23"/>
  <c r="V522" i="23"/>
  <c r="Z521" i="23"/>
  <c r="Y521" i="23"/>
  <c r="X521" i="23"/>
  <c r="V521" i="23"/>
  <c r="Z520" i="23"/>
  <c r="Y520" i="23"/>
  <c r="X520" i="23"/>
  <c r="V520" i="23"/>
  <c r="Z519" i="23"/>
  <c r="Y519" i="23"/>
  <c r="X519" i="23"/>
  <c r="V519" i="23"/>
  <c r="Z518" i="23"/>
  <c r="Y518" i="23"/>
  <c r="X518" i="23"/>
  <c r="V518" i="23"/>
  <c r="Z517" i="23"/>
  <c r="Y517" i="23"/>
  <c r="X517" i="23"/>
  <c r="V517" i="23"/>
  <c r="Z516" i="23"/>
  <c r="Y516" i="23"/>
  <c r="X516" i="23"/>
  <c r="V516" i="23"/>
  <c r="Z515" i="23"/>
  <c r="Y515" i="23"/>
  <c r="X515" i="23"/>
  <c r="V515" i="23"/>
  <c r="Z514" i="23"/>
  <c r="Y514" i="23"/>
  <c r="X514" i="23"/>
  <c r="V514" i="23"/>
  <c r="Z513" i="23"/>
  <c r="Y513" i="23"/>
  <c r="X513" i="23"/>
  <c r="V513" i="23"/>
  <c r="Z512" i="23"/>
  <c r="Y512" i="23"/>
  <c r="X512" i="23"/>
  <c r="V512" i="23"/>
  <c r="Z511" i="23"/>
  <c r="Y511" i="23"/>
  <c r="X511" i="23"/>
  <c r="V511" i="23"/>
  <c r="Z510" i="23"/>
  <c r="Y510" i="23"/>
  <c r="X510" i="23"/>
  <c r="V510" i="23"/>
  <c r="Z509" i="23"/>
  <c r="Y509" i="23"/>
  <c r="X509" i="23"/>
  <c r="V509" i="23"/>
  <c r="Z508" i="23"/>
  <c r="Y508" i="23"/>
  <c r="X508" i="23"/>
  <c r="V508" i="23"/>
  <c r="Z507" i="23"/>
  <c r="Y507" i="23"/>
  <c r="X507" i="23"/>
  <c r="V507" i="23"/>
  <c r="Z506" i="23"/>
  <c r="Y506" i="23"/>
  <c r="X506" i="23"/>
  <c r="V506" i="23"/>
  <c r="Z505" i="23"/>
  <c r="Y505" i="23"/>
  <c r="X505" i="23"/>
  <c r="V505" i="23"/>
  <c r="Z504" i="23"/>
  <c r="Y504" i="23"/>
  <c r="X504" i="23"/>
  <c r="V504" i="23"/>
  <c r="Z503" i="23"/>
  <c r="Y503" i="23"/>
  <c r="X503" i="23"/>
  <c r="V503" i="23"/>
  <c r="Z502" i="23"/>
  <c r="Y502" i="23"/>
  <c r="X502" i="23"/>
  <c r="V502" i="23"/>
  <c r="Z501" i="23"/>
  <c r="Y501" i="23"/>
  <c r="X501" i="23"/>
  <c r="V501" i="23"/>
  <c r="Z500" i="23"/>
  <c r="Y500" i="23"/>
  <c r="X500" i="23"/>
  <c r="V500" i="23"/>
  <c r="Z499" i="23"/>
  <c r="Y499" i="23"/>
  <c r="X499" i="23"/>
  <c r="V499" i="23"/>
  <c r="Z498" i="23"/>
  <c r="Y498" i="23"/>
  <c r="X498" i="23"/>
  <c r="V498" i="23"/>
  <c r="Z497" i="23"/>
  <c r="Y497" i="23"/>
  <c r="X497" i="23"/>
  <c r="V497" i="23"/>
  <c r="Z496" i="23"/>
  <c r="Y496" i="23"/>
  <c r="X496" i="23"/>
  <c r="V496" i="23"/>
  <c r="Z495" i="23"/>
  <c r="Y495" i="23"/>
  <c r="X495" i="23"/>
  <c r="V495" i="23"/>
  <c r="Z494" i="23"/>
  <c r="Y494" i="23"/>
  <c r="X494" i="23"/>
  <c r="V494" i="23"/>
  <c r="Z493" i="23"/>
  <c r="Y493" i="23"/>
  <c r="X493" i="23"/>
  <c r="V493" i="23"/>
  <c r="Z492" i="23"/>
  <c r="Y492" i="23"/>
  <c r="X492" i="23"/>
  <c r="V492" i="23"/>
  <c r="Z491" i="23"/>
  <c r="Y491" i="23"/>
  <c r="X491" i="23"/>
  <c r="V491" i="23"/>
  <c r="Z490" i="23"/>
  <c r="Y490" i="23"/>
  <c r="X490" i="23"/>
  <c r="V490" i="23"/>
  <c r="Z489" i="23"/>
  <c r="Y489" i="23"/>
  <c r="X489" i="23"/>
  <c r="V489" i="23"/>
  <c r="Z488" i="23"/>
  <c r="Y488" i="23"/>
  <c r="X488" i="23"/>
  <c r="V488" i="23"/>
  <c r="Z487" i="23"/>
  <c r="Y487" i="23"/>
  <c r="X487" i="23"/>
  <c r="V487" i="23"/>
  <c r="Z486" i="23"/>
  <c r="Y486" i="23"/>
  <c r="X486" i="23"/>
  <c r="V486" i="23"/>
  <c r="Z485" i="23"/>
  <c r="Y485" i="23"/>
  <c r="X485" i="23"/>
  <c r="V485" i="23"/>
  <c r="Z484" i="23"/>
  <c r="Y484" i="23"/>
  <c r="X484" i="23"/>
  <c r="V484" i="23"/>
  <c r="Z483" i="23"/>
  <c r="Y483" i="23"/>
  <c r="X483" i="23"/>
  <c r="V483" i="23"/>
  <c r="Z482" i="23"/>
  <c r="Y482" i="23"/>
  <c r="X482" i="23"/>
  <c r="V482" i="23"/>
  <c r="Z481" i="23"/>
  <c r="Y481" i="23"/>
  <c r="X481" i="23"/>
  <c r="V481" i="23"/>
  <c r="Z480" i="23"/>
  <c r="Y480" i="23"/>
  <c r="X480" i="23"/>
  <c r="V480" i="23"/>
  <c r="Z479" i="23"/>
  <c r="Y479" i="23"/>
  <c r="X479" i="23"/>
  <c r="V479" i="23"/>
  <c r="Z478" i="23"/>
  <c r="Y478" i="23"/>
  <c r="X478" i="23"/>
  <c r="V478" i="23"/>
  <c r="Z477" i="23"/>
  <c r="Y477" i="23"/>
  <c r="X477" i="23"/>
  <c r="V477" i="23"/>
  <c r="Z476" i="23"/>
  <c r="Y476" i="23"/>
  <c r="X476" i="23"/>
  <c r="V476" i="23"/>
  <c r="Z475" i="23"/>
  <c r="Y475" i="23"/>
  <c r="X475" i="23"/>
  <c r="V475" i="23"/>
  <c r="Z474" i="23"/>
  <c r="Y474" i="23"/>
  <c r="X474" i="23"/>
  <c r="V474" i="23"/>
  <c r="Z473" i="23"/>
  <c r="Y473" i="23"/>
  <c r="X473" i="23"/>
  <c r="V473" i="23"/>
  <c r="Z472" i="23"/>
  <c r="Y472" i="23"/>
  <c r="X472" i="23"/>
  <c r="V472" i="23"/>
  <c r="Z471" i="23"/>
  <c r="Y471" i="23"/>
  <c r="X471" i="23"/>
  <c r="V471" i="23"/>
  <c r="Z470" i="23"/>
  <c r="Y470" i="23"/>
  <c r="X470" i="23"/>
  <c r="V470" i="23"/>
  <c r="Z469" i="23"/>
  <c r="Y469" i="23"/>
  <c r="X469" i="23"/>
  <c r="V469" i="23"/>
  <c r="Z468" i="23"/>
  <c r="Y468" i="23"/>
  <c r="X468" i="23"/>
  <c r="V468" i="23"/>
  <c r="Z467" i="23"/>
  <c r="Y467" i="23"/>
  <c r="X467" i="23"/>
  <c r="V467" i="23"/>
  <c r="Z466" i="23"/>
  <c r="Y466" i="23"/>
  <c r="X466" i="23"/>
  <c r="V466" i="23"/>
  <c r="Z465" i="23"/>
  <c r="Y465" i="23"/>
  <c r="X465" i="23"/>
  <c r="V465" i="23"/>
  <c r="Z464" i="23"/>
  <c r="Y464" i="23"/>
  <c r="X464" i="23"/>
  <c r="V464" i="23"/>
  <c r="Z463" i="23"/>
  <c r="Y463" i="23"/>
  <c r="X463" i="23"/>
  <c r="V463" i="23"/>
  <c r="Z462" i="23"/>
  <c r="Y462" i="23"/>
  <c r="X462" i="23"/>
  <c r="V462" i="23"/>
  <c r="Z461" i="23"/>
  <c r="Y461" i="23"/>
  <c r="X461" i="23"/>
  <c r="V461" i="23"/>
  <c r="Z460" i="23"/>
  <c r="Y460" i="23"/>
  <c r="X460" i="23"/>
  <c r="V460" i="23"/>
  <c r="Z459" i="23"/>
  <c r="Y459" i="23"/>
  <c r="X459" i="23"/>
  <c r="V459" i="23"/>
  <c r="Z458" i="23"/>
  <c r="Y458" i="23"/>
  <c r="X458" i="23"/>
  <c r="V458" i="23"/>
  <c r="Z457" i="23"/>
  <c r="Y457" i="23"/>
  <c r="X457" i="23"/>
  <c r="V457" i="23"/>
  <c r="Z456" i="23"/>
  <c r="Y456" i="23"/>
  <c r="X456" i="23"/>
  <c r="V456" i="23"/>
  <c r="Z455" i="23"/>
  <c r="Y455" i="23"/>
  <c r="X455" i="23"/>
  <c r="V455" i="23"/>
  <c r="Z454" i="23"/>
  <c r="Y454" i="23"/>
  <c r="X454" i="23"/>
  <c r="V454" i="23"/>
  <c r="Z453" i="23"/>
  <c r="Y453" i="23"/>
  <c r="X453" i="23"/>
  <c r="V453" i="23"/>
  <c r="Z452" i="23"/>
  <c r="Y452" i="23"/>
  <c r="X452" i="23"/>
  <c r="V452" i="23"/>
  <c r="Z451" i="23"/>
  <c r="Y451" i="23"/>
  <c r="X451" i="23"/>
  <c r="V451" i="23"/>
  <c r="Z450" i="23"/>
  <c r="Y450" i="23"/>
  <c r="X450" i="23"/>
  <c r="V450" i="23"/>
  <c r="Z449" i="23"/>
  <c r="Y449" i="23"/>
  <c r="X449" i="23"/>
  <c r="V449" i="23"/>
  <c r="Z448" i="23"/>
  <c r="Y448" i="23"/>
  <c r="X448" i="23"/>
  <c r="V448" i="23"/>
  <c r="Z447" i="23"/>
  <c r="Y447" i="23"/>
  <c r="X447" i="23"/>
  <c r="V447" i="23"/>
  <c r="Z446" i="23"/>
  <c r="Y446" i="23"/>
  <c r="X446" i="23"/>
  <c r="V446" i="23"/>
  <c r="Z445" i="23"/>
  <c r="Y445" i="23"/>
  <c r="X445" i="23"/>
  <c r="V445" i="23"/>
  <c r="Z444" i="23"/>
  <c r="Y444" i="23"/>
  <c r="X444" i="23"/>
  <c r="V444" i="23"/>
  <c r="Z443" i="23"/>
  <c r="Y443" i="23"/>
  <c r="X443" i="23"/>
  <c r="V443" i="23"/>
  <c r="Z442" i="23"/>
  <c r="Y442" i="23"/>
  <c r="X442" i="23"/>
  <c r="V442" i="23"/>
  <c r="Z441" i="23"/>
  <c r="Y441" i="23"/>
  <c r="X441" i="23"/>
  <c r="V441" i="23"/>
  <c r="Z440" i="23"/>
  <c r="Y440" i="23"/>
  <c r="X440" i="23"/>
  <c r="V440" i="23"/>
  <c r="Z439" i="23"/>
  <c r="Y439" i="23"/>
  <c r="X439" i="23"/>
  <c r="V439" i="23"/>
  <c r="Z438" i="23"/>
  <c r="Y438" i="23"/>
  <c r="X438" i="23"/>
  <c r="V438" i="23"/>
  <c r="Z437" i="23"/>
  <c r="Y437" i="23"/>
  <c r="X437" i="23"/>
  <c r="V437" i="23"/>
  <c r="Z436" i="23"/>
  <c r="Y436" i="23"/>
  <c r="X436" i="23"/>
  <c r="V436" i="23"/>
  <c r="Z435" i="23"/>
  <c r="Y435" i="23"/>
  <c r="X435" i="23"/>
  <c r="V435" i="23"/>
  <c r="Z434" i="23"/>
  <c r="Y434" i="23"/>
  <c r="X434" i="23"/>
  <c r="V434" i="23"/>
  <c r="Z433" i="23"/>
  <c r="Y433" i="23"/>
  <c r="X433" i="23"/>
  <c r="V433" i="23"/>
  <c r="Z432" i="23"/>
  <c r="Y432" i="23"/>
  <c r="X432" i="23"/>
  <c r="V432" i="23"/>
  <c r="Z431" i="23"/>
  <c r="Y431" i="23"/>
  <c r="X431" i="23"/>
  <c r="V431" i="23"/>
  <c r="Z430" i="23"/>
  <c r="Y430" i="23"/>
  <c r="X430" i="23"/>
  <c r="V430" i="23"/>
  <c r="Z429" i="23"/>
  <c r="Y429" i="23"/>
  <c r="X429" i="23"/>
  <c r="V429" i="23"/>
  <c r="Z428" i="23"/>
  <c r="Y428" i="23"/>
  <c r="X428" i="23"/>
  <c r="V428" i="23"/>
  <c r="Z427" i="23"/>
  <c r="Y427" i="23"/>
  <c r="X427" i="23"/>
  <c r="V427" i="23"/>
  <c r="Z426" i="23"/>
  <c r="Y426" i="23"/>
  <c r="X426" i="23"/>
  <c r="V426" i="23"/>
  <c r="Z425" i="23"/>
  <c r="Y425" i="23"/>
  <c r="X425" i="23"/>
  <c r="V425" i="23"/>
  <c r="Z424" i="23"/>
  <c r="Y424" i="23"/>
  <c r="X424" i="23"/>
  <c r="V424" i="23"/>
  <c r="Z423" i="23"/>
  <c r="Y423" i="23"/>
  <c r="X423" i="23"/>
  <c r="V423" i="23"/>
  <c r="Z422" i="23"/>
  <c r="Y422" i="23"/>
  <c r="X422" i="23"/>
  <c r="V422" i="23"/>
  <c r="Z421" i="23"/>
  <c r="Y421" i="23"/>
  <c r="X421" i="23"/>
  <c r="V421" i="23"/>
  <c r="Z420" i="23"/>
  <c r="Y420" i="23"/>
  <c r="X420" i="23"/>
  <c r="V420" i="23"/>
  <c r="Z419" i="23"/>
  <c r="Y419" i="23"/>
  <c r="X419" i="23"/>
  <c r="V419" i="23"/>
  <c r="Z418" i="23"/>
  <c r="Y418" i="23"/>
  <c r="X418" i="23"/>
  <c r="V418" i="23"/>
  <c r="Z417" i="23"/>
  <c r="Y417" i="23"/>
  <c r="X417" i="23"/>
  <c r="V417" i="23"/>
  <c r="Z416" i="23"/>
  <c r="Y416" i="23"/>
  <c r="X416" i="23"/>
  <c r="V416" i="23"/>
  <c r="Z415" i="23"/>
  <c r="Y415" i="23"/>
  <c r="X415" i="23"/>
  <c r="V415" i="23"/>
  <c r="Z414" i="23"/>
  <c r="Y414" i="23"/>
  <c r="X414" i="23"/>
  <c r="V414" i="23"/>
  <c r="Z413" i="23"/>
  <c r="Y413" i="23"/>
  <c r="X413" i="23"/>
  <c r="V413" i="23"/>
  <c r="Z412" i="23"/>
  <c r="Y412" i="23"/>
  <c r="X412" i="23"/>
  <c r="V412" i="23"/>
  <c r="Z411" i="23"/>
  <c r="Y411" i="23"/>
  <c r="X411" i="23"/>
  <c r="V411" i="23"/>
  <c r="Z410" i="23"/>
  <c r="Y410" i="23"/>
  <c r="X410" i="23"/>
  <c r="V410" i="23"/>
  <c r="Z409" i="23"/>
  <c r="Y409" i="23"/>
  <c r="X409" i="23"/>
  <c r="V409" i="23"/>
  <c r="Z408" i="23"/>
  <c r="Y408" i="23"/>
  <c r="X408" i="23"/>
  <c r="V408" i="23"/>
  <c r="Z407" i="23"/>
  <c r="Y407" i="23"/>
  <c r="X407" i="23"/>
  <c r="V407" i="23"/>
  <c r="Z406" i="23"/>
  <c r="Y406" i="23"/>
  <c r="X406" i="23"/>
  <c r="V406" i="23"/>
  <c r="Z405" i="23"/>
  <c r="Y405" i="23"/>
  <c r="X405" i="23"/>
  <c r="V405" i="23"/>
  <c r="Z404" i="23"/>
  <c r="Y404" i="23"/>
  <c r="X404" i="23"/>
  <c r="V404" i="23"/>
  <c r="Z403" i="23"/>
  <c r="Y403" i="23"/>
  <c r="X403" i="23"/>
  <c r="V403" i="23"/>
  <c r="Z402" i="23"/>
  <c r="Y402" i="23"/>
  <c r="X402" i="23"/>
  <c r="V402" i="23"/>
  <c r="Z401" i="23"/>
  <c r="Y401" i="23"/>
  <c r="X401" i="23"/>
  <c r="V401" i="23"/>
  <c r="Z400" i="23"/>
  <c r="Y400" i="23"/>
  <c r="X400" i="23"/>
  <c r="V400" i="23"/>
  <c r="Z399" i="23"/>
  <c r="Y399" i="23"/>
  <c r="X399" i="23"/>
  <c r="V399" i="23"/>
  <c r="Z398" i="23"/>
  <c r="Y398" i="23"/>
  <c r="X398" i="23"/>
  <c r="V398" i="23"/>
  <c r="Z397" i="23"/>
  <c r="Y397" i="23"/>
  <c r="X397" i="23"/>
  <c r="V397" i="23"/>
  <c r="Z396" i="23"/>
  <c r="Y396" i="23"/>
  <c r="X396" i="23"/>
  <c r="V396" i="23"/>
  <c r="Z395" i="23"/>
  <c r="Y395" i="23"/>
  <c r="X395" i="23"/>
  <c r="V395" i="23"/>
  <c r="Z394" i="23"/>
  <c r="Y394" i="23"/>
  <c r="X394" i="23"/>
  <c r="V394" i="23"/>
  <c r="Z393" i="23"/>
  <c r="Y393" i="23"/>
  <c r="X393" i="23"/>
  <c r="V393" i="23"/>
  <c r="Z392" i="23"/>
  <c r="Y392" i="23"/>
  <c r="X392" i="23"/>
  <c r="V392" i="23"/>
  <c r="Z391" i="23"/>
  <c r="Y391" i="23"/>
  <c r="X391" i="23"/>
  <c r="V391" i="23"/>
  <c r="Z390" i="23"/>
  <c r="Y390" i="23"/>
  <c r="X390" i="23"/>
  <c r="V390" i="23"/>
  <c r="Z389" i="23"/>
  <c r="Y389" i="23"/>
  <c r="X389" i="23"/>
  <c r="V389" i="23"/>
  <c r="Z388" i="23"/>
  <c r="Y388" i="23"/>
  <c r="X388" i="23"/>
  <c r="V388" i="23"/>
  <c r="Z387" i="23"/>
  <c r="Y387" i="23"/>
  <c r="X387" i="23"/>
  <c r="V387" i="23"/>
  <c r="Z386" i="23"/>
  <c r="Y386" i="23"/>
  <c r="X386" i="23"/>
  <c r="V386" i="23"/>
  <c r="Z385" i="23"/>
  <c r="Y385" i="23"/>
  <c r="X385" i="23"/>
  <c r="V385" i="23"/>
  <c r="Z384" i="23"/>
  <c r="Y384" i="23"/>
  <c r="X384" i="23"/>
  <c r="V384" i="23"/>
  <c r="Z383" i="23"/>
  <c r="Y383" i="23"/>
  <c r="X383" i="23"/>
  <c r="V383" i="23"/>
  <c r="Z382" i="23"/>
  <c r="Y382" i="23"/>
  <c r="X382" i="23"/>
  <c r="V382" i="23"/>
  <c r="Z381" i="23"/>
  <c r="Y381" i="23"/>
  <c r="X381" i="23"/>
  <c r="V381" i="23"/>
  <c r="Z380" i="23"/>
  <c r="Y380" i="23"/>
  <c r="X380" i="23"/>
  <c r="V380" i="23"/>
  <c r="Z379" i="23"/>
  <c r="Y379" i="23"/>
  <c r="X379" i="23"/>
  <c r="V379" i="23"/>
  <c r="Z378" i="23"/>
  <c r="Y378" i="23"/>
  <c r="X378" i="23"/>
  <c r="V378" i="23"/>
  <c r="Z377" i="23"/>
  <c r="Y377" i="23"/>
  <c r="X377" i="23"/>
  <c r="V377" i="23"/>
  <c r="Z376" i="23"/>
  <c r="Y376" i="23"/>
  <c r="X376" i="23"/>
  <c r="V376" i="23"/>
  <c r="Z375" i="23"/>
  <c r="Y375" i="23"/>
  <c r="X375" i="23"/>
  <c r="V375" i="23"/>
  <c r="Z374" i="23"/>
  <c r="Y374" i="23"/>
  <c r="X374" i="23"/>
  <c r="V374" i="23"/>
  <c r="Z373" i="23"/>
  <c r="Y373" i="23"/>
  <c r="X373" i="23"/>
  <c r="V373" i="23"/>
  <c r="Z372" i="23"/>
  <c r="Y372" i="23"/>
  <c r="X372" i="23"/>
  <c r="V372" i="23"/>
  <c r="Z371" i="23"/>
  <c r="Y371" i="23"/>
  <c r="X371" i="23"/>
  <c r="V371" i="23"/>
  <c r="Z370" i="23"/>
  <c r="Y370" i="23"/>
  <c r="X370" i="23"/>
  <c r="V370" i="23"/>
  <c r="Z369" i="23"/>
  <c r="Y369" i="23"/>
  <c r="X369" i="23"/>
  <c r="V369" i="23"/>
  <c r="Z368" i="23"/>
  <c r="Y368" i="23"/>
  <c r="X368" i="23"/>
  <c r="V368" i="23"/>
  <c r="Z367" i="23"/>
  <c r="Y367" i="23"/>
  <c r="X367" i="23"/>
  <c r="V367" i="23"/>
  <c r="Z366" i="23"/>
  <c r="Y366" i="23"/>
  <c r="X366" i="23"/>
  <c r="V366" i="23"/>
  <c r="Z365" i="23"/>
  <c r="Y365" i="23"/>
  <c r="X365" i="23"/>
  <c r="V365" i="23"/>
  <c r="Z364" i="23"/>
  <c r="Y364" i="23"/>
  <c r="X364" i="23"/>
  <c r="V364" i="23"/>
  <c r="Z363" i="23"/>
  <c r="Y363" i="23"/>
  <c r="X363" i="23"/>
  <c r="V363" i="23"/>
  <c r="Z362" i="23"/>
  <c r="Y362" i="23"/>
  <c r="X362" i="23"/>
  <c r="V362" i="23"/>
  <c r="Z361" i="23"/>
  <c r="Y361" i="23"/>
  <c r="X361" i="23"/>
  <c r="V361" i="23"/>
  <c r="Z360" i="23"/>
  <c r="Y360" i="23"/>
  <c r="X360" i="23"/>
  <c r="V360" i="23"/>
  <c r="Z359" i="23"/>
  <c r="Y359" i="23"/>
  <c r="X359" i="23"/>
  <c r="V359" i="23"/>
  <c r="Z358" i="23"/>
  <c r="Y358" i="23"/>
  <c r="X358" i="23"/>
  <c r="V358" i="23"/>
  <c r="Z357" i="23"/>
  <c r="Y357" i="23"/>
  <c r="X357" i="23"/>
  <c r="V357" i="23"/>
  <c r="Z356" i="23"/>
  <c r="Y356" i="23"/>
  <c r="X356" i="23"/>
  <c r="V356" i="23"/>
  <c r="Z355" i="23"/>
  <c r="Y355" i="23"/>
  <c r="X355" i="23"/>
  <c r="V355" i="23"/>
  <c r="Z354" i="23"/>
  <c r="Y354" i="23"/>
  <c r="X354" i="23"/>
  <c r="V354" i="23"/>
  <c r="Z353" i="23"/>
  <c r="Y353" i="23"/>
  <c r="X353" i="23"/>
  <c r="V353" i="23"/>
  <c r="Z352" i="23"/>
  <c r="Y352" i="23"/>
  <c r="X352" i="23"/>
  <c r="V352" i="23"/>
  <c r="Z351" i="23"/>
  <c r="Y351" i="23"/>
  <c r="X351" i="23"/>
  <c r="V351" i="23"/>
  <c r="Z350" i="23"/>
  <c r="Y350" i="23"/>
  <c r="X350" i="23"/>
  <c r="V350" i="23"/>
  <c r="Z349" i="23"/>
  <c r="Y349" i="23"/>
  <c r="X349" i="23"/>
  <c r="V349" i="23"/>
  <c r="Z348" i="23"/>
  <c r="Y348" i="23"/>
  <c r="X348" i="23"/>
  <c r="V348" i="23"/>
  <c r="Z347" i="23"/>
  <c r="Y347" i="23"/>
  <c r="X347" i="23"/>
  <c r="V347" i="23"/>
  <c r="Z346" i="23"/>
  <c r="Y346" i="23"/>
  <c r="X346" i="23"/>
  <c r="V346" i="23"/>
  <c r="Z345" i="23"/>
  <c r="Y345" i="23"/>
  <c r="X345" i="23"/>
  <c r="V345" i="23"/>
  <c r="Z344" i="23"/>
  <c r="Y344" i="23"/>
  <c r="X344" i="23"/>
  <c r="V344" i="23"/>
  <c r="Z343" i="23"/>
  <c r="Y343" i="23"/>
  <c r="X343" i="23"/>
  <c r="V343" i="23"/>
  <c r="Z342" i="23"/>
  <c r="Y342" i="23"/>
  <c r="X342" i="23"/>
  <c r="V342" i="23"/>
  <c r="Z341" i="23"/>
  <c r="Y341" i="23"/>
  <c r="X341" i="23"/>
  <c r="V341" i="23"/>
  <c r="Z340" i="23"/>
  <c r="Y340" i="23"/>
  <c r="X340" i="23"/>
  <c r="V340" i="23"/>
  <c r="Z339" i="23"/>
  <c r="Y339" i="23"/>
  <c r="X339" i="23"/>
  <c r="V339" i="23"/>
  <c r="Z338" i="23"/>
  <c r="Y338" i="23"/>
  <c r="X338" i="23"/>
  <c r="V338" i="23"/>
  <c r="Z337" i="23"/>
  <c r="Y337" i="23"/>
  <c r="X337" i="23"/>
  <c r="V337" i="23"/>
  <c r="Z336" i="23"/>
  <c r="Y336" i="23"/>
  <c r="X336" i="23"/>
  <c r="V336" i="23"/>
  <c r="Z335" i="23"/>
  <c r="Y335" i="23"/>
  <c r="X335" i="23"/>
  <c r="V335" i="23"/>
  <c r="Z334" i="23"/>
  <c r="Y334" i="23"/>
  <c r="X334" i="23"/>
  <c r="V334" i="23"/>
  <c r="Z333" i="23"/>
  <c r="Y333" i="23"/>
  <c r="X333" i="23"/>
  <c r="V333" i="23"/>
  <c r="Z332" i="23"/>
  <c r="Y332" i="23"/>
  <c r="X332" i="23"/>
  <c r="V332" i="23"/>
  <c r="Z331" i="23"/>
  <c r="Y331" i="23"/>
  <c r="X331" i="23"/>
  <c r="V331" i="23"/>
  <c r="Z330" i="23"/>
  <c r="Y330" i="23"/>
  <c r="X330" i="23"/>
  <c r="V330" i="23"/>
  <c r="Z329" i="23"/>
  <c r="Y329" i="23"/>
  <c r="X329" i="23"/>
  <c r="V329" i="23"/>
  <c r="Z328" i="23"/>
  <c r="Y328" i="23"/>
  <c r="X328" i="23"/>
  <c r="V328" i="23"/>
  <c r="Z327" i="23"/>
  <c r="Y327" i="23"/>
  <c r="X327" i="23"/>
  <c r="V327" i="23"/>
  <c r="Z326" i="23"/>
  <c r="Y326" i="23"/>
  <c r="X326" i="23"/>
  <c r="V326" i="23"/>
  <c r="Z325" i="23"/>
  <c r="Y325" i="23"/>
  <c r="X325" i="23"/>
  <c r="V325" i="23"/>
  <c r="Z324" i="23"/>
  <c r="Y324" i="23"/>
  <c r="X324" i="23"/>
  <c r="V324" i="23"/>
  <c r="Z323" i="23"/>
  <c r="Y323" i="23"/>
  <c r="X323" i="23"/>
  <c r="V323" i="23"/>
  <c r="Z322" i="23"/>
  <c r="Y322" i="23"/>
  <c r="X322" i="23"/>
  <c r="V322" i="23"/>
  <c r="Z321" i="23"/>
  <c r="Y321" i="23"/>
  <c r="X321" i="23"/>
  <c r="V321" i="23"/>
  <c r="Z320" i="23"/>
  <c r="Y320" i="23"/>
  <c r="X320" i="23"/>
  <c r="V320" i="23"/>
  <c r="Z319" i="23"/>
  <c r="Y319" i="23"/>
  <c r="X319" i="23"/>
  <c r="V319" i="23"/>
  <c r="Z318" i="23"/>
  <c r="Y318" i="23"/>
  <c r="X318" i="23"/>
  <c r="V318" i="23"/>
  <c r="Z317" i="23"/>
  <c r="Y317" i="23"/>
  <c r="X317" i="23"/>
  <c r="V317" i="23"/>
  <c r="Z316" i="23"/>
  <c r="Y316" i="23"/>
  <c r="X316" i="23"/>
  <c r="V316" i="23"/>
  <c r="Z315" i="23"/>
  <c r="Y315" i="23"/>
  <c r="X315" i="23"/>
  <c r="V315" i="23"/>
  <c r="Z314" i="23"/>
  <c r="Y314" i="23"/>
  <c r="X314" i="23"/>
  <c r="V314" i="23"/>
  <c r="Z313" i="23"/>
  <c r="Y313" i="23"/>
  <c r="X313" i="23"/>
  <c r="V313" i="23"/>
  <c r="Z312" i="23"/>
  <c r="Y312" i="23"/>
  <c r="X312" i="23"/>
  <c r="V312" i="23"/>
  <c r="Z311" i="23"/>
  <c r="Y311" i="23"/>
  <c r="X311" i="23"/>
  <c r="V311" i="23"/>
  <c r="Z310" i="23"/>
  <c r="Y310" i="23"/>
  <c r="X310" i="23"/>
  <c r="V310" i="23"/>
  <c r="Z309" i="23"/>
  <c r="Y309" i="23"/>
  <c r="X309" i="23"/>
  <c r="V309" i="23"/>
  <c r="Z308" i="23"/>
  <c r="Y308" i="23"/>
  <c r="X308" i="23"/>
  <c r="V308" i="23"/>
  <c r="Z307" i="23"/>
  <c r="Y307" i="23"/>
  <c r="X307" i="23"/>
  <c r="V307" i="23"/>
  <c r="Z306" i="23"/>
  <c r="Y306" i="23"/>
  <c r="X306" i="23"/>
  <c r="V306" i="23"/>
  <c r="Z305" i="23"/>
  <c r="Y305" i="23"/>
  <c r="X305" i="23"/>
  <c r="V305" i="23"/>
  <c r="Z304" i="23"/>
  <c r="Y304" i="23"/>
  <c r="X304" i="23"/>
  <c r="V304" i="23"/>
  <c r="Z303" i="23"/>
  <c r="Y303" i="23"/>
  <c r="X303" i="23"/>
  <c r="V303" i="23"/>
  <c r="Z302" i="23"/>
  <c r="Y302" i="23"/>
  <c r="X302" i="23"/>
  <c r="V302" i="23"/>
  <c r="Z301" i="23"/>
  <c r="Y301" i="23"/>
  <c r="X301" i="23"/>
  <c r="V301" i="23"/>
  <c r="Z300" i="23"/>
  <c r="Y300" i="23"/>
  <c r="X300" i="23"/>
  <c r="V300" i="23"/>
  <c r="Z299" i="23"/>
  <c r="Y299" i="23"/>
  <c r="X299" i="23"/>
  <c r="V299" i="23"/>
  <c r="Z298" i="23"/>
  <c r="Y298" i="23"/>
  <c r="X298" i="23"/>
  <c r="V298" i="23"/>
  <c r="Z297" i="23"/>
  <c r="Y297" i="23"/>
  <c r="X297" i="23"/>
  <c r="V297" i="23"/>
  <c r="Z296" i="23"/>
  <c r="Y296" i="23"/>
  <c r="X296" i="23"/>
  <c r="V296" i="23"/>
  <c r="Z295" i="23"/>
  <c r="Y295" i="23"/>
  <c r="X295" i="23"/>
  <c r="V295" i="23"/>
  <c r="Z294" i="23"/>
  <c r="Y294" i="23"/>
  <c r="X294" i="23"/>
  <c r="V294" i="23"/>
  <c r="Z293" i="23"/>
  <c r="Y293" i="23"/>
  <c r="X293" i="23"/>
  <c r="V293" i="23"/>
  <c r="Z292" i="23"/>
  <c r="Y292" i="23"/>
  <c r="X292" i="23"/>
  <c r="V292" i="23"/>
  <c r="Z291" i="23"/>
  <c r="Y291" i="23"/>
  <c r="X291" i="23"/>
  <c r="V291" i="23"/>
  <c r="Z290" i="23"/>
  <c r="Y290" i="23"/>
  <c r="X290" i="23"/>
  <c r="V290" i="23"/>
  <c r="Z289" i="23"/>
  <c r="Y289" i="23"/>
  <c r="X289" i="23"/>
  <c r="V289" i="23"/>
  <c r="Z288" i="23"/>
  <c r="Y288" i="23"/>
  <c r="X288" i="23"/>
  <c r="V288" i="23"/>
  <c r="Z287" i="23"/>
  <c r="Y287" i="23"/>
  <c r="X287" i="23"/>
  <c r="V287" i="23"/>
  <c r="Z286" i="23"/>
  <c r="Y286" i="23"/>
  <c r="X286" i="23"/>
  <c r="V286" i="23"/>
  <c r="Z285" i="23"/>
  <c r="Y285" i="23"/>
  <c r="X285" i="23"/>
  <c r="V285" i="23"/>
  <c r="Z284" i="23"/>
  <c r="Y284" i="23"/>
  <c r="X284" i="23"/>
  <c r="V284" i="23"/>
  <c r="Z283" i="23"/>
  <c r="Y283" i="23"/>
  <c r="X283" i="23"/>
  <c r="V283" i="23"/>
  <c r="Z282" i="23"/>
  <c r="Y282" i="23"/>
  <c r="X282" i="23"/>
  <c r="V282" i="23"/>
  <c r="Z281" i="23"/>
  <c r="Y281" i="23"/>
  <c r="X281" i="23"/>
  <c r="V281" i="23"/>
  <c r="Z280" i="23"/>
  <c r="Y280" i="23"/>
  <c r="X280" i="23"/>
  <c r="V280" i="23"/>
  <c r="Z279" i="23"/>
  <c r="Y279" i="23"/>
  <c r="X279" i="23"/>
  <c r="V279" i="23"/>
  <c r="Z278" i="23"/>
  <c r="Y278" i="23"/>
  <c r="X278" i="23"/>
  <c r="V278" i="23"/>
  <c r="Z277" i="23"/>
  <c r="Y277" i="23"/>
  <c r="X277" i="23"/>
  <c r="V277" i="23"/>
  <c r="Z276" i="23"/>
  <c r="Y276" i="23"/>
  <c r="X276" i="23"/>
  <c r="V276" i="23"/>
  <c r="Z275" i="23"/>
  <c r="Y275" i="23"/>
  <c r="X275" i="23"/>
  <c r="V275" i="23"/>
  <c r="Z274" i="23"/>
  <c r="Y274" i="23"/>
  <c r="X274" i="23"/>
  <c r="V274" i="23"/>
  <c r="Z273" i="23"/>
  <c r="Y273" i="23"/>
  <c r="X273" i="23"/>
  <c r="V273" i="23"/>
  <c r="Z272" i="23"/>
  <c r="Y272" i="23"/>
  <c r="X272" i="23"/>
  <c r="V272" i="23"/>
  <c r="Z271" i="23"/>
  <c r="Y271" i="23"/>
  <c r="X271" i="23"/>
  <c r="V271" i="23"/>
  <c r="Z270" i="23"/>
  <c r="Y270" i="23"/>
  <c r="X270" i="23"/>
  <c r="V270" i="23"/>
  <c r="Z269" i="23"/>
  <c r="Y269" i="23"/>
  <c r="X269" i="23"/>
  <c r="V269" i="23"/>
  <c r="Z268" i="23"/>
  <c r="Y268" i="23"/>
  <c r="X268" i="23"/>
  <c r="V268" i="23"/>
  <c r="Z267" i="23"/>
  <c r="Y267" i="23"/>
  <c r="X267" i="23"/>
  <c r="V267" i="23"/>
  <c r="Z266" i="23"/>
  <c r="Y266" i="23"/>
  <c r="X266" i="23"/>
  <c r="V266" i="23"/>
  <c r="Z265" i="23"/>
  <c r="Y265" i="23"/>
  <c r="X265" i="23"/>
  <c r="V265" i="23"/>
  <c r="Z264" i="23"/>
  <c r="Y264" i="23"/>
  <c r="X264" i="23"/>
  <c r="V264" i="23"/>
  <c r="Z263" i="23"/>
  <c r="Y263" i="23"/>
  <c r="X263" i="23"/>
  <c r="V263" i="23"/>
  <c r="Z262" i="23"/>
  <c r="Y262" i="23"/>
  <c r="X262" i="23"/>
  <c r="V262" i="23"/>
  <c r="Z261" i="23"/>
  <c r="Y261" i="23"/>
  <c r="X261" i="23"/>
  <c r="V261" i="23"/>
  <c r="Z260" i="23"/>
  <c r="Y260" i="23"/>
  <c r="X260" i="23"/>
  <c r="V260" i="23"/>
  <c r="Z259" i="23"/>
  <c r="Y259" i="23"/>
  <c r="X259" i="23"/>
  <c r="V259" i="23"/>
  <c r="Z258" i="23"/>
  <c r="Y258" i="23"/>
  <c r="X258" i="23"/>
  <c r="V258" i="23"/>
  <c r="Z257" i="23"/>
  <c r="Y257" i="23"/>
  <c r="X257" i="23"/>
  <c r="V257" i="23"/>
  <c r="Z256" i="23"/>
  <c r="Y256" i="23"/>
  <c r="X256" i="23"/>
  <c r="V256" i="23"/>
  <c r="Z255" i="23"/>
  <c r="Y255" i="23"/>
  <c r="X255" i="23"/>
  <c r="V255" i="23"/>
  <c r="Z254" i="23"/>
  <c r="Y254" i="23"/>
  <c r="X254" i="23"/>
  <c r="V254" i="23"/>
  <c r="Z253" i="23"/>
  <c r="Y253" i="23"/>
  <c r="X253" i="23"/>
  <c r="V253" i="23"/>
  <c r="Z252" i="23"/>
  <c r="Y252" i="23"/>
  <c r="X252" i="23"/>
  <c r="V252" i="23"/>
  <c r="Z251" i="23"/>
  <c r="Y251" i="23"/>
  <c r="X251" i="23"/>
  <c r="V251" i="23"/>
  <c r="Z250" i="23"/>
  <c r="Y250" i="23"/>
  <c r="X250" i="23"/>
  <c r="V250" i="23"/>
  <c r="Z249" i="23"/>
  <c r="Y249" i="23"/>
  <c r="X249" i="23"/>
  <c r="V249" i="23"/>
  <c r="Z248" i="23"/>
  <c r="Y248" i="23"/>
  <c r="X248" i="23"/>
  <c r="V248" i="23"/>
  <c r="Z247" i="23"/>
  <c r="Y247" i="23"/>
  <c r="X247" i="23"/>
  <c r="V247" i="23"/>
  <c r="Z246" i="23"/>
  <c r="Y246" i="23"/>
  <c r="X246" i="23"/>
  <c r="V246" i="23"/>
  <c r="Z245" i="23"/>
  <c r="Y245" i="23"/>
  <c r="X245" i="23"/>
  <c r="V245" i="23"/>
  <c r="Z244" i="23"/>
  <c r="Y244" i="23"/>
  <c r="X244" i="23"/>
  <c r="V244" i="23"/>
  <c r="Z243" i="23"/>
  <c r="Y243" i="23"/>
  <c r="X243" i="23"/>
  <c r="V243" i="23"/>
  <c r="Z242" i="23"/>
  <c r="Y242" i="23"/>
  <c r="X242" i="23"/>
  <c r="V242" i="23"/>
  <c r="Z241" i="23"/>
  <c r="Y241" i="23"/>
  <c r="X241" i="23"/>
  <c r="V241" i="23"/>
  <c r="Z240" i="23"/>
  <c r="Y240" i="23"/>
  <c r="X240" i="23"/>
  <c r="V240" i="23"/>
  <c r="Z239" i="23"/>
  <c r="Y239" i="23"/>
  <c r="X239" i="23"/>
  <c r="V239" i="23"/>
  <c r="Z238" i="23"/>
  <c r="Y238" i="23"/>
  <c r="X238" i="23"/>
  <c r="V238" i="23"/>
  <c r="Z237" i="23"/>
  <c r="Y237" i="23"/>
  <c r="X237" i="23"/>
  <c r="V237" i="23"/>
  <c r="Z236" i="23"/>
  <c r="Y236" i="23"/>
  <c r="X236" i="23"/>
  <c r="V236" i="23"/>
  <c r="Z235" i="23"/>
  <c r="Y235" i="23"/>
  <c r="X235" i="23"/>
  <c r="V235" i="23"/>
  <c r="Z234" i="23"/>
  <c r="Y234" i="23"/>
  <c r="X234" i="23"/>
  <c r="V234" i="23"/>
  <c r="Z233" i="23"/>
  <c r="Y233" i="23"/>
  <c r="X233" i="23"/>
  <c r="V233" i="23"/>
  <c r="Z232" i="23"/>
  <c r="Y232" i="23"/>
  <c r="X232" i="23"/>
  <c r="V232" i="23"/>
  <c r="Z231" i="23"/>
  <c r="Y231" i="23"/>
  <c r="X231" i="23"/>
  <c r="V231" i="23"/>
  <c r="Z230" i="23"/>
  <c r="Y230" i="23"/>
  <c r="X230" i="23"/>
  <c r="V230" i="23"/>
  <c r="Z229" i="23"/>
  <c r="Y229" i="23"/>
  <c r="X229" i="23"/>
  <c r="V229" i="23"/>
  <c r="Z228" i="23"/>
  <c r="Y228" i="23"/>
  <c r="X228" i="23"/>
  <c r="V228" i="23"/>
  <c r="Z227" i="23"/>
  <c r="Y227" i="23"/>
  <c r="X227" i="23"/>
  <c r="V227" i="23"/>
  <c r="Z226" i="23"/>
  <c r="Y226" i="23"/>
  <c r="X226" i="23"/>
  <c r="V226" i="23"/>
  <c r="Z225" i="23"/>
  <c r="Y225" i="23"/>
  <c r="X225" i="23"/>
  <c r="V225" i="23"/>
  <c r="Z224" i="23"/>
  <c r="Y224" i="23"/>
  <c r="X224" i="23"/>
  <c r="V224" i="23"/>
  <c r="Z223" i="23"/>
  <c r="Y223" i="23"/>
  <c r="X223" i="23"/>
  <c r="V223" i="23"/>
  <c r="Z222" i="23"/>
  <c r="Y222" i="23"/>
  <c r="X222" i="23"/>
  <c r="V222" i="23"/>
  <c r="Z221" i="23"/>
  <c r="Y221" i="23"/>
  <c r="X221" i="23"/>
  <c r="V221" i="23"/>
  <c r="Z220" i="23"/>
  <c r="Y220" i="23"/>
  <c r="X220" i="23"/>
  <c r="V220" i="23"/>
  <c r="Z219" i="23"/>
  <c r="Y219" i="23"/>
  <c r="X219" i="23"/>
  <c r="V219" i="23"/>
  <c r="Z218" i="23"/>
  <c r="Y218" i="23"/>
  <c r="X218" i="23"/>
  <c r="V218" i="23"/>
  <c r="Z217" i="23"/>
  <c r="Y217" i="23"/>
  <c r="X217" i="23"/>
  <c r="V217" i="23"/>
  <c r="Z216" i="23"/>
  <c r="Y216" i="23"/>
  <c r="X216" i="23"/>
  <c r="V216" i="23"/>
  <c r="Z215" i="23"/>
  <c r="Y215" i="23"/>
  <c r="X215" i="23"/>
  <c r="V215" i="23"/>
  <c r="Z214" i="23"/>
  <c r="Y214" i="23"/>
  <c r="X214" i="23"/>
  <c r="V214" i="23"/>
  <c r="Z213" i="23"/>
  <c r="Y213" i="23"/>
  <c r="X213" i="23"/>
  <c r="V213" i="23"/>
  <c r="Z212" i="23"/>
  <c r="Y212" i="23"/>
  <c r="X212" i="23"/>
  <c r="V212" i="23"/>
  <c r="Z211" i="23"/>
  <c r="Y211" i="23"/>
  <c r="X211" i="23"/>
  <c r="V211" i="23"/>
  <c r="Z210" i="23"/>
  <c r="Y210" i="23"/>
  <c r="X210" i="23"/>
  <c r="V210" i="23"/>
  <c r="Z209" i="23"/>
  <c r="Y209" i="23"/>
  <c r="X209" i="23"/>
  <c r="V209" i="23"/>
  <c r="Z208" i="23"/>
  <c r="Y208" i="23"/>
  <c r="X208" i="23"/>
  <c r="V208" i="23"/>
  <c r="Z207" i="23"/>
  <c r="Y207" i="23"/>
  <c r="X207" i="23"/>
  <c r="V207" i="23"/>
  <c r="Z206" i="23"/>
  <c r="Y206" i="23"/>
  <c r="X206" i="23"/>
  <c r="V206" i="23"/>
  <c r="Z205" i="23"/>
  <c r="Y205" i="23"/>
  <c r="X205" i="23"/>
  <c r="V205" i="23"/>
  <c r="Z204" i="23"/>
  <c r="Y204" i="23"/>
  <c r="X204" i="23"/>
  <c r="V204" i="23"/>
  <c r="Z203" i="23"/>
  <c r="Y203" i="23"/>
  <c r="X203" i="23"/>
  <c r="V203" i="23"/>
  <c r="Z202" i="23"/>
  <c r="Y202" i="23"/>
  <c r="X202" i="23"/>
  <c r="V202" i="23"/>
  <c r="Z201" i="23"/>
  <c r="Y201" i="23"/>
  <c r="X201" i="23"/>
  <c r="V201" i="23"/>
  <c r="Z200" i="23"/>
  <c r="Y200" i="23"/>
  <c r="X200" i="23"/>
  <c r="V200" i="23"/>
  <c r="Z199" i="23"/>
  <c r="Y199" i="23"/>
  <c r="X199" i="23"/>
  <c r="V199" i="23"/>
  <c r="Z198" i="23"/>
  <c r="Y198" i="23"/>
  <c r="X198" i="23"/>
  <c r="V198" i="23"/>
  <c r="Z197" i="23"/>
  <c r="Y197" i="23"/>
  <c r="X197" i="23"/>
  <c r="V197" i="23"/>
  <c r="Z196" i="23"/>
  <c r="Y196" i="23"/>
  <c r="X196" i="23"/>
  <c r="V196" i="23"/>
  <c r="Z195" i="23"/>
  <c r="Y195" i="23"/>
  <c r="X195" i="23"/>
  <c r="V195" i="23"/>
  <c r="Z194" i="23"/>
  <c r="Y194" i="23"/>
  <c r="X194" i="23"/>
  <c r="V194" i="23"/>
  <c r="Z193" i="23"/>
  <c r="Y193" i="23"/>
  <c r="X193" i="23"/>
  <c r="V193" i="23"/>
  <c r="Z192" i="23"/>
  <c r="Y192" i="23"/>
  <c r="X192" i="23"/>
  <c r="V192" i="23"/>
  <c r="Z191" i="23"/>
  <c r="Y191" i="23"/>
  <c r="X191" i="23"/>
  <c r="V191" i="23"/>
  <c r="Z190" i="23"/>
  <c r="Y190" i="23"/>
  <c r="X190" i="23"/>
  <c r="V190" i="23"/>
  <c r="Z189" i="23"/>
  <c r="Y189" i="23"/>
  <c r="X189" i="23"/>
  <c r="V189" i="23"/>
  <c r="Z188" i="23"/>
  <c r="Y188" i="23"/>
  <c r="X188" i="23"/>
  <c r="V188" i="23"/>
  <c r="Z187" i="23"/>
  <c r="Y187" i="23"/>
  <c r="X187" i="23"/>
  <c r="V187" i="23"/>
  <c r="Z186" i="23"/>
  <c r="Y186" i="23"/>
  <c r="X186" i="23"/>
  <c r="V186" i="23"/>
  <c r="Z185" i="23"/>
  <c r="Y185" i="23"/>
  <c r="X185" i="23"/>
  <c r="V185" i="23"/>
  <c r="Z184" i="23"/>
  <c r="Y184" i="23"/>
  <c r="X184" i="23"/>
  <c r="V184" i="23"/>
  <c r="Z183" i="23"/>
  <c r="Y183" i="23"/>
  <c r="X183" i="23"/>
  <c r="V183" i="23"/>
  <c r="Z182" i="23"/>
  <c r="Y182" i="23"/>
  <c r="X182" i="23"/>
  <c r="V182" i="23"/>
  <c r="Z181" i="23"/>
  <c r="Y181" i="23"/>
  <c r="X181" i="23"/>
  <c r="V181" i="23"/>
  <c r="Z180" i="23"/>
  <c r="Y180" i="23"/>
  <c r="X180" i="23"/>
  <c r="V180" i="23"/>
  <c r="Z179" i="23"/>
  <c r="Y179" i="23"/>
  <c r="X179" i="23"/>
  <c r="V179" i="23"/>
  <c r="Z178" i="23"/>
  <c r="Y178" i="23"/>
  <c r="X178" i="23"/>
  <c r="V178" i="23"/>
  <c r="Z177" i="23"/>
  <c r="Y177" i="23"/>
  <c r="X177" i="23"/>
  <c r="V177" i="23"/>
  <c r="Z176" i="23"/>
  <c r="Y176" i="23"/>
  <c r="X176" i="23"/>
  <c r="V176" i="23"/>
  <c r="Z175" i="23"/>
  <c r="Y175" i="23"/>
  <c r="X175" i="23"/>
  <c r="V175" i="23"/>
  <c r="Z174" i="23"/>
  <c r="Y174" i="23"/>
  <c r="X174" i="23"/>
  <c r="V174" i="23"/>
  <c r="Z173" i="23"/>
  <c r="Y173" i="23"/>
  <c r="X173" i="23"/>
  <c r="V173" i="23"/>
  <c r="Z172" i="23"/>
  <c r="Y172" i="23"/>
  <c r="X172" i="23"/>
  <c r="V172" i="23"/>
  <c r="Z171" i="23"/>
  <c r="Y171" i="23"/>
  <c r="X171" i="23"/>
  <c r="V171" i="23"/>
  <c r="Z170" i="23"/>
  <c r="Y170" i="23"/>
  <c r="X170" i="23"/>
  <c r="V170" i="23"/>
  <c r="Z169" i="23"/>
  <c r="Y169" i="23"/>
  <c r="X169" i="23"/>
  <c r="V169" i="23"/>
  <c r="Z168" i="23"/>
  <c r="Y168" i="23"/>
  <c r="X168" i="23"/>
  <c r="V168" i="23"/>
  <c r="Z167" i="23"/>
  <c r="Y167" i="23"/>
  <c r="X167" i="23"/>
  <c r="V167" i="23"/>
  <c r="Z166" i="23"/>
  <c r="Y166" i="23"/>
  <c r="X166" i="23"/>
  <c r="V166" i="23"/>
  <c r="Z165" i="23"/>
  <c r="Y165" i="23"/>
  <c r="X165" i="23"/>
  <c r="V165" i="23"/>
  <c r="Z164" i="23"/>
  <c r="Y164" i="23"/>
  <c r="X164" i="23"/>
  <c r="V164" i="23"/>
  <c r="Z163" i="23"/>
  <c r="Y163" i="23"/>
  <c r="X163" i="23"/>
  <c r="V163" i="23"/>
  <c r="Z162" i="23"/>
  <c r="Y162" i="23"/>
  <c r="X162" i="23"/>
  <c r="V162" i="23"/>
  <c r="Z161" i="23"/>
  <c r="Y161" i="23"/>
  <c r="X161" i="23"/>
  <c r="V161" i="23"/>
  <c r="Z160" i="23"/>
  <c r="Y160" i="23"/>
  <c r="X160" i="23"/>
  <c r="V160" i="23"/>
  <c r="Z159" i="23"/>
  <c r="Y159" i="23"/>
  <c r="X159" i="23"/>
  <c r="V159" i="23"/>
  <c r="Z158" i="23"/>
  <c r="Y158" i="23"/>
  <c r="X158" i="23"/>
  <c r="V158" i="23"/>
  <c r="Z157" i="23"/>
  <c r="Y157" i="23"/>
  <c r="X157" i="23"/>
  <c r="V157" i="23"/>
  <c r="Z156" i="23"/>
  <c r="Y156" i="23"/>
  <c r="X156" i="23"/>
  <c r="V156" i="23"/>
  <c r="Z155" i="23"/>
  <c r="Y155" i="23"/>
  <c r="X155" i="23"/>
  <c r="V155" i="23"/>
  <c r="Z154" i="23"/>
  <c r="Y154" i="23"/>
  <c r="X154" i="23"/>
  <c r="V154" i="23"/>
  <c r="Z153" i="23"/>
  <c r="Y153" i="23"/>
  <c r="X153" i="23"/>
  <c r="V153" i="23"/>
  <c r="Z152" i="23"/>
  <c r="Y152" i="23"/>
  <c r="X152" i="23"/>
  <c r="V152" i="23"/>
  <c r="Z151" i="23"/>
  <c r="Y151" i="23"/>
  <c r="X151" i="23"/>
  <c r="V151" i="23"/>
  <c r="Z150" i="23"/>
  <c r="Y150" i="23"/>
  <c r="X150" i="23"/>
  <c r="V150" i="23"/>
  <c r="Z149" i="23"/>
  <c r="Y149" i="23"/>
  <c r="X149" i="23"/>
  <c r="V149" i="23"/>
  <c r="Z148" i="23"/>
  <c r="Y148" i="23"/>
  <c r="X148" i="23"/>
  <c r="V148" i="23"/>
  <c r="Z147" i="23"/>
  <c r="Y147" i="23"/>
  <c r="X147" i="23"/>
  <c r="V147" i="23"/>
  <c r="Z146" i="23"/>
  <c r="Y146" i="23"/>
  <c r="X146" i="23"/>
  <c r="V146" i="23"/>
  <c r="Z145" i="23"/>
  <c r="Y145" i="23"/>
  <c r="X145" i="23"/>
  <c r="V145" i="23"/>
  <c r="Z144" i="23"/>
  <c r="Y144" i="23"/>
  <c r="X144" i="23"/>
  <c r="V144" i="23"/>
  <c r="Z143" i="23"/>
  <c r="Y143" i="23"/>
  <c r="X143" i="23"/>
  <c r="V143" i="23"/>
  <c r="Z142" i="23"/>
  <c r="Y142" i="23"/>
  <c r="X142" i="23"/>
  <c r="V142" i="23"/>
  <c r="Z141" i="23"/>
  <c r="Y141" i="23"/>
  <c r="X141" i="23"/>
  <c r="V141" i="23"/>
  <c r="Z140" i="23"/>
  <c r="Y140" i="23"/>
  <c r="X140" i="23"/>
  <c r="V140" i="23"/>
  <c r="Z139" i="23"/>
  <c r="Y139" i="23"/>
  <c r="X139" i="23"/>
  <c r="V139" i="23"/>
  <c r="Z138" i="23"/>
  <c r="Y138" i="23"/>
  <c r="X138" i="23"/>
  <c r="V138" i="23"/>
  <c r="Z137" i="23"/>
  <c r="Y137" i="23"/>
  <c r="X137" i="23"/>
  <c r="V137" i="23"/>
  <c r="Z136" i="23"/>
  <c r="Y136" i="23"/>
  <c r="X136" i="23"/>
  <c r="V136" i="23"/>
  <c r="Z135" i="23"/>
  <c r="Y135" i="23"/>
  <c r="X135" i="23"/>
  <c r="V135" i="23"/>
  <c r="Z134" i="23"/>
  <c r="Y134" i="23"/>
  <c r="X134" i="23"/>
  <c r="V134" i="23"/>
  <c r="Z133" i="23"/>
  <c r="Y133" i="23"/>
  <c r="X133" i="23"/>
  <c r="V133" i="23"/>
  <c r="Z132" i="23"/>
  <c r="Y132" i="23"/>
  <c r="X132" i="23"/>
  <c r="V132" i="23"/>
  <c r="Z131" i="23"/>
  <c r="Y131" i="23"/>
  <c r="X131" i="23"/>
  <c r="V131" i="23"/>
  <c r="Z130" i="23"/>
  <c r="Y130" i="23"/>
  <c r="X130" i="23"/>
  <c r="V130" i="23"/>
  <c r="Z129" i="23"/>
  <c r="Y129" i="23"/>
  <c r="X129" i="23"/>
  <c r="V129" i="23"/>
  <c r="Z128" i="23"/>
  <c r="Y128" i="23"/>
  <c r="X128" i="23"/>
  <c r="V128" i="23"/>
  <c r="Z127" i="23"/>
  <c r="Y127" i="23"/>
  <c r="X127" i="23"/>
  <c r="V127" i="23"/>
  <c r="Z126" i="23"/>
  <c r="Y126" i="23"/>
  <c r="X126" i="23"/>
  <c r="V126" i="23"/>
  <c r="Z125" i="23"/>
  <c r="Y125" i="23"/>
  <c r="X125" i="23"/>
  <c r="V125" i="23"/>
  <c r="Z124" i="23"/>
  <c r="Y124" i="23"/>
  <c r="X124" i="23"/>
  <c r="V124" i="23"/>
  <c r="Z123" i="23"/>
  <c r="Y123" i="23"/>
  <c r="X123" i="23"/>
  <c r="V123" i="23"/>
  <c r="Z122" i="23"/>
  <c r="Y122" i="23"/>
  <c r="X122" i="23"/>
  <c r="V122" i="23"/>
  <c r="Z121" i="23"/>
  <c r="Y121" i="23"/>
  <c r="X121" i="23"/>
  <c r="V121" i="23"/>
  <c r="Z120" i="23"/>
  <c r="Y120" i="23"/>
  <c r="X120" i="23"/>
  <c r="V120" i="23"/>
  <c r="Z119" i="23"/>
  <c r="Y119" i="23"/>
  <c r="X119" i="23"/>
  <c r="V119" i="23"/>
  <c r="Z118" i="23"/>
  <c r="Y118" i="23"/>
  <c r="X118" i="23"/>
  <c r="V118" i="23"/>
  <c r="Z117" i="23"/>
  <c r="Y117" i="23"/>
  <c r="X117" i="23"/>
  <c r="V117" i="23"/>
  <c r="Z116" i="23"/>
  <c r="Y116" i="23"/>
  <c r="X116" i="23"/>
  <c r="V116" i="23"/>
  <c r="Z115" i="23"/>
  <c r="Y115" i="23"/>
  <c r="X115" i="23"/>
  <c r="V115" i="23"/>
  <c r="Z114" i="23"/>
  <c r="Y114" i="23"/>
  <c r="X114" i="23"/>
  <c r="V114" i="23"/>
  <c r="Z113" i="23"/>
  <c r="Y113" i="23"/>
  <c r="X113" i="23"/>
  <c r="V113" i="23"/>
  <c r="Z112" i="23"/>
  <c r="Y112" i="23"/>
  <c r="X112" i="23"/>
  <c r="V112" i="23"/>
  <c r="Z111" i="23"/>
  <c r="Y111" i="23"/>
  <c r="X111" i="23"/>
  <c r="V111" i="23"/>
  <c r="Z110" i="23"/>
  <c r="Y110" i="23"/>
  <c r="X110" i="23"/>
  <c r="V110" i="23"/>
  <c r="Z109" i="23"/>
  <c r="Y109" i="23"/>
  <c r="X109" i="23"/>
  <c r="V109" i="23"/>
  <c r="Z108" i="23"/>
  <c r="Y108" i="23"/>
  <c r="X108" i="23"/>
  <c r="V108" i="23"/>
  <c r="Z107" i="23"/>
  <c r="Y107" i="23"/>
  <c r="X107" i="23"/>
  <c r="V107" i="23"/>
  <c r="Z106" i="23"/>
  <c r="Y106" i="23"/>
  <c r="X106" i="23"/>
  <c r="V106" i="23"/>
  <c r="Z105" i="23"/>
  <c r="Y105" i="23"/>
  <c r="X105" i="23"/>
  <c r="V105" i="23"/>
  <c r="Z104" i="23"/>
  <c r="Y104" i="23"/>
  <c r="X104" i="23"/>
  <c r="V104" i="23"/>
  <c r="Z103" i="23"/>
  <c r="Y103" i="23"/>
  <c r="X103" i="23"/>
  <c r="V103" i="23"/>
  <c r="Z102" i="23"/>
  <c r="Y102" i="23"/>
  <c r="X102" i="23"/>
  <c r="V102" i="23"/>
  <c r="Z101" i="23"/>
  <c r="Y101" i="23"/>
  <c r="X101" i="23"/>
  <c r="V101" i="23"/>
  <c r="Z100" i="23"/>
  <c r="Y100" i="23"/>
  <c r="X100" i="23"/>
  <c r="V100" i="23"/>
  <c r="Z99" i="23"/>
  <c r="Y99" i="23"/>
  <c r="X99" i="23"/>
  <c r="V99" i="23"/>
  <c r="Z98" i="23"/>
  <c r="Y98" i="23"/>
  <c r="X98" i="23"/>
  <c r="V98" i="23"/>
  <c r="Z97" i="23"/>
  <c r="Y97" i="23"/>
  <c r="X97" i="23"/>
  <c r="V97" i="23"/>
  <c r="Z96" i="23"/>
  <c r="Y96" i="23"/>
  <c r="X96" i="23"/>
  <c r="V96" i="23"/>
  <c r="Z95" i="23"/>
  <c r="Y95" i="23"/>
  <c r="X95" i="23"/>
  <c r="V95" i="23"/>
  <c r="Z94" i="23"/>
  <c r="Y94" i="23"/>
  <c r="X94" i="23"/>
  <c r="V94" i="23"/>
  <c r="Z93" i="23"/>
  <c r="Y93" i="23"/>
  <c r="X93" i="23"/>
  <c r="V93" i="23"/>
  <c r="Z92" i="23"/>
  <c r="Y92" i="23"/>
  <c r="X92" i="23"/>
  <c r="V92" i="23"/>
  <c r="Z91" i="23"/>
  <c r="Y91" i="23"/>
  <c r="X91" i="23"/>
  <c r="V91" i="23"/>
  <c r="Z90" i="23"/>
  <c r="Y90" i="23"/>
  <c r="X90" i="23"/>
  <c r="V90" i="23"/>
  <c r="Z89" i="23"/>
  <c r="Y89" i="23"/>
  <c r="X89" i="23"/>
  <c r="V89" i="23"/>
  <c r="Z88" i="23"/>
  <c r="Y88" i="23"/>
  <c r="X88" i="23"/>
  <c r="V88" i="23"/>
  <c r="Z87" i="23"/>
  <c r="Y87" i="23"/>
  <c r="X87" i="23"/>
  <c r="V87" i="23"/>
  <c r="Z86" i="23"/>
  <c r="Y86" i="23"/>
  <c r="X86" i="23"/>
  <c r="V86" i="23"/>
  <c r="Z85" i="23"/>
  <c r="Y85" i="23"/>
  <c r="X85" i="23"/>
  <c r="V85" i="23"/>
  <c r="Z84" i="23"/>
  <c r="Y84" i="23"/>
  <c r="X84" i="23"/>
  <c r="V84" i="23"/>
  <c r="Z83" i="23"/>
  <c r="Y83" i="23"/>
  <c r="X83" i="23"/>
  <c r="V83" i="23"/>
  <c r="Z82" i="23"/>
  <c r="Y82" i="23"/>
  <c r="X82" i="23"/>
  <c r="V82" i="23"/>
  <c r="Z81" i="23"/>
  <c r="Y81" i="23"/>
  <c r="X81" i="23"/>
  <c r="V81" i="23"/>
  <c r="Z80" i="23"/>
  <c r="Y80" i="23"/>
  <c r="X80" i="23"/>
  <c r="V80" i="23"/>
  <c r="Z79" i="23"/>
  <c r="Y79" i="23"/>
  <c r="X79" i="23"/>
  <c r="V79" i="23"/>
  <c r="Z78" i="23"/>
  <c r="Y78" i="23"/>
  <c r="X78" i="23"/>
  <c r="V78" i="23"/>
  <c r="Z77" i="23"/>
  <c r="Y77" i="23"/>
  <c r="X77" i="23"/>
  <c r="V77" i="23"/>
  <c r="Z76" i="23"/>
  <c r="Y76" i="23"/>
  <c r="X76" i="23"/>
  <c r="V76" i="23"/>
  <c r="Z75" i="23"/>
  <c r="Y75" i="23"/>
  <c r="X75" i="23"/>
  <c r="V75" i="23"/>
  <c r="Z74" i="23"/>
  <c r="Y74" i="23"/>
  <c r="X74" i="23"/>
  <c r="V74" i="23"/>
  <c r="Z73" i="23"/>
  <c r="Y73" i="23"/>
  <c r="X73" i="23"/>
  <c r="V73" i="23"/>
  <c r="Z72" i="23"/>
  <c r="Y72" i="23"/>
  <c r="X72" i="23"/>
  <c r="V72" i="23"/>
  <c r="Z71" i="23"/>
  <c r="Y71" i="23"/>
  <c r="X71" i="23"/>
  <c r="V71" i="23"/>
  <c r="Z70" i="23"/>
  <c r="Y70" i="23"/>
  <c r="X70" i="23"/>
  <c r="V70" i="23"/>
  <c r="Z69" i="23"/>
  <c r="Y69" i="23"/>
  <c r="X69" i="23"/>
  <c r="V69" i="23"/>
  <c r="Z68" i="23"/>
  <c r="Y68" i="23"/>
  <c r="X68" i="23"/>
  <c r="V68" i="23"/>
  <c r="Z67" i="23"/>
  <c r="Y67" i="23"/>
  <c r="X67" i="23"/>
  <c r="V67" i="23"/>
  <c r="Z66" i="23"/>
  <c r="Y66" i="23"/>
  <c r="X66" i="23"/>
  <c r="V66" i="23"/>
  <c r="Z65" i="23"/>
  <c r="Y65" i="23"/>
  <c r="X65" i="23"/>
  <c r="V65" i="23"/>
  <c r="Z64" i="23"/>
  <c r="Y64" i="23"/>
  <c r="X64" i="23"/>
  <c r="V64" i="23"/>
  <c r="Z63" i="23"/>
  <c r="Y63" i="23"/>
  <c r="X63" i="23"/>
  <c r="V63" i="23"/>
  <c r="Z62" i="23"/>
  <c r="Y62" i="23"/>
  <c r="X62" i="23"/>
  <c r="V62" i="23"/>
  <c r="Z61" i="23"/>
  <c r="Y61" i="23"/>
  <c r="X61" i="23"/>
  <c r="V61" i="23"/>
  <c r="Z60" i="23"/>
  <c r="Y60" i="23"/>
  <c r="X60" i="23"/>
  <c r="V60" i="23"/>
  <c r="Z59" i="23"/>
  <c r="Y59" i="23"/>
  <c r="X59" i="23"/>
  <c r="V59" i="23"/>
  <c r="Z58" i="23"/>
  <c r="Y58" i="23"/>
  <c r="X58" i="23"/>
  <c r="V58" i="23"/>
  <c r="Z57" i="23"/>
  <c r="Y57" i="23"/>
  <c r="X57" i="23"/>
  <c r="V57" i="23"/>
  <c r="Z56" i="23"/>
  <c r="Y56" i="23"/>
  <c r="X56" i="23"/>
  <c r="V56" i="23"/>
  <c r="Z55" i="23"/>
  <c r="Y55" i="23"/>
  <c r="X55" i="23"/>
  <c r="V55" i="23"/>
  <c r="Z54" i="23"/>
  <c r="Y54" i="23"/>
  <c r="X54" i="23"/>
  <c r="V54" i="23"/>
  <c r="Z53" i="23"/>
  <c r="Y53" i="23"/>
  <c r="X53" i="23"/>
  <c r="V53" i="23"/>
  <c r="Z52" i="23"/>
  <c r="Y52" i="23"/>
  <c r="X52" i="23"/>
  <c r="V52" i="23"/>
  <c r="Z51" i="23"/>
  <c r="Y51" i="23"/>
  <c r="X51" i="23"/>
  <c r="V51" i="23"/>
  <c r="Z50" i="23"/>
  <c r="Y50" i="23"/>
  <c r="X50" i="23"/>
  <c r="V50" i="23"/>
  <c r="Z49" i="23"/>
  <c r="Y49" i="23"/>
  <c r="X49" i="23"/>
  <c r="V49" i="23"/>
  <c r="Z48" i="23"/>
  <c r="Y48" i="23"/>
  <c r="X48" i="23"/>
  <c r="V48" i="23"/>
  <c r="Z47" i="23"/>
  <c r="Y47" i="23"/>
  <c r="X47" i="23"/>
  <c r="V47" i="23"/>
  <c r="Z46" i="23"/>
  <c r="Y46" i="23"/>
  <c r="X46" i="23"/>
  <c r="V46" i="23"/>
  <c r="Z45" i="23"/>
  <c r="Y45" i="23"/>
  <c r="X45" i="23"/>
  <c r="V45" i="23"/>
  <c r="Z44" i="23"/>
  <c r="Y44" i="23"/>
  <c r="X44" i="23"/>
  <c r="V44" i="23"/>
  <c r="Z43" i="23"/>
  <c r="Y43" i="23"/>
  <c r="X43" i="23"/>
  <c r="V43" i="23"/>
  <c r="Z42" i="23"/>
  <c r="Y42" i="23"/>
  <c r="X42" i="23"/>
  <c r="V42" i="23"/>
  <c r="Z41" i="23"/>
  <c r="Y41" i="23"/>
  <c r="X41" i="23"/>
  <c r="V41" i="23"/>
  <c r="Z40" i="23"/>
  <c r="Y40" i="23"/>
  <c r="X40" i="23"/>
  <c r="V40" i="23"/>
  <c r="Z39" i="23"/>
  <c r="Y39" i="23"/>
  <c r="X39" i="23"/>
  <c r="V39" i="23"/>
  <c r="Z38" i="23"/>
  <c r="Y38" i="23"/>
  <c r="X38" i="23"/>
  <c r="V38" i="23"/>
  <c r="Z37" i="23"/>
  <c r="Y37" i="23"/>
  <c r="X37" i="23"/>
  <c r="V37" i="23"/>
  <c r="Z36" i="23"/>
  <c r="Y36" i="23"/>
  <c r="X36" i="23"/>
  <c r="V36" i="23"/>
  <c r="Z35" i="23"/>
  <c r="Y35" i="23"/>
  <c r="X35" i="23"/>
  <c r="V35" i="23"/>
  <c r="Z34" i="23"/>
  <c r="Y34" i="23"/>
  <c r="X34" i="23"/>
  <c r="V34" i="23"/>
  <c r="AH33" i="23"/>
  <c r="AL33" i="23" s="1"/>
  <c r="Z33" i="23"/>
  <c r="Y33" i="23"/>
  <c r="X33" i="23"/>
  <c r="V33" i="23"/>
  <c r="AH32" i="23"/>
  <c r="AK32" i="23" s="1"/>
  <c r="Z32" i="23"/>
  <c r="Y32" i="23"/>
  <c r="X32" i="23"/>
  <c r="V32" i="23"/>
  <c r="AH31" i="23"/>
  <c r="AJ31" i="23" s="1"/>
  <c r="E31" i="39" s="1"/>
  <c r="Z31" i="23"/>
  <c r="Y31" i="23"/>
  <c r="X31" i="23"/>
  <c r="V31" i="23"/>
  <c r="AH30" i="23"/>
  <c r="AL30" i="23" s="1"/>
  <c r="Z30" i="23"/>
  <c r="Y30" i="23"/>
  <c r="X30" i="23"/>
  <c r="V30" i="23"/>
  <c r="AH29" i="23"/>
  <c r="AL29" i="23" s="1"/>
  <c r="Z29" i="23"/>
  <c r="Y29" i="23"/>
  <c r="X29" i="23"/>
  <c r="V29" i="23"/>
  <c r="AH28" i="23"/>
  <c r="AK28" i="23" s="1"/>
  <c r="Z28" i="23"/>
  <c r="Y28" i="23"/>
  <c r="X28" i="23"/>
  <c r="V28" i="23"/>
  <c r="AH27" i="23"/>
  <c r="AJ27" i="23" s="1"/>
  <c r="E27" i="39" s="1"/>
  <c r="Z27" i="23"/>
  <c r="Y27" i="23"/>
  <c r="X27" i="23"/>
  <c r="V27" i="23"/>
  <c r="AH26" i="23"/>
  <c r="AL26" i="23" s="1"/>
  <c r="Z26" i="23"/>
  <c r="Y26" i="23"/>
  <c r="X26" i="23"/>
  <c r="V26" i="23"/>
  <c r="Q26" i="23"/>
  <c r="AH25" i="23"/>
  <c r="AL25" i="23" s="1"/>
  <c r="Z25" i="23"/>
  <c r="Y25" i="23"/>
  <c r="X25" i="23"/>
  <c r="V25" i="23"/>
  <c r="AH24" i="23"/>
  <c r="AL24" i="23" s="1"/>
  <c r="Z24" i="23"/>
  <c r="Y24" i="23"/>
  <c r="X24" i="23"/>
  <c r="V24" i="23"/>
  <c r="Q24" i="23"/>
  <c r="AH23" i="23"/>
  <c r="AL23" i="23" s="1"/>
  <c r="Z23" i="23"/>
  <c r="Y23" i="23"/>
  <c r="X23" i="23"/>
  <c r="V23" i="23"/>
  <c r="AH22" i="23"/>
  <c r="AK22" i="23" s="1"/>
  <c r="Z22" i="23"/>
  <c r="Y22" i="23"/>
  <c r="X22" i="23"/>
  <c r="V22" i="23"/>
  <c r="AH21" i="23"/>
  <c r="AK21" i="23" s="1"/>
  <c r="Z21" i="23"/>
  <c r="Y21" i="23"/>
  <c r="X21" i="23"/>
  <c r="V21" i="23"/>
  <c r="AH20" i="23"/>
  <c r="AJ20" i="23" s="1"/>
  <c r="E20" i="39" s="1"/>
  <c r="Z20" i="23"/>
  <c r="Y20" i="23"/>
  <c r="X20" i="23"/>
  <c r="V20" i="23"/>
  <c r="Q20" i="23"/>
  <c r="AH19" i="23"/>
  <c r="AJ19" i="23" s="1"/>
  <c r="E19" i="39" s="1"/>
  <c r="Z19" i="23"/>
  <c r="Y19" i="23"/>
  <c r="X19" i="23"/>
  <c r="V19" i="23"/>
  <c r="AH18" i="23"/>
  <c r="AL18" i="23" s="1"/>
  <c r="Z18" i="23"/>
  <c r="Y18" i="23"/>
  <c r="X18" i="23"/>
  <c r="V18" i="23"/>
  <c r="Q18" i="23"/>
  <c r="AH17" i="23"/>
  <c r="AL17" i="23" s="1"/>
  <c r="Z17" i="23"/>
  <c r="Y17" i="23"/>
  <c r="X17" i="23"/>
  <c r="V17" i="23"/>
  <c r="AJ16" i="23"/>
  <c r="E16" i="39" s="1"/>
  <c r="AH16" i="23"/>
  <c r="AL16" i="23" s="1"/>
  <c r="Z16" i="23"/>
  <c r="Y16" i="23"/>
  <c r="X16" i="23"/>
  <c r="V16" i="23"/>
  <c r="AH15" i="23"/>
  <c r="AL15" i="23" s="1"/>
  <c r="Z15" i="23"/>
  <c r="Y15" i="23"/>
  <c r="X15" i="23"/>
  <c r="V15" i="23"/>
  <c r="AH14" i="23"/>
  <c r="AK14" i="23" s="1"/>
  <c r="Z14" i="23"/>
  <c r="Y14" i="23"/>
  <c r="X14" i="23"/>
  <c r="V14" i="23"/>
  <c r="Q16" i="23"/>
  <c r="Z1003" i="22"/>
  <c r="Y1003" i="22"/>
  <c r="X1003" i="22"/>
  <c r="V1003" i="22"/>
  <c r="Z1002" i="22"/>
  <c r="Y1002" i="22"/>
  <c r="X1002" i="22"/>
  <c r="V1002" i="22"/>
  <c r="Z1001" i="22"/>
  <c r="Y1001" i="22"/>
  <c r="X1001" i="22"/>
  <c r="V1001" i="22"/>
  <c r="Z1000" i="22"/>
  <c r="Y1000" i="22"/>
  <c r="X1000" i="22"/>
  <c r="V1000" i="22"/>
  <c r="Z999" i="22"/>
  <c r="Y999" i="22"/>
  <c r="X999" i="22"/>
  <c r="V999" i="22"/>
  <c r="Z998" i="22"/>
  <c r="Y998" i="22"/>
  <c r="X998" i="22"/>
  <c r="V998" i="22"/>
  <c r="Z997" i="22"/>
  <c r="Y997" i="22"/>
  <c r="X997" i="22"/>
  <c r="V997" i="22"/>
  <c r="Z996" i="22"/>
  <c r="Y996" i="22"/>
  <c r="X996" i="22"/>
  <c r="V996" i="22"/>
  <c r="Z995" i="22"/>
  <c r="Y995" i="22"/>
  <c r="X995" i="22"/>
  <c r="V995" i="22"/>
  <c r="Z994" i="22"/>
  <c r="Y994" i="22"/>
  <c r="X994" i="22"/>
  <c r="V994" i="22"/>
  <c r="Z993" i="22"/>
  <c r="Y993" i="22"/>
  <c r="X993" i="22"/>
  <c r="V993" i="22"/>
  <c r="Z992" i="22"/>
  <c r="Y992" i="22"/>
  <c r="X992" i="22"/>
  <c r="V992" i="22"/>
  <c r="Z991" i="22"/>
  <c r="Y991" i="22"/>
  <c r="X991" i="22"/>
  <c r="V991" i="22"/>
  <c r="Z990" i="22"/>
  <c r="Y990" i="22"/>
  <c r="X990" i="22"/>
  <c r="V990" i="22"/>
  <c r="Z989" i="22"/>
  <c r="Y989" i="22"/>
  <c r="X989" i="22"/>
  <c r="V989" i="22"/>
  <c r="Z988" i="22"/>
  <c r="Y988" i="22"/>
  <c r="X988" i="22"/>
  <c r="V988" i="22"/>
  <c r="Z987" i="22"/>
  <c r="Y987" i="22"/>
  <c r="X987" i="22"/>
  <c r="V987" i="22"/>
  <c r="Z986" i="22"/>
  <c r="Y986" i="22"/>
  <c r="X986" i="22"/>
  <c r="V986" i="22"/>
  <c r="Z985" i="22"/>
  <c r="Y985" i="22"/>
  <c r="X985" i="22"/>
  <c r="V985" i="22"/>
  <c r="Z984" i="22"/>
  <c r="Y984" i="22"/>
  <c r="X984" i="22"/>
  <c r="V984" i="22"/>
  <c r="Z983" i="22"/>
  <c r="Y983" i="22"/>
  <c r="X983" i="22"/>
  <c r="V983" i="22"/>
  <c r="Z982" i="22"/>
  <c r="Y982" i="22"/>
  <c r="X982" i="22"/>
  <c r="V982" i="22"/>
  <c r="Z981" i="22"/>
  <c r="Y981" i="22"/>
  <c r="X981" i="22"/>
  <c r="V981" i="22"/>
  <c r="Z980" i="22"/>
  <c r="Y980" i="22"/>
  <c r="X980" i="22"/>
  <c r="V980" i="22"/>
  <c r="Z979" i="22"/>
  <c r="Y979" i="22"/>
  <c r="X979" i="22"/>
  <c r="V979" i="22"/>
  <c r="Z978" i="22"/>
  <c r="Y978" i="22"/>
  <c r="X978" i="22"/>
  <c r="V978" i="22"/>
  <c r="Z977" i="22"/>
  <c r="Y977" i="22"/>
  <c r="X977" i="22"/>
  <c r="V977" i="22"/>
  <c r="Z976" i="22"/>
  <c r="Y976" i="22"/>
  <c r="X976" i="22"/>
  <c r="V976" i="22"/>
  <c r="Z975" i="22"/>
  <c r="Y975" i="22"/>
  <c r="X975" i="22"/>
  <c r="V975" i="22"/>
  <c r="Z974" i="22"/>
  <c r="Y974" i="22"/>
  <c r="X974" i="22"/>
  <c r="V974" i="22"/>
  <c r="Z973" i="22"/>
  <c r="Y973" i="22"/>
  <c r="X973" i="22"/>
  <c r="V973" i="22"/>
  <c r="Z972" i="22"/>
  <c r="Y972" i="22"/>
  <c r="X972" i="22"/>
  <c r="V972" i="22"/>
  <c r="Z971" i="22"/>
  <c r="Y971" i="22"/>
  <c r="X971" i="22"/>
  <c r="V971" i="22"/>
  <c r="Z970" i="22"/>
  <c r="Y970" i="22"/>
  <c r="X970" i="22"/>
  <c r="V970" i="22"/>
  <c r="Z969" i="22"/>
  <c r="Y969" i="22"/>
  <c r="X969" i="22"/>
  <c r="V969" i="22"/>
  <c r="Z968" i="22"/>
  <c r="Y968" i="22"/>
  <c r="X968" i="22"/>
  <c r="V968" i="22"/>
  <c r="Z967" i="22"/>
  <c r="Y967" i="22"/>
  <c r="X967" i="22"/>
  <c r="V967" i="22"/>
  <c r="Z966" i="22"/>
  <c r="Y966" i="22"/>
  <c r="X966" i="22"/>
  <c r="V966" i="22"/>
  <c r="Z965" i="22"/>
  <c r="Y965" i="22"/>
  <c r="X965" i="22"/>
  <c r="V965" i="22"/>
  <c r="Z964" i="22"/>
  <c r="Y964" i="22"/>
  <c r="X964" i="22"/>
  <c r="V964" i="22"/>
  <c r="Z963" i="22"/>
  <c r="Y963" i="22"/>
  <c r="X963" i="22"/>
  <c r="V963" i="22"/>
  <c r="Z962" i="22"/>
  <c r="Y962" i="22"/>
  <c r="X962" i="22"/>
  <c r="V962" i="22"/>
  <c r="Z961" i="22"/>
  <c r="Y961" i="22"/>
  <c r="X961" i="22"/>
  <c r="V961" i="22"/>
  <c r="Z960" i="22"/>
  <c r="Y960" i="22"/>
  <c r="X960" i="22"/>
  <c r="V960" i="22"/>
  <c r="Z959" i="22"/>
  <c r="Y959" i="22"/>
  <c r="X959" i="22"/>
  <c r="V959" i="22"/>
  <c r="Z958" i="22"/>
  <c r="Y958" i="22"/>
  <c r="X958" i="22"/>
  <c r="V958" i="22"/>
  <c r="Z957" i="22"/>
  <c r="Y957" i="22"/>
  <c r="X957" i="22"/>
  <c r="V957" i="22"/>
  <c r="Z956" i="22"/>
  <c r="Y956" i="22"/>
  <c r="X956" i="22"/>
  <c r="V956" i="22"/>
  <c r="Z955" i="22"/>
  <c r="Y955" i="22"/>
  <c r="X955" i="22"/>
  <c r="V955" i="22"/>
  <c r="Z954" i="22"/>
  <c r="Y954" i="22"/>
  <c r="X954" i="22"/>
  <c r="V954" i="22"/>
  <c r="Z953" i="22"/>
  <c r="Y953" i="22"/>
  <c r="X953" i="22"/>
  <c r="V953" i="22"/>
  <c r="Z952" i="22"/>
  <c r="Y952" i="22"/>
  <c r="X952" i="22"/>
  <c r="V952" i="22"/>
  <c r="Z951" i="22"/>
  <c r="Y951" i="22"/>
  <c r="X951" i="22"/>
  <c r="V951" i="22"/>
  <c r="Z950" i="22"/>
  <c r="Y950" i="22"/>
  <c r="X950" i="22"/>
  <c r="V950" i="22"/>
  <c r="Z949" i="22"/>
  <c r="Y949" i="22"/>
  <c r="X949" i="22"/>
  <c r="V949" i="22"/>
  <c r="Z948" i="22"/>
  <c r="Y948" i="22"/>
  <c r="X948" i="22"/>
  <c r="V948" i="22"/>
  <c r="Z947" i="22"/>
  <c r="Y947" i="22"/>
  <c r="X947" i="22"/>
  <c r="V947" i="22"/>
  <c r="Z946" i="22"/>
  <c r="Y946" i="22"/>
  <c r="X946" i="22"/>
  <c r="V946" i="22"/>
  <c r="Z945" i="22"/>
  <c r="Y945" i="22"/>
  <c r="X945" i="22"/>
  <c r="V945" i="22"/>
  <c r="Z944" i="22"/>
  <c r="Y944" i="22"/>
  <c r="X944" i="22"/>
  <c r="V944" i="22"/>
  <c r="Z943" i="22"/>
  <c r="Y943" i="22"/>
  <c r="X943" i="22"/>
  <c r="V943" i="22"/>
  <c r="Z942" i="22"/>
  <c r="Y942" i="22"/>
  <c r="X942" i="22"/>
  <c r="V942" i="22"/>
  <c r="Z941" i="22"/>
  <c r="Y941" i="22"/>
  <c r="X941" i="22"/>
  <c r="V941" i="22"/>
  <c r="Z940" i="22"/>
  <c r="Y940" i="22"/>
  <c r="X940" i="22"/>
  <c r="V940" i="22"/>
  <c r="Z939" i="22"/>
  <c r="Y939" i="22"/>
  <c r="X939" i="22"/>
  <c r="V939" i="22"/>
  <c r="Z938" i="22"/>
  <c r="Y938" i="22"/>
  <c r="X938" i="22"/>
  <c r="V938" i="22"/>
  <c r="Z937" i="22"/>
  <c r="Y937" i="22"/>
  <c r="X937" i="22"/>
  <c r="V937" i="22"/>
  <c r="Z936" i="22"/>
  <c r="Y936" i="22"/>
  <c r="X936" i="22"/>
  <c r="V936" i="22"/>
  <c r="Z935" i="22"/>
  <c r="Y935" i="22"/>
  <c r="X935" i="22"/>
  <c r="V935" i="22"/>
  <c r="Z934" i="22"/>
  <c r="Y934" i="22"/>
  <c r="X934" i="22"/>
  <c r="V934" i="22"/>
  <c r="Z933" i="22"/>
  <c r="Y933" i="22"/>
  <c r="X933" i="22"/>
  <c r="V933" i="22"/>
  <c r="Z932" i="22"/>
  <c r="Y932" i="22"/>
  <c r="X932" i="22"/>
  <c r="V932" i="22"/>
  <c r="Z931" i="22"/>
  <c r="Y931" i="22"/>
  <c r="X931" i="22"/>
  <c r="V931" i="22"/>
  <c r="Z930" i="22"/>
  <c r="Y930" i="22"/>
  <c r="X930" i="22"/>
  <c r="V930" i="22"/>
  <c r="Z929" i="22"/>
  <c r="Y929" i="22"/>
  <c r="X929" i="22"/>
  <c r="V929" i="22"/>
  <c r="Z928" i="22"/>
  <c r="Y928" i="22"/>
  <c r="X928" i="22"/>
  <c r="V928" i="22"/>
  <c r="Z927" i="22"/>
  <c r="Y927" i="22"/>
  <c r="X927" i="22"/>
  <c r="V927" i="22"/>
  <c r="Z926" i="22"/>
  <c r="Y926" i="22"/>
  <c r="X926" i="22"/>
  <c r="V926" i="22"/>
  <c r="Z925" i="22"/>
  <c r="Y925" i="22"/>
  <c r="X925" i="22"/>
  <c r="V925" i="22"/>
  <c r="Z924" i="22"/>
  <c r="Y924" i="22"/>
  <c r="X924" i="22"/>
  <c r="V924" i="22"/>
  <c r="Z923" i="22"/>
  <c r="Y923" i="22"/>
  <c r="X923" i="22"/>
  <c r="V923" i="22"/>
  <c r="Z922" i="22"/>
  <c r="Y922" i="22"/>
  <c r="X922" i="22"/>
  <c r="V922" i="22"/>
  <c r="Z921" i="22"/>
  <c r="Y921" i="22"/>
  <c r="X921" i="22"/>
  <c r="V921" i="22"/>
  <c r="Z920" i="22"/>
  <c r="Y920" i="22"/>
  <c r="X920" i="22"/>
  <c r="V920" i="22"/>
  <c r="Z919" i="22"/>
  <c r="Y919" i="22"/>
  <c r="X919" i="22"/>
  <c r="V919" i="22"/>
  <c r="Z918" i="22"/>
  <c r="Y918" i="22"/>
  <c r="X918" i="22"/>
  <c r="V918" i="22"/>
  <c r="Z917" i="22"/>
  <c r="Y917" i="22"/>
  <c r="X917" i="22"/>
  <c r="V917" i="22"/>
  <c r="Z916" i="22"/>
  <c r="Y916" i="22"/>
  <c r="X916" i="22"/>
  <c r="V916" i="22"/>
  <c r="Z915" i="22"/>
  <c r="Y915" i="22"/>
  <c r="X915" i="22"/>
  <c r="V915" i="22"/>
  <c r="Z914" i="22"/>
  <c r="Y914" i="22"/>
  <c r="X914" i="22"/>
  <c r="V914" i="22"/>
  <c r="Z913" i="22"/>
  <c r="Y913" i="22"/>
  <c r="X913" i="22"/>
  <c r="V913" i="22"/>
  <c r="Z912" i="22"/>
  <c r="Y912" i="22"/>
  <c r="X912" i="22"/>
  <c r="V912" i="22"/>
  <c r="Z911" i="22"/>
  <c r="Y911" i="22"/>
  <c r="X911" i="22"/>
  <c r="V911" i="22"/>
  <c r="Z910" i="22"/>
  <c r="Y910" i="22"/>
  <c r="X910" i="22"/>
  <c r="V910" i="22"/>
  <c r="Z909" i="22"/>
  <c r="Y909" i="22"/>
  <c r="X909" i="22"/>
  <c r="V909" i="22"/>
  <c r="Z908" i="22"/>
  <c r="Y908" i="22"/>
  <c r="X908" i="22"/>
  <c r="V908" i="22"/>
  <c r="Z907" i="22"/>
  <c r="Y907" i="22"/>
  <c r="X907" i="22"/>
  <c r="V907" i="22"/>
  <c r="Z906" i="22"/>
  <c r="Y906" i="22"/>
  <c r="X906" i="22"/>
  <c r="V906" i="22"/>
  <c r="Z905" i="22"/>
  <c r="Y905" i="22"/>
  <c r="X905" i="22"/>
  <c r="V905" i="22"/>
  <c r="Z904" i="22"/>
  <c r="Y904" i="22"/>
  <c r="X904" i="22"/>
  <c r="V904" i="22"/>
  <c r="Z903" i="22"/>
  <c r="Y903" i="22"/>
  <c r="X903" i="22"/>
  <c r="V903" i="22"/>
  <c r="Z902" i="22"/>
  <c r="Y902" i="22"/>
  <c r="X902" i="22"/>
  <c r="V902" i="22"/>
  <c r="Z901" i="22"/>
  <c r="Y901" i="22"/>
  <c r="X901" i="22"/>
  <c r="V901" i="22"/>
  <c r="Z900" i="22"/>
  <c r="Y900" i="22"/>
  <c r="X900" i="22"/>
  <c r="V900" i="22"/>
  <c r="Z899" i="22"/>
  <c r="Y899" i="22"/>
  <c r="X899" i="22"/>
  <c r="V899" i="22"/>
  <c r="Z898" i="22"/>
  <c r="Y898" i="22"/>
  <c r="X898" i="22"/>
  <c r="V898" i="22"/>
  <c r="Z897" i="22"/>
  <c r="Y897" i="22"/>
  <c r="X897" i="22"/>
  <c r="V897" i="22"/>
  <c r="Z896" i="22"/>
  <c r="Y896" i="22"/>
  <c r="X896" i="22"/>
  <c r="V896" i="22"/>
  <c r="Z895" i="22"/>
  <c r="Y895" i="22"/>
  <c r="X895" i="22"/>
  <c r="V895" i="22"/>
  <c r="Z894" i="22"/>
  <c r="Y894" i="22"/>
  <c r="X894" i="22"/>
  <c r="V894" i="22"/>
  <c r="Z893" i="22"/>
  <c r="Y893" i="22"/>
  <c r="X893" i="22"/>
  <c r="V893" i="22"/>
  <c r="Z892" i="22"/>
  <c r="Y892" i="22"/>
  <c r="X892" i="22"/>
  <c r="V892" i="22"/>
  <c r="Z891" i="22"/>
  <c r="Y891" i="22"/>
  <c r="X891" i="22"/>
  <c r="V891" i="22"/>
  <c r="Z890" i="22"/>
  <c r="Y890" i="22"/>
  <c r="X890" i="22"/>
  <c r="V890" i="22"/>
  <c r="Z889" i="22"/>
  <c r="Y889" i="22"/>
  <c r="X889" i="22"/>
  <c r="V889" i="22"/>
  <c r="Z888" i="22"/>
  <c r="Y888" i="22"/>
  <c r="X888" i="22"/>
  <c r="V888" i="22"/>
  <c r="Z887" i="22"/>
  <c r="Y887" i="22"/>
  <c r="X887" i="22"/>
  <c r="V887" i="22"/>
  <c r="Z886" i="22"/>
  <c r="Y886" i="22"/>
  <c r="X886" i="22"/>
  <c r="V886" i="22"/>
  <c r="Z885" i="22"/>
  <c r="Y885" i="22"/>
  <c r="X885" i="22"/>
  <c r="V885" i="22"/>
  <c r="Z884" i="22"/>
  <c r="Y884" i="22"/>
  <c r="X884" i="22"/>
  <c r="V884" i="22"/>
  <c r="Z883" i="22"/>
  <c r="Y883" i="22"/>
  <c r="X883" i="22"/>
  <c r="V883" i="22"/>
  <c r="Z882" i="22"/>
  <c r="Y882" i="22"/>
  <c r="X882" i="22"/>
  <c r="V882" i="22"/>
  <c r="Z881" i="22"/>
  <c r="Y881" i="22"/>
  <c r="X881" i="22"/>
  <c r="V881" i="22"/>
  <c r="Z880" i="22"/>
  <c r="Y880" i="22"/>
  <c r="X880" i="22"/>
  <c r="V880" i="22"/>
  <c r="Z879" i="22"/>
  <c r="Y879" i="22"/>
  <c r="X879" i="22"/>
  <c r="V879" i="22"/>
  <c r="Z878" i="22"/>
  <c r="Y878" i="22"/>
  <c r="X878" i="22"/>
  <c r="V878" i="22"/>
  <c r="Z877" i="22"/>
  <c r="Y877" i="22"/>
  <c r="X877" i="22"/>
  <c r="V877" i="22"/>
  <c r="Z876" i="22"/>
  <c r="Y876" i="22"/>
  <c r="X876" i="22"/>
  <c r="V876" i="22"/>
  <c r="Z875" i="22"/>
  <c r="Y875" i="22"/>
  <c r="X875" i="22"/>
  <c r="V875" i="22"/>
  <c r="Z874" i="22"/>
  <c r="Y874" i="22"/>
  <c r="X874" i="22"/>
  <c r="V874" i="22"/>
  <c r="Z873" i="22"/>
  <c r="Y873" i="22"/>
  <c r="X873" i="22"/>
  <c r="V873" i="22"/>
  <c r="Z872" i="22"/>
  <c r="Y872" i="22"/>
  <c r="X872" i="22"/>
  <c r="V872" i="22"/>
  <c r="Z871" i="22"/>
  <c r="Y871" i="22"/>
  <c r="X871" i="22"/>
  <c r="V871" i="22"/>
  <c r="Z870" i="22"/>
  <c r="Y870" i="22"/>
  <c r="X870" i="22"/>
  <c r="V870" i="22"/>
  <c r="Z869" i="22"/>
  <c r="Y869" i="22"/>
  <c r="X869" i="22"/>
  <c r="V869" i="22"/>
  <c r="Z868" i="22"/>
  <c r="Y868" i="22"/>
  <c r="X868" i="22"/>
  <c r="V868" i="22"/>
  <c r="Z867" i="22"/>
  <c r="Y867" i="22"/>
  <c r="X867" i="22"/>
  <c r="V867" i="22"/>
  <c r="Z866" i="22"/>
  <c r="Y866" i="22"/>
  <c r="X866" i="22"/>
  <c r="V866" i="22"/>
  <c r="Z865" i="22"/>
  <c r="Y865" i="22"/>
  <c r="X865" i="22"/>
  <c r="V865" i="22"/>
  <c r="Z864" i="22"/>
  <c r="Y864" i="22"/>
  <c r="X864" i="22"/>
  <c r="V864" i="22"/>
  <c r="Z863" i="22"/>
  <c r="Y863" i="22"/>
  <c r="X863" i="22"/>
  <c r="V863" i="22"/>
  <c r="Z862" i="22"/>
  <c r="Y862" i="22"/>
  <c r="X862" i="22"/>
  <c r="V862" i="22"/>
  <c r="Z861" i="22"/>
  <c r="Y861" i="22"/>
  <c r="X861" i="22"/>
  <c r="V861" i="22"/>
  <c r="Z860" i="22"/>
  <c r="Y860" i="22"/>
  <c r="X860" i="22"/>
  <c r="V860" i="22"/>
  <c r="Z859" i="22"/>
  <c r="Y859" i="22"/>
  <c r="X859" i="22"/>
  <c r="V859" i="22"/>
  <c r="Z858" i="22"/>
  <c r="Y858" i="22"/>
  <c r="X858" i="22"/>
  <c r="V858" i="22"/>
  <c r="Z857" i="22"/>
  <c r="Y857" i="22"/>
  <c r="X857" i="22"/>
  <c r="V857" i="22"/>
  <c r="Z856" i="22"/>
  <c r="Y856" i="22"/>
  <c r="X856" i="22"/>
  <c r="V856" i="22"/>
  <c r="Z855" i="22"/>
  <c r="Y855" i="22"/>
  <c r="X855" i="22"/>
  <c r="V855" i="22"/>
  <c r="Z854" i="22"/>
  <c r="Y854" i="22"/>
  <c r="X854" i="22"/>
  <c r="V854" i="22"/>
  <c r="Z853" i="22"/>
  <c r="Y853" i="22"/>
  <c r="X853" i="22"/>
  <c r="V853" i="22"/>
  <c r="Z852" i="22"/>
  <c r="Y852" i="22"/>
  <c r="X852" i="22"/>
  <c r="V852" i="22"/>
  <c r="Z851" i="22"/>
  <c r="Y851" i="22"/>
  <c r="X851" i="22"/>
  <c r="V851" i="22"/>
  <c r="Z850" i="22"/>
  <c r="Y850" i="22"/>
  <c r="X850" i="22"/>
  <c r="V850" i="22"/>
  <c r="Z849" i="22"/>
  <c r="Y849" i="22"/>
  <c r="X849" i="22"/>
  <c r="V849" i="22"/>
  <c r="Z848" i="22"/>
  <c r="Y848" i="22"/>
  <c r="X848" i="22"/>
  <c r="V848" i="22"/>
  <c r="Z847" i="22"/>
  <c r="Y847" i="22"/>
  <c r="X847" i="22"/>
  <c r="V847" i="22"/>
  <c r="Z846" i="22"/>
  <c r="Y846" i="22"/>
  <c r="X846" i="22"/>
  <c r="V846" i="22"/>
  <c r="Z845" i="22"/>
  <c r="Y845" i="22"/>
  <c r="X845" i="22"/>
  <c r="V845" i="22"/>
  <c r="Z844" i="22"/>
  <c r="Y844" i="22"/>
  <c r="X844" i="22"/>
  <c r="V844" i="22"/>
  <c r="Z843" i="22"/>
  <c r="Y843" i="22"/>
  <c r="X843" i="22"/>
  <c r="V843" i="22"/>
  <c r="Z842" i="22"/>
  <c r="Y842" i="22"/>
  <c r="X842" i="22"/>
  <c r="V842" i="22"/>
  <c r="Z841" i="22"/>
  <c r="Y841" i="22"/>
  <c r="X841" i="22"/>
  <c r="V841" i="22"/>
  <c r="Z840" i="22"/>
  <c r="Y840" i="22"/>
  <c r="X840" i="22"/>
  <c r="V840" i="22"/>
  <c r="Z839" i="22"/>
  <c r="Y839" i="22"/>
  <c r="X839" i="22"/>
  <c r="V839" i="22"/>
  <c r="Z838" i="22"/>
  <c r="Y838" i="22"/>
  <c r="X838" i="22"/>
  <c r="V838" i="22"/>
  <c r="Z837" i="22"/>
  <c r="Y837" i="22"/>
  <c r="X837" i="22"/>
  <c r="V837" i="22"/>
  <c r="Z836" i="22"/>
  <c r="Y836" i="22"/>
  <c r="X836" i="22"/>
  <c r="V836" i="22"/>
  <c r="Z835" i="22"/>
  <c r="Y835" i="22"/>
  <c r="X835" i="22"/>
  <c r="V835" i="22"/>
  <c r="Z834" i="22"/>
  <c r="Y834" i="22"/>
  <c r="X834" i="22"/>
  <c r="V834" i="22"/>
  <c r="Z833" i="22"/>
  <c r="Y833" i="22"/>
  <c r="X833" i="22"/>
  <c r="V833" i="22"/>
  <c r="Z832" i="22"/>
  <c r="Y832" i="22"/>
  <c r="X832" i="22"/>
  <c r="V832" i="22"/>
  <c r="Z831" i="22"/>
  <c r="Y831" i="22"/>
  <c r="X831" i="22"/>
  <c r="V831" i="22"/>
  <c r="Z830" i="22"/>
  <c r="Y830" i="22"/>
  <c r="X830" i="22"/>
  <c r="V830" i="22"/>
  <c r="Z829" i="22"/>
  <c r="Y829" i="22"/>
  <c r="X829" i="22"/>
  <c r="V829" i="22"/>
  <c r="Z828" i="22"/>
  <c r="Y828" i="22"/>
  <c r="X828" i="22"/>
  <c r="V828" i="22"/>
  <c r="Z827" i="22"/>
  <c r="Y827" i="22"/>
  <c r="X827" i="22"/>
  <c r="V827" i="22"/>
  <c r="Z826" i="22"/>
  <c r="Y826" i="22"/>
  <c r="X826" i="22"/>
  <c r="V826" i="22"/>
  <c r="Z825" i="22"/>
  <c r="Y825" i="22"/>
  <c r="X825" i="22"/>
  <c r="V825" i="22"/>
  <c r="Z824" i="22"/>
  <c r="Y824" i="22"/>
  <c r="X824" i="22"/>
  <c r="V824" i="22"/>
  <c r="Z823" i="22"/>
  <c r="Y823" i="22"/>
  <c r="X823" i="22"/>
  <c r="V823" i="22"/>
  <c r="Z822" i="22"/>
  <c r="Y822" i="22"/>
  <c r="X822" i="22"/>
  <c r="V822" i="22"/>
  <c r="Z821" i="22"/>
  <c r="Y821" i="22"/>
  <c r="X821" i="22"/>
  <c r="V821" i="22"/>
  <c r="Z820" i="22"/>
  <c r="Y820" i="22"/>
  <c r="X820" i="22"/>
  <c r="V820" i="22"/>
  <c r="Z819" i="22"/>
  <c r="Y819" i="22"/>
  <c r="X819" i="22"/>
  <c r="V819" i="22"/>
  <c r="Z818" i="22"/>
  <c r="Y818" i="22"/>
  <c r="X818" i="22"/>
  <c r="V818" i="22"/>
  <c r="Z817" i="22"/>
  <c r="Y817" i="22"/>
  <c r="X817" i="22"/>
  <c r="V817" i="22"/>
  <c r="Z816" i="22"/>
  <c r="Y816" i="22"/>
  <c r="X816" i="22"/>
  <c r="V816" i="22"/>
  <c r="Z815" i="22"/>
  <c r="Y815" i="22"/>
  <c r="X815" i="22"/>
  <c r="V815" i="22"/>
  <c r="Z814" i="22"/>
  <c r="Y814" i="22"/>
  <c r="X814" i="22"/>
  <c r="V814" i="22"/>
  <c r="Z813" i="22"/>
  <c r="Y813" i="22"/>
  <c r="X813" i="22"/>
  <c r="V813" i="22"/>
  <c r="Z812" i="22"/>
  <c r="Y812" i="22"/>
  <c r="X812" i="22"/>
  <c r="V812" i="22"/>
  <c r="Z811" i="22"/>
  <c r="Y811" i="22"/>
  <c r="X811" i="22"/>
  <c r="V811" i="22"/>
  <c r="Z810" i="22"/>
  <c r="Y810" i="22"/>
  <c r="X810" i="22"/>
  <c r="V810" i="22"/>
  <c r="Z809" i="22"/>
  <c r="Y809" i="22"/>
  <c r="X809" i="22"/>
  <c r="V809" i="22"/>
  <c r="Z808" i="22"/>
  <c r="Y808" i="22"/>
  <c r="X808" i="22"/>
  <c r="V808" i="22"/>
  <c r="Z807" i="22"/>
  <c r="Y807" i="22"/>
  <c r="X807" i="22"/>
  <c r="V807" i="22"/>
  <c r="Z806" i="22"/>
  <c r="Y806" i="22"/>
  <c r="X806" i="22"/>
  <c r="V806" i="22"/>
  <c r="Z805" i="22"/>
  <c r="Y805" i="22"/>
  <c r="X805" i="22"/>
  <c r="V805" i="22"/>
  <c r="Z804" i="22"/>
  <c r="Y804" i="22"/>
  <c r="X804" i="22"/>
  <c r="V804" i="22"/>
  <c r="Z803" i="22"/>
  <c r="Y803" i="22"/>
  <c r="X803" i="22"/>
  <c r="V803" i="22"/>
  <c r="Z802" i="22"/>
  <c r="Y802" i="22"/>
  <c r="X802" i="22"/>
  <c r="V802" i="22"/>
  <c r="Z801" i="22"/>
  <c r="Y801" i="22"/>
  <c r="X801" i="22"/>
  <c r="V801" i="22"/>
  <c r="Z800" i="22"/>
  <c r="Y800" i="22"/>
  <c r="X800" i="22"/>
  <c r="V800" i="22"/>
  <c r="Z799" i="22"/>
  <c r="Y799" i="22"/>
  <c r="X799" i="22"/>
  <c r="V799" i="22"/>
  <c r="Z798" i="22"/>
  <c r="Y798" i="22"/>
  <c r="X798" i="22"/>
  <c r="V798" i="22"/>
  <c r="Z797" i="22"/>
  <c r="Y797" i="22"/>
  <c r="X797" i="22"/>
  <c r="V797" i="22"/>
  <c r="Z796" i="22"/>
  <c r="Y796" i="22"/>
  <c r="X796" i="22"/>
  <c r="V796" i="22"/>
  <c r="Z795" i="22"/>
  <c r="Y795" i="22"/>
  <c r="X795" i="22"/>
  <c r="V795" i="22"/>
  <c r="Z794" i="22"/>
  <c r="Y794" i="22"/>
  <c r="X794" i="22"/>
  <c r="V794" i="22"/>
  <c r="Z793" i="22"/>
  <c r="Y793" i="22"/>
  <c r="X793" i="22"/>
  <c r="V793" i="22"/>
  <c r="Z792" i="22"/>
  <c r="Y792" i="22"/>
  <c r="X792" i="22"/>
  <c r="V792" i="22"/>
  <c r="Z791" i="22"/>
  <c r="Y791" i="22"/>
  <c r="X791" i="22"/>
  <c r="V791" i="22"/>
  <c r="Z790" i="22"/>
  <c r="Y790" i="22"/>
  <c r="X790" i="22"/>
  <c r="V790" i="22"/>
  <c r="Z789" i="22"/>
  <c r="Y789" i="22"/>
  <c r="X789" i="22"/>
  <c r="V789" i="22"/>
  <c r="Z788" i="22"/>
  <c r="Y788" i="22"/>
  <c r="X788" i="22"/>
  <c r="V788" i="22"/>
  <c r="Z787" i="22"/>
  <c r="Y787" i="22"/>
  <c r="X787" i="22"/>
  <c r="V787" i="22"/>
  <c r="Z786" i="22"/>
  <c r="Y786" i="22"/>
  <c r="X786" i="22"/>
  <c r="V786" i="22"/>
  <c r="Z785" i="22"/>
  <c r="Y785" i="22"/>
  <c r="X785" i="22"/>
  <c r="V785" i="22"/>
  <c r="Z784" i="22"/>
  <c r="Y784" i="22"/>
  <c r="X784" i="22"/>
  <c r="V784" i="22"/>
  <c r="Z783" i="22"/>
  <c r="Y783" i="22"/>
  <c r="X783" i="22"/>
  <c r="V783" i="22"/>
  <c r="Z782" i="22"/>
  <c r="Y782" i="22"/>
  <c r="X782" i="22"/>
  <c r="V782" i="22"/>
  <c r="Z781" i="22"/>
  <c r="Y781" i="22"/>
  <c r="X781" i="22"/>
  <c r="V781" i="22"/>
  <c r="Z780" i="22"/>
  <c r="Y780" i="22"/>
  <c r="X780" i="22"/>
  <c r="V780" i="22"/>
  <c r="Z779" i="22"/>
  <c r="Y779" i="22"/>
  <c r="X779" i="22"/>
  <c r="V779" i="22"/>
  <c r="Z778" i="22"/>
  <c r="Y778" i="22"/>
  <c r="X778" i="22"/>
  <c r="V778" i="22"/>
  <c r="Z777" i="22"/>
  <c r="Y777" i="22"/>
  <c r="X777" i="22"/>
  <c r="V777" i="22"/>
  <c r="Z776" i="22"/>
  <c r="Y776" i="22"/>
  <c r="X776" i="22"/>
  <c r="V776" i="22"/>
  <c r="Z775" i="22"/>
  <c r="Y775" i="22"/>
  <c r="X775" i="22"/>
  <c r="V775" i="22"/>
  <c r="Z774" i="22"/>
  <c r="Y774" i="22"/>
  <c r="X774" i="22"/>
  <c r="V774" i="22"/>
  <c r="Z773" i="22"/>
  <c r="Y773" i="22"/>
  <c r="X773" i="22"/>
  <c r="V773" i="22"/>
  <c r="Z772" i="22"/>
  <c r="Y772" i="22"/>
  <c r="X772" i="22"/>
  <c r="V772" i="22"/>
  <c r="Z771" i="22"/>
  <c r="Y771" i="22"/>
  <c r="X771" i="22"/>
  <c r="V771" i="22"/>
  <c r="Z770" i="22"/>
  <c r="Y770" i="22"/>
  <c r="X770" i="22"/>
  <c r="V770" i="22"/>
  <c r="Z769" i="22"/>
  <c r="Y769" i="22"/>
  <c r="X769" i="22"/>
  <c r="V769" i="22"/>
  <c r="Z768" i="22"/>
  <c r="Y768" i="22"/>
  <c r="X768" i="22"/>
  <c r="V768" i="22"/>
  <c r="Z767" i="22"/>
  <c r="Y767" i="22"/>
  <c r="X767" i="22"/>
  <c r="V767" i="22"/>
  <c r="Z766" i="22"/>
  <c r="Y766" i="22"/>
  <c r="X766" i="22"/>
  <c r="V766" i="22"/>
  <c r="Z765" i="22"/>
  <c r="Y765" i="22"/>
  <c r="X765" i="22"/>
  <c r="V765" i="22"/>
  <c r="Z764" i="22"/>
  <c r="Y764" i="22"/>
  <c r="X764" i="22"/>
  <c r="V764" i="22"/>
  <c r="Z763" i="22"/>
  <c r="Y763" i="22"/>
  <c r="X763" i="22"/>
  <c r="V763" i="22"/>
  <c r="Z762" i="22"/>
  <c r="Y762" i="22"/>
  <c r="X762" i="22"/>
  <c r="V762" i="22"/>
  <c r="Z761" i="22"/>
  <c r="Y761" i="22"/>
  <c r="X761" i="22"/>
  <c r="V761" i="22"/>
  <c r="Z760" i="22"/>
  <c r="Y760" i="22"/>
  <c r="X760" i="22"/>
  <c r="V760" i="22"/>
  <c r="Z759" i="22"/>
  <c r="Y759" i="22"/>
  <c r="X759" i="22"/>
  <c r="V759" i="22"/>
  <c r="Z758" i="22"/>
  <c r="Y758" i="22"/>
  <c r="X758" i="22"/>
  <c r="V758" i="22"/>
  <c r="Z757" i="22"/>
  <c r="Y757" i="22"/>
  <c r="X757" i="22"/>
  <c r="V757" i="22"/>
  <c r="Z756" i="22"/>
  <c r="Y756" i="22"/>
  <c r="X756" i="22"/>
  <c r="V756" i="22"/>
  <c r="Z755" i="22"/>
  <c r="Y755" i="22"/>
  <c r="X755" i="22"/>
  <c r="V755" i="22"/>
  <c r="Z754" i="22"/>
  <c r="Y754" i="22"/>
  <c r="X754" i="22"/>
  <c r="V754" i="22"/>
  <c r="Z753" i="22"/>
  <c r="Y753" i="22"/>
  <c r="X753" i="22"/>
  <c r="V753" i="22"/>
  <c r="Z752" i="22"/>
  <c r="Y752" i="22"/>
  <c r="X752" i="22"/>
  <c r="V752" i="22"/>
  <c r="Z751" i="22"/>
  <c r="Y751" i="22"/>
  <c r="X751" i="22"/>
  <c r="V751" i="22"/>
  <c r="Z750" i="22"/>
  <c r="Y750" i="22"/>
  <c r="X750" i="22"/>
  <c r="V750" i="22"/>
  <c r="Z749" i="22"/>
  <c r="Y749" i="22"/>
  <c r="X749" i="22"/>
  <c r="V749" i="22"/>
  <c r="Z748" i="22"/>
  <c r="Y748" i="22"/>
  <c r="X748" i="22"/>
  <c r="V748" i="22"/>
  <c r="Z747" i="22"/>
  <c r="Y747" i="22"/>
  <c r="X747" i="22"/>
  <c r="V747" i="22"/>
  <c r="Z746" i="22"/>
  <c r="Y746" i="22"/>
  <c r="X746" i="22"/>
  <c r="V746" i="22"/>
  <c r="Z745" i="22"/>
  <c r="Y745" i="22"/>
  <c r="X745" i="22"/>
  <c r="V745" i="22"/>
  <c r="Z744" i="22"/>
  <c r="Y744" i="22"/>
  <c r="X744" i="22"/>
  <c r="V744" i="22"/>
  <c r="Z743" i="22"/>
  <c r="Y743" i="22"/>
  <c r="X743" i="22"/>
  <c r="V743" i="22"/>
  <c r="Z742" i="22"/>
  <c r="Y742" i="22"/>
  <c r="X742" i="22"/>
  <c r="V742" i="22"/>
  <c r="Z741" i="22"/>
  <c r="Y741" i="22"/>
  <c r="X741" i="22"/>
  <c r="V741" i="22"/>
  <c r="Z740" i="22"/>
  <c r="Y740" i="22"/>
  <c r="X740" i="22"/>
  <c r="V740" i="22"/>
  <c r="Z739" i="22"/>
  <c r="Y739" i="22"/>
  <c r="X739" i="22"/>
  <c r="V739" i="22"/>
  <c r="Z738" i="22"/>
  <c r="Y738" i="22"/>
  <c r="X738" i="22"/>
  <c r="V738" i="22"/>
  <c r="Z737" i="22"/>
  <c r="Y737" i="22"/>
  <c r="X737" i="22"/>
  <c r="V737" i="22"/>
  <c r="Z736" i="22"/>
  <c r="Y736" i="22"/>
  <c r="X736" i="22"/>
  <c r="V736" i="22"/>
  <c r="Z735" i="22"/>
  <c r="Y735" i="22"/>
  <c r="X735" i="22"/>
  <c r="V735" i="22"/>
  <c r="Z734" i="22"/>
  <c r="Y734" i="22"/>
  <c r="X734" i="22"/>
  <c r="V734" i="22"/>
  <c r="Z733" i="22"/>
  <c r="Y733" i="22"/>
  <c r="X733" i="22"/>
  <c r="V733" i="22"/>
  <c r="Z732" i="22"/>
  <c r="Y732" i="22"/>
  <c r="X732" i="22"/>
  <c r="V732" i="22"/>
  <c r="Z731" i="22"/>
  <c r="Y731" i="22"/>
  <c r="X731" i="22"/>
  <c r="V731" i="22"/>
  <c r="Z730" i="22"/>
  <c r="Y730" i="22"/>
  <c r="X730" i="22"/>
  <c r="V730" i="22"/>
  <c r="Z729" i="22"/>
  <c r="Y729" i="22"/>
  <c r="X729" i="22"/>
  <c r="V729" i="22"/>
  <c r="Z728" i="22"/>
  <c r="Y728" i="22"/>
  <c r="X728" i="22"/>
  <c r="V728" i="22"/>
  <c r="Z727" i="22"/>
  <c r="Y727" i="22"/>
  <c r="X727" i="22"/>
  <c r="V727" i="22"/>
  <c r="Z726" i="22"/>
  <c r="Y726" i="22"/>
  <c r="X726" i="22"/>
  <c r="V726" i="22"/>
  <c r="Z725" i="22"/>
  <c r="Y725" i="22"/>
  <c r="X725" i="22"/>
  <c r="V725" i="22"/>
  <c r="Z724" i="22"/>
  <c r="Y724" i="22"/>
  <c r="X724" i="22"/>
  <c r="V724" i="22"/>
  <c r="Z723" i="22"/>
  <c r="Y723" i="22"/>
  <c r="X723" i="22"/>
  <c r="V723" i="22"/>
  <c r="Z722" i="22"/>
  <c r="Y722" i="22"/>
  <c r="X722" i="22"/>
  <c r="V722" i="22"/>
  <c r="Z721" i="22"/>
  <c r="Y721" i="22"/>
  <c r="X721" i="22"/>
  <c r="V721" i="22"/>
  <c r="Z720" i="22"/>
  <c r="Y720" i="22"/>
  <c r="X720" i="22"/>
  <c r="V720" i="22"/>
  <c r="Z719" i="22"/>
  <c r="Y719" i="22"/>
  <c r="X719" i="22"/>
  <c r="V719" i="22"/>
  <c r="Z718" i="22"/>
  <c r="Y718" i="22"/>
  <c r="X718" i="22"/>
  <c r="V718" i="22"/>
  <c r="Z717" i="22"/>
  <c r="Y717" i="22"/>
  <c r="X717" i="22"/>
  <c r="V717" i="22"/>
  <c r="Z716" i="22"/>
  <c r="Y716" i="22"/>
  <c r="X716" i="22"/>
  <c r="V716" i="22"/>
  <c r="Z715" i="22"/>
  <c r="Y715" i="22"/>
  <c r="X715" i="22"/>
  <c r="V715" i="22"/>
  <c r="Z714" i="22"/>
  <c r="Y714" i="22"/>
  <c r="X714" i="22"/>
  <c r="V714" i="22"/>
  <c r="Z713" i="22"/>
  <c r="Y713" i="22"/>
  <c r="X713" i="22"/>
  <c r="V713" i="22"/>
  <c r="Z712" i="22"/>
  <c r="Y712" i="22"/>
  <c r="X712" i="22"/>
  <c r="V712" i="22"/>
  <c r="Z711" i="22"/>
  <c r="Y711" i="22"/>
  <c r="X711" i="22"/>
  <c r="V711" i="22"/>
  <c r="Z710" i="22"/>
  <c r="Y710" i="22"/>
  <c r="X710" i="22"/>
  <c r="V710" i="22"/>
  <c r="Z709" i="22"/>
  <c r="Y709" i="22"/>
  <c r="X709" i="22"/>
  <c r="V709" i="22"/>
  <c r="Z708" i="22"/>
  <c r="Y708" i="22"/>
  <c r="X708" i="22"/>
  <c r="V708" i="22"/>
  <c r="Z707" i="22"/>
  <c r="Y707" i="22"/>
  <c r="X707" i="22"/>
  <c r="V707" i="22"/>
  <c r="Z706" i="22"/>
  <c r="Y706" i="22"/>
  <c r="X706" i="22"/>
  <c r="V706" i="22"/>
  <c r="Z705" i="22"/>
  <c r="Y705" i="22"/>
  <c r="X705" i="22"/>
  <c r="V705" i="22"/>
  <c r="Z704" i="22"/>
  <c r="Y704" i="22"/>
  <c r="X704" i="22"/>
  <c r="V704" i="22"/>
  <c r="Z703" i="22"/>
  <c r="Y703" i="22"/>
  <c r="X703" i="22"/>
  <c r="V703" i="22"/>
  <c r="Z702" i="22"/>
  <c r="Y702" i="22"/>
  <c r="X702" i="22"/>
  <c r="V702" i="22"/>
  <c r="Z701" i="22"/>
  <c r="Y701" i="22"/>
  <c r="X701" i="22"/>
  <c r="V701" i="22"/>
  <c r="Z700" i="22"/>
  <c r="Y700" i="22"/>
  <c r="X700" i="22"/>
  <c r="V700" i="22"/>
  <c r="Z699" i="22"/>
  <c r="Y699" i="22"/>
  <c r="X699" i="22"/>
  <c r="V699" i="22"/>
  <c r="Z698" i="22"/>
  <c r="Y698" i="22"/>
  <c r="X698" i="22"/>
  <c r="V698" i="22"/>
  <c r="Z697" i="22"/>
  <c r="Y697" i="22"/>
  <c r="X697" i="22"/>
  <c r="V697" i="22"/>
  <c r="Z696" i="22"/>
  <c r="Y696" i="22"/>
  <c r="X696" i="22"/>
  <c r="V696" i="22"/>
  <c r="Z695" i="22"/>
  <c r="Y695" i="22"/>
  <c r="X695" i="22"/>
  <c r="V695" i="22"/>
  <c r="Z694" i="22"/>
  <c r="Y694" i="22"/>
  <c r="X694" i="22"/>
  <c r="V694" i="22"/>
  <c r="Z693" i="22"/>
  <c r="Y693" i="22"/>
  <c r="X693" i="22"/>
  <c r="V693" i="22"/>
  <c r="Z692" i="22"/>
  <c r="Y692" i="22"/>
  <c r="X692" i="22"/>
  <c r="V692" i="22"/>
  <c r="Z691" i="22"/>
  <c r="Y691" i="22"/>
  <c r="X691" i="22"/>
  <c r="V691" i="22"/>
  <c r="Z690" i="22"/>
  <c r="Y690" i="22"/>
  <c r="X690" i="22"/>
  <c r="V690" i="22"/>
  <c r="Z689" i="22"/>
  <c r="Y689" i="22"/>
  <c r="X689" i="22"/>
  <c r="V689" i="22"/>
  <c r="Z688" i="22"/>
  <c r="Y688" i="22"/>
  <c r="X688" i="22"/>
  <c r="V688" i="22"/>
  <c r="Z687" i="22"/>
  <c r="Y687" i="22"/>
  <c r="X687" i="22"/>
  <c r="V687" i="22"/>
  <c r="Z686" i="22"/>
  <c r="Y686" i="22"/>
  <c r="X686" i="22"/>
  <c r="V686" i="22"/>
  <c r="Z685" i="22"/>
  <c r="Y685" i="22"/>
  <c r="X685" i="22"/>
  <c r="V685" i="22"/>
  <c r="Z684" i="22"/>
  <c r="Y684" i="22"/>
  <c r="X684" i="22"/>
  <c r="V684" i="22"/>
  <c r="Z683" i="22"/>
  <c r="Y683" i="22"/>
  <c r="X683" i="22"/>
  <c r="V683" i="22"/>
  <c r="Z682" i="22"/>
  <c r="Y682" i="22"/>
  <c r="X682" i="22"/>
  <c r="V682" i="22"/>
  <c r="Z681" i="22"/>
  <c r="Y681" i="22"/>
  <c r="X681" i="22"/>
  <c r="V681" i="22"/>
  <c r="Z680" i="22"/>
  <c r="Y680" i="22"/>
  <c r="X680" i="22"/>
  <c r="V680" i="22"/>
  <c r="Z679" i="22"/>
  <c r="Y679" i="22"/>
  <c r="X679" i="22"/>
  <c r="V679" i="22"/>
  <c r="Z678" i="22"/>
  <c r="Y678" i="22"/>
  <c r="X678" i="22"/>
  <c r="V678" i="22"/>
  <c r="Z677" i="22"/>
  <c r="Y677" i="22"/>
  <c r="X677" i="22"/>
  <c r="V677" i="22"/>
  <c r="Z676" i="22"/>
  <c r="Y676" i="22"/>
  <c r="X676" i="22"/>
  <c r="V676" i="22"/>
  <c r="Z675" i="22"/>
  <c r="Y675" i="22"/>
  <c r="X675" i="22"/>
  <c r="V675" i="22"/>
  <c r="Z674" i="22"/>
  <c r="Y674" i="22"/>
  <c r="X674" i="22"/>
  <c r="V674" i="22"/>
  <c r="Z673" i="22"/>
  <c r="Y673" i="22"/>
  <c r="X673" i="22"/>
  <c r="V673" i="22"/>
  <c r="Z672" i="22"/>
  <c r="Y672" i="22"/>
  <c r="X672" i="22"/>
  <c r="V672" i="22"/>
  <c r="Z671" i="22"/>
  <c r="Y671" i="22"/>
  <c r="X671" i="22"/>
  <c r="V671" i="22"/>
  <c r="Z670" i="22"/>
  <c r="Y670" i="22"/>
  <c r="X670" i="22"/>
  <c r="V670" i="22"/>
  <c r="Z669" i="22"/>
  <c r="Y669" i="22"/>
  <c r="X669" i="22"/>
  <c r="V669" i="22"/>
  <c r="Z668" i="22"/>
  <c r="Y668" i="22"/>
  <c r="X668" i="22"/>
  <c r="V668" i="22"/>
  <c r="Z667" i="22"/>
  <c r="Y667" i="22"/>
  <c r="X667" i="22"/>
  <c r="V667" i="22"/>
  <c r="Z666" i="22"/>
  <c r="Y666" i="22"/>
  <c r="X666" i="22"/>
  <c r="V666" i="22"/>
  <c r="Z665" i="22"/>
  <c r="Y665" i="22"/>
  <c r="X665" i="22"/>
  <c r="V665" i="22"/>
  <c r="Z664" i="22"/>
  <c r="Y664" i="22"/>
  <c r="X664" i="22"/>
  <c r="V664" i="22"/>
  <c r="Z663" i="22"/>
  <c r="Y663" i="22"/>
  <c r="X663" i="22"/>
  <c r="V663" i="22"/>
  <c r="Z662" i="22"/>
  <c r="Y662" i="22"/>
  <c r="X662" i="22"/>
  <c r="V662" i="22"/>
  <c r="Z661" i="22"/>
  <c r="Y661" i="22"/>
  <c r="X661" i="22"/>
  <c r="V661" i="22"/>
  <c r="Z660" i="22"/>
  <c r="Y660" i="22"/>
  <c r="X660" i="22"/>
  <c r="V660" i="22"/>
  <c r="Z659" i="22"/>
  <c r="Y659" i="22"/>
  <c r="X659" i="22"/>
  <c r="V659" i="22"/>
  <c r="Z658" i="22"/>
  <c r="Y658" i="22"/>
  <c r="X658" i="22"/>
  <c r="V658" i="22"/>
  <c r="Z657" i="22"/>
  <c r="Y657" i="22"/>
  <c r="X657" i="22"/>
  <c r="V657" i="22"/>
  <c r="Z656" i="22"/>
  <c r="Y656" i="22"/>
  <c r="X656" i="22"/>
  <c r="V656" i="22"/>
  <c r="Z655" i="22"/>
  <c r="Y655" i="22"/>
  <c r="X655" i="22"/>
  <c r="V655" i="22"/>
  <c r="Z654" i="22"/>
  <c r="Y654" i="22"/>
  <c r="X654" i="22"/>
  <c r="V654" i="22"/>
  <c r="Z653" i="22"/>
  <c r="Y653" i="22"/>
  <c r="X653" i="22"/>
  <c r="V653" i="22"/>
  <c r="Z652" i="22"/>
  <c r="Y652" i="22"/>
  <c r="X652" i="22"/>
  <c r="V652" i="22"/>
  <c r="Z651" i="22"/>
  <c r="Y651" i="22"/>
  <c r="X651" i="22"/>
  <c r="V651" i="22"/>
  <c r="Z650" i="22"/>
  <c r="Y650" i="22"/>
  <c r="X650" i="22"/>
  <c r="V650" i="22"/>
  <c r="Z649" i="22"/>
  <c r="Y649" i="22"/>
  <c r="X649" i="22"/>
  <c r="V649" i="22"/>
  <c r="Z648" i="22"/>
  <c r="Y648" i="22"/>
  <c r="X648" i="22"/>
  <c r="V648" i="22"/>
  <c r="Z647" i="22"/>
  <c r="Y647" i="22"/>
  <c r="X647" i="22"/>
  <c r="V647" i="22"/>
  <c r="Z646" i="22"/>
  <c r="Y646" i="22"/>
  <c r="X646" i="22"/>
  <c r="V646" i="22"/>
  <c r="Z645" i="22"/>
  <c r="Y645" i="22"/>
  <c r="X645" i="22"/>
  <c r="V645" i="22"/>
  <c r="Z644" i="22"/>
  <c r="Y644" i="22"/>
  <c r="X644" i="22"/>
  <c r="V644" i="22"/>
  <c r="Z643" i="22"/>
  <c r="Y643" i="22"/>
  <c r="X643" i="22"/>
  <c r="V643" i="22"/>
  <c r="Z642" i="22"/>
  <c r="Y642" i="22"/>
  <c r="X642" i="22"/>
  <c r="V642" i="22"/>
  <c r="Z641" i="22"/>
  <c r="Y641" i="22"/>
  <c r="X641" i="22"/>
  <c r="V641" i="22"/>
  <c r="Z640" i="22"/>
  <c r="Y640" i="22"/>
  <c r="X640" i="22"/>
  <c r="V640" i="22"/>
  <c r="Z639" i="22"/>
  <c r="Y639" i="22"/>
  <c r="X639" i="22"/>
  <c r="V639" i="22"/>
  <c r="Z638" i="22"/>
  <c r="Y638" i="22"/>
  <c r="X638" i="22"/>
  <c r="V638" i="22"/>
  <c r="Z637" i="22"/>
  <c r="Y637" i="22"/>
  <c r="X637" i="22"/>
  <c r="V637" i="22"/>
  <c r="Z636" i="22"/>
  <c r="Y636" i="22"/>
  <c r="X636" i="22"/>
  <c r="V636" i="22"/>
  <c r="Z635" i="22"/>
  <c r="Y635" i="22"/>
  <c r="X635" i="22"/>
  <c r="V635" i="22"/>
  <c r="Z634" i="22"/>
  <c r="Y634" i="22"/>
  <c r="X634" i="22"/>
  <c r="V634" i="22"/>
  <c r="Z633" i="22"/>
  <c r="Y633" i="22"/>
  <c r="X633" i="22"/>
  <c r="V633" i="22"/>
  <c r="Z632" i="22"/>
  <c r="Y632" i="22"/>
  <c r="X632" i="22"/>
  <c r="V632" i="22"/>
  <c r="Z631" i="22"/>
  <c r="Y631" i="22"/>
  <c r="X631" i="22"/>
  <c r="V631" i="22"/>
  <c r="Z630" i="22"/>
  <c r="Y630" i="22"/>
  <c r="X630" i="22"/>
  <c r="V630" i="22"/>
  <c r="Z629" i="22"/>
  <c r="Y629" i="22"/>
  <c r="X629" i="22"/>
  <c r="V629" i="22"/>
  <c r="Z628" i="22"/>
  <c r="Y628" i="22"/>
  <c r="X628" i="22"/>
  <c r="V628" i="22"/>
  <c r="Z627" i="22"/>
  <c r="Y627" i="22"/>
  <c r="X627" i="22"/>
  <c r="V627" i="22"/>
  <c r="Z626" i="22"/>
  <c r="Y626" i="22"/>
  <c r="X626" i="22"/>
  <c r="V626" i="22"/>
  <c r="Z625" i="22"/>
  <c r="Y625" i="22"/>
  <c r="X625" i="22"/>
  <c r="V625" i="22"/>
  <c r="Z624" i="22"/>
  <c r="Y624" i="22"/>
  <c r="X624" i="22"/>
  <c r="V624" i="22"/>
  <c r="Z623" i="22"/>
  <c r="Y623" i="22"/>
  <c r="X623" i="22"/>
  <c r="V623" i="22"/>
  <c r="Z622" i="22"/>
  <c r="Y622" i="22"/>
  <c r="X622" i="22"/>
  <c r="V622" i="22"/>
  <c r="Z621" i="22"/>
  <c r="Y621" i="22"/>
  <c r="X621" i="22"/>
  <c r="V621" i="22"/>
  <c r="Z620" i="22"/>
  <c r="Y620" i="22"/>
  <c r="X620" i="22"/>
  <c r="V620" i="22"/>
  <c r="Z619" i="22"/>
  <c r="Y619" i="22"/>
  <c r="X619" i="22"/>
  <c r="V619" i="22"/>
  <c r="Z618" i="22"/>
  <c r="Y618" i="22"/>
  <c r="X618" i="22"/>
  <c r="V618" i="22"/>
  <c r="Z617" i="22"/>
  <c r="Y617" i="22"/>
  <c r="X617" i="22"/>
  <c r="V617" i="22"/>
  <c r="Z616" i="22"/>
  <c r="Y616" i="22"/>
  <c r="X616" i="22"/>
  <c r="V616" i="22"/>
  <c r="Z615" i="22"/>
  <c r="Y615" i="22"/>
  <c r="X615" i="22"/>
  <c r="V615" i="22"/>
  <c r="Z614" i="22"/>
  <c r="Y614" i="22"/>
  <c r="X614" i="22"/>
  <c r="V614" i="22"/>
  <c r="Z613" i="22"/>
  <c r="Y613" i="22"/>
  <c r="X613" i="22"/>
  <c r="V613" i="22"/>
  <c r="Z612" i="22"/>
  <c r="Y612" i="22"/>
  <c r="X612" i="22"/>
  <c r="V612" i="22"/>
  <c r="Z611" i="22"/>
  <c r="Y611" i="22"/>
  <c r="X611" i="22"/>
  <c r="V611" i="22"/>
  <c r="Z610" i="22"/>
  <c r="Y610" i="22"/>
  <c r="X610" i="22"/>
  <c r="V610" i="22"/>
  <c r="Z609" i="22"/>
  <c r="Y609" i="22"/>
  <c r="X609" i="22"/>
  <c r="V609" i="22"/>
  <c r="Z608" i="22"/>
  <c r="Y608" i="22"/>
  <c r="X608" i="22"/>
  <c r="V608" i="22"/>
  <c r="Z607" i="22"/>
  <c r="Y607" i="22"/>
  <c r="X607" i="22"/>
  <c r="V607" i="22"/>
  <c r="Z606" i="22"/>
  <c r="Y606" i="22"/>
  <c r="X606" i="22"/>
  <c r="V606" i="22"/>
  <c r="Z605" i="22"/>
  <c r="Y605" i="22"/>
  <c r="X605" i="22"/>
  <c r="V605" i="22"/>
  <c r="Z604" i="22"/>
  <c r="Y604" i="22"/>
  <c r="X604" i="22"/>
  <c r="V604" i="22"/>
  <c r="Z603" i="22"/>
  <c r="Y603" i="22"/>
  <c r="X603" i="22"/>
  <c r="V603" i="22"/>
  <c r="Z602" i="22"/>
  <c r="Y602" i="22"/>
  <c r="X602" i="22"/>
  <c r="V602" i="22"/>
  <c r="Z601" i="22"/>
  <c r="Y601" i="22"/>
  <c r="X601" i="22"/>
  <c r="V601" i="22"/>
  <c r="Z600" i="22"/>
  <c r="Y600" i="22"/>
  <c r="X600" i="22"/>
  <c r="V600" i="22"/>
  <c r="Z599" i="22"/>
  <c r="Y599" i="22"/>
  <c r="X599" i="22"/>
  <c r="V599" i="22"/>
  <c r="Z598" i="22"/>
  <c r="Y598" i="22"/>
  <c r="X598" i="22"/>
  <c r="V598" i="22"/>
  <c r="Z597" i="22"/>
  <c r="Y597" i="22"/>
  <c r="X597" i="22"/>
  <c r="V597" i="22"/>
  <c r="Z596" i="22"/>
  <c r="Y596" i="22"/>
  <c r="X596" i="22"/>
  <c r="V596" i="22"/>
  <c r="Z595" i="22"/>
  <c r="Y595" i="22"/>
  <c r="X595" i="22"/>
  <c r="V595" i="22"/>
  <c r="Z594" i="22"/>
  <c r="Y594" i="22"/>
  <c r="X594" i="22"/>
  <c r="V594" i="22"/>
  <c r="Z593" i="22"/>
  <c r="Y593" i="22"/>
  <c r="X593" i="22"/>
  <c r="V593" i="22"/>
  <c r="Z592" i="22"/>
  <c r="Y592" i="22"/>
  <c r="X592" i="22"/>
  <c r="V592" i="22"/>
  <c r="Z591" i="22"/>
  <c r="Y591" i="22"/>
  <c r="X591" i="22"/>
  <c r="V591" i="22"/>
  <c r="Z590" i="22"/>
  <c r="Y590" i="22"/>
  <c r="X590" i="22"/>
  <c r="V590" i="22"/>
  <c r="Z589" i="22"/>
  <c r="Y589" i="22"/>
  <c r="X589" i="22"/>
  <c r="V589" i="22"/>
  <c r="Z588" i="22"/>
  <c r="Y588" i="22"/>
  <c r="X588" i="22"/>
  <c r="V588" i="22"/>
  <c r="Z587" i="22"/>
  <c r="Y587" i="22"/>
  <c r="X587" i="22"/>
  <c r="V587" i="22"/>
  <c r="Z586" i="22"/>
  <c r="Y586" i="22"/>
  <c r="X586" i="22"/>
  <c r="V586" i="22"/>
  <c r="Z585" i="22"/>
  <c r="Y585" i="22"/>
  <c r="X585" i="22"/>
  <c r="V585" i="22"/>
  <c r="Z584" i="22"/>
  <c r="Y584" i="22"/>
  <c r="X584" i="22"/>
  <c r="V584" i="22"/>
  <c r="Z583" i="22"/>
  <c r="Y583" i="22"/>
  <c r="X583" i="22"/>
  <c r="V583" i="22"/>
  <c r="Z582" i="22"/>
  <c r="Y582" i="22"/>
  <c r="X582" i="22"/>
  <c r="V582" i="22"/>
  <c r="Z581" i="22"/>
  <c r="Y581" i="22"/>
  <c r="X581" i="22"/>
  <c r="V581" i="22"/>
  <c r="Z580" i="22"/>
  <c r="Y580" i="22"/>
  <c r="X580" i="22"/>
  <c r="V580" i="22"/>
  <c r="Z579" i="22"/>
  <c r="Y579" i="22"/>
  <c r="X579" i="22"/>
  <c r="V579" i="22"/>
  <c r="Z578" i="22"/>
  <c r="Y578" i="22"/>
  <c r="X578" i="22"/>
  <c r="V578" i="22"/>
  <c r="Z577" i="22"/>
  <c r="Y577" i="22"/>
  <c r="X577" i="22"/>
  <c r="V577" i="22"/>
  <c r="Z576" i="22"/>
  <c r="Y576" i="22"/>
  <c r="X576" i="22"/>
  <c r="V576" i="22"/>
  <c r="Z575" i="22"/>
  <c r="Y575" i="22"/>
  <c r="X575" i="22"/>
  <c r="V575" i="22"/>
  <c r="Z574" i="22"/>
  <c r="Y574" i="22"/>
  <c r="X574" i="22"/>
  <c r="V574" i="22"/>
  <c r="Z573" i="22"/>
  <c r="Y573" i="22"/>
  <c r="X573" i="22"/>
  <c r="V573" i="22"/>
  <c r="Z572" i="22"/>
  <c r="Y572" i="22"/>
  <c r="X572" i="22"/>
  <c r="V572" i="22"/>
  <c r="Z571" i="22"/>
  <c r="Y571" i="22"/>
  <c r="X571" i="22"/>
  <c r="V571" i="22"/>
  <c r="Z570" i="22"/>
  <c r="Y570" i="22"/>
  <c r="X570" i="22"/>
  <c r="V570" i="22"/>
  <c r="Z569" i="22"/>
  <c r="Y569" i="22"/>
  <c r="X569" i="22"/>
  <c r="V569" i="22"/>
  <c r="Z568" i="22"/>
  <c r="Y568" i="22"/>
  <c r="X568" i="22"/>
  <c r="V568" i="22"/>
  <c r="Z567" i="22"/>
  <c r="Y567" i="22"/>
  <c r="X567" i="22"/>
  <c r="V567" i="22"/>
  <c r="Z566" i="22"/>
  <c r="Y566" i="22"/>
  <c r="X566" i="22"/>
  <c r="V566" i="22"/>
  <c r="Z565" i="22"/>
  <c r="Y565" i="22"/>
  <c r="X565" i="22"/>
  <c r="V565" i="22"/>
  <c r="Z564" i="22"/>
  <c r="Y564" i="22"/>
  <c r="X564" i="22"/>
  <c r="V564" i="22"/>
  <c r="Z563" i="22"/>
  <c r="Y563" i="22"/>
  <c r="X563" i="22"/>
  <c r="V563" i="22"/>
  <c r="Z562" i="22"/>
  <c r="Y562" i="22"/>
  <c r="X562" i="22"/>
  <c r="V562" i="22"/>
  <c r="Z561" i="22"/>
  <c r="Y561" i="22"/>
  <c r="X561" i="22"/>
  <c r="V561" i="22"/>
  <c r="Z560" i="22"/>
  <c r="Y560" i="22"/>
  <c r="X560" i="22"/>
  <c r="V560" i="22"/>
  <c r="Z559" i="22"/>
  <c r="Y559" i="22"/>
  <c r="X559" i="22"/>
  <c r="V559" i="22"/>
  <c r="Z558" i="22"/>
  <c r="Y558" i="22"/>
  <c r="X558" i="22"/>
  <c r="V558" i="22"/>
  <c r="Z557" i="22"/>
  <c r="Y557" i="22"/>
  <c r="X557" i="22"/>
  <c r="V557" i="22"/>
  <c r="Z556" i="22"/>
  <c r="Y556" i="22"/>
  <c r="X556" i="22"/>
  <c r="V556" i="22"/>
  <c r="Z555" i="22"/>
  <c r="Y555" i="22"/>
  <c r="X555" i="22"/>
  <c r="V555" i="22"/>
  <c r="Z554" i="22"/>
  <c r="Y554" i="22"/>
  <c r="X554" i="22"/>
  <c r="V554" i="22"/>
  <c r="Z553" i="22"/>
  <c r="Y553" i="22"/>
  <c r="X553" i="22"/>
  <c r="V553" i="22"/>
  <c r="Z552" i="22"/>
  <c r="Y552" i="22"/>
  <c r="X552" i="22"/>
  <c r="V552" i="22"/>
  <c r="Z551" i="22"/>
  <c r="Y551" i="22"/>
  <c r="X551" i="22"/>
  <c r="V551" i="22"/>
  <c r="Z550" i="22"/>
  <c r="Y550" i="22"/>
  <c r="X550" i="22"/>
  <c r="V550" i="22"/>
  <c r="Z549" i="22"/>
  <c r="Y549" i="22"/>
  <c r="X549" i="22"/>
  <c r="V549" i="22"/>
  <c r="Z548" i="22"/>
  <c r="Y548" i="22"/>
  <c r="X548" i="22"/>
  <c r="V548" i="22"/>
  <c r="Z547" i="22"/>
  <c r="Y547" i="22"/>
  <c r="X547" i="22"/>
  <c r="V547" i="22"/>
  <c r="Z546" i="22"/>
  <c r="Y546" i="22"/>
  <c r="X546" i="22"/>
  <c r="V546" i="22"/>
  <c r="Z545" i="22"/>
  <c r="Y545" i="22"/>
  <c r="X545" i="22"/>
  <c r="V545" i="22"/>
  <c r="Z544" i="22"/>
  <c r="Y544" i="22"/>
  <c r="X544" i="22"/>
  <c r="V544" i="22"/>
  <c r="Z543" i="22"/>
  <c r="Y543" i="22"/>
  <c r="X543" i="22"/>
  <c r="V543" i="22"/>
  <c r="Z542" i="22"/>
  <c r="Y542" i="22"/>
  <c r="X542" i="22"/>
  <c r="V542" i="22"/>
  <c r="Z541" i="22"/>
  <c r="Y541" i="22"/>
  <c r="X541" i="22"/>
  <c r="V541" i="22"/>
  <c r="Z540" i="22"/>
  <c r="Y540" i="22"/>
  <c r="X540" i="22"/>
  <c r="V540" i="22"/>
  <c r="Z539" i="22"/>
  <c r="Y539" i="22"/>
  <c r="X539" i="22"/>
  <c r="V539" i="22"/>
  <c r="Z538" i="22"/>
  <c r="Y538" i="22"/>
  <c r="X538" i="22"/>
  <c r="V538" i="22"/>
  <c r="Z537" i="22"/>
  <c r="Y537" i="22"/>
  <c r="X537" i="22"/>
  <c r="V537" i="22"/>
  <c r="Z536" i="22"/>
  <c r="Y536" i="22"/>
  <c r="X536" i="22"/>
  <c r="V536" i="22"/>
  <c r="Z535" i="22"/>
  <c r="Y535" i="22"/>
  <c r="X535" i="22"/>
  <c r="V535" i="22"/>
  <c r="Z534" i="22"/>
  <c r="Y534" i="22"/>
  <c r="X534" i="22"/>
  <c r="V534" i="22"/>
  <c r="Z533" i="22"/>
  <c r="Y533" i="22"/>
  <c r="X533" i="22"/>
  <c r="V533" i="22"/>
  <c r="Z532" i="22"/>
  <c r="Y532" i="22"/>
  <c r="X532" i="22"/>
  <c r="V532" i="22"/>
  <c r="Z531" i="22"/>
  <c r="Y531" i="22"/>
  <c r="X531" i="22"/>
  <c r="V531" i="22"/>
  <c r="Z530" i="22"/>
  <c r="Y530" i="22"/>
  <c r="X530" i="22"/>
  <c r="V530" i="22"/>
  <c r="Z529" i="22"/>
  <c r="Y529" i="22"/>
  <c r="X529" i="22"/>
  <c r="V529" i="22"/>
  <c r="Z528" i="22"/>
  <c r="Y528" i="22"/>
  <c r="X528" i="22"/>
  <c r="V528" i="22"/>
  <c r="Z527" i="22"/>
  <c r="Y527" i="22"/>
  <c r="X527" i="22"/>
  <c r="V527" i="22"/>
  <c r="Z526" i="22"/>
  <c r="Y526" i="22"/>
  <c r="X526" i="22"/>
  <c r="V526" i="22"/>
  <c r="Z525" i="22"/>
  <c r="Y525" i="22"/>
  <c r="X525" i="22"/>
  <c r="V525" i="22"/>
  <c r="Z524" i="22"/>
  <c r="Y524" i="22"/>
  <c r="X524" i="22"/>
  <c r="V524" i="22"/>
  <c r="Z523" i="22"/>
  <c r="Y523" i="22"/>
  <c r="X523" i="22"/>
  <c r="V523" i="22"/>
  <c r="Z522" i="22"/>
  <c r="Y522" i="22"/>
  <c r="X522" i="22"/>
  <c r="V522" i="22"/>
  <c r="Z521" i="22"/>
  <c r="Y521" i="22"/>
  <c r="X521" i="22"/>
  <c r="V521" i="22"/>
  <c r="Z520" i="22"/>
  <c r="Y520" i="22"/>
  <c r="X520" i="22"/>
  <c r="V520" i="22"/>
  <c r="Z519" i="22"/>
  <c r="Y519" i="22"/>
  <c r="X519" i="22"/>
  <c r="V519" i="22"/>
  <c r="Z518" i="22"/>
  <c r="Y518" i="22"/>
  <c r="X518" i="22"/>
  <c r="V518" i="22"/>
  <c r="Z517" i="22"/>
  <c r="Y517" i="22"/>
  <c r="X517" i="22"/>
  <c r="V517" i="22"/>
  <c r="Z516" i="22"/>
  <c r="Y516" i="22"/>
  <c r="X516" i="22"/>
  <c r="V516" i="22"/>
  <c r="Z515" i="22"/>
  <c r="Y515" i="22"/>
  <c r="X515" i="22"/>
  <c r="V515" i="22"/>
  <c r="Z514" i="22"/>
  <c r="Y514" i="22"/>
  <c r="X514" i="22"/>
  <c r="V514" i="22"/>
  <c r="Z513" i="22"/>
  <c r="Y513" i="22"/>
  <c r="X513" i="22"/>
  <c r="V513" i="22"/>
  <c r="Z512" i="22"/>
  <c r="Y512" i="22"/>
  <c r="X512" i="22"/>
  <c r="V512" i="22"/>
  <c r="Z511" i="22"/>
  <c r="Y511" i="22"/>
  <c r="X511" i="22"/>
  <c r="V511" i="22"/>
  <c r="Z510" i="22"/>
  <c r="Y510" i="22"/>
  <c r="X510" i="22"/>
  <c r="V510" i="22"/>
  <c r="Z509" i="22"/>
  <c r="Y509" i="22"/>
  <c r="X509" i="22"/>
  <c r="V509" i="22"/>
  <c r="Z508" i="22"/>
  <c r="Y508" i="22"/>
  <c r="X508" i="22"/>
  <c r="V508" i="22"/>
  <c r="Z507" i="22"/>
  <c r="Y507" i="22"/>
  <c r="X507" i="22"/>
  <c r="V507" i="22"/>
  <c r="Z506" i="22"/>
  <c r="Y506" i="22"/>
  <c r="X506" i="22"/>
  <c r="V506" i="22"/>
  <c r="Z505" i="22"/>
  <c r="Y505" i="22"/>
  <c r="X505" i="22"/>
  <c r="V505" i="22"/>
  <c r="Z504" i="22"/>
  <c r="Y504" i="22"/>
  <c r="X504" i="22"/>
  <c r="V504" i="22"/>
  <c r="Z503" i="22"/>
  <c r="Y503" i="22"/>
  <c r="X503" i="22"/>
  <c r="V503" i="22"/>
  <c r="Z502" i="22"/>
  <c r="Y502" i="22"/>
  <c r="X502" i="22"/>
  <c r="V502" i="22"/>
  <c r="Z501" i="22"/>
  <c r="Y501" i="22"/>
  <c r="X501" i="22"/>
  <c r="V501" i="22"/>
  <c r="Z500" i="22"/>
  <c r="Y500" i="22"/>
  <c r="X500" i="22"/>
  <c r="V500" i="22"/>
  <c r="Z499" i="22"/>
  <c r="Y499" i="22"/>
  <c r="X499" i="22"/>
  <c r="V499" i="22"/>
  <c r="Z498" i="22"/>
  <c r="Y498" i="22"/>
  <c r="X498" i="22"/>
  <c r="V498" i="22"/>
  <c r="Z497" i="22"/>
  <c r="Y497" i="22"/>
  <c r="X497" i="22"/>
  <c r="V497" i="22"/>
  <c r="Z496" i="22"/>
  <c r="Y496" i="22"/>
  <c r="X496" i="22"/>
  <c r="V496" i="22"/>
  <c r="Z495" i="22"/>
  <c r="Y495" i="22"/>
  <c r="X495" i="22"/>
  <c r="V495" i="22"/>
  <c r="Z494" i="22"/>
  <c r="Y494" i="22"/>
  <c r="X494" i="22"/>
  <c r="V494" i="22"/>
  <c r="Z493" i="22"/>
  <c r="Y493" i="22"/>
  <c r="X493" i="22"/>
  <c r="V493" i="22"/>
  <c r="Z492" i="22"/>
  <c r="Y492" i="22"/>
  <c r="X492" i="22"/>
  <c r="V492" i="22"/>
  <c r="Z491" i="22"/>
  <c r="Y491" i="22"/>
  <c r="X491" i="22"/>
  <c r="V491" i="22"/>
  <c r="Z490" i="22"/>
  <c r="Y490" i="22"/>
  <c r="X490" i="22"/>
  <c r="V490" i="22"/>
  <c r="Z489" i="22"/>
  <c r="Y489" i="22"/>
  <c r="X489" i="22"/>
  <c r="V489" i="22"/>
  <c r="Z488" i="22"/>
  <c r="Y488" i="22"/>
  <c r="X488" i="22"/>
  <c r="V488" i="22"/>
  <c r="Z487" i="22"/>
  <c r="Y487" i="22"/>
  <c r="X487" i="22"/>
  <c r="V487" i="22"/>
  <c r="Z486" i="22"/>
  <c r="Y486" i="22"/>
  <c r="X486" i="22"/>
  <c r="V486" i="22"/>
  <c r="Z485" i="22"/>
  <c r="Y485" i="22"/>
  <c r="X485" i="22"/>
  <c r="V485" i="22"/>
  <c r="Z484" i="22"/>
  <c r="Y484" i="22"/>
  <c r="X484" i="22"/>
  <c r="V484" i="22"/>
  <c r="Z483" i="22"/>
  <c r="Y483" i="22"/>
  <c r="X483" i="22"/>
  <c r="V483" i="22"/>
  <c r="Z482" i="22"/>
  <c r="Y482" i="22"/>
  <c r="X482" i="22"/>
  <c r="V482" i="22"/>
  <c r="Z481" i="22"/>
  <c r="Y481" i="22"/>
  <c r="X481" i="22"/>
  <c r="V481" i="22"/>
  <c r="Z480" i="22"/>
  <c r="Y480" i="22"/>
  <c r="X480" i="22"/>
  <c r="V480" i="22"/>
  <c r="Z479" i="22"/>
  <c r="Y479" i="22"/>
  <c r="X479" i="22"/>
  <c r="V479" i="22"/>
  <c r="Z478" i="22"/>
  <c r="Y478" i="22"/>
  <c r="X478" i="22"/>
  <c r="V478" i="22"/>
  <c r="Z477" i="22"/>
  <c r="Y477" i="22"/>
  <c r="X477" i="22"/>
  <c r="V477" i="22"/>
  <c r="Z476" i="22"/>
  <c r="Y476" i="22"/>
  <c r="X476" i="22"/>
  <c r="V476" i="22"/>
  <c r="Z475" i="22"/>
  <c r="Y475" i="22"/>
  <c r="X475" i="22"/>
  <c r="V475" i="22"/>
  <c r="Z474" i="22"/>
  <c r="Y474" i="22"/>
  <c r="X474" i="22"/>
  <c r="V474" i="22"/>
  <c r="Z473" i="22"/>
  <c r="Y473" i="22"/>
  <c r="X473" i="22"/>
  <c r="V473" i="22"/>
  <c r="Z472" i="22"/>
  <c r="Y472" i="22"/>
  <c r="X472" i="22"/>
  <c r="V472" i="22"/>
  <c r="Z471" i="22"/>
  <c r="Y471" i="22"/>
  <c r="X471" i="22"/>
  <c r="V471" i="22"/>
  <c r="Z470" i="22"/>
  <c r="Y470" i="22"/>
  <c r="X470" i="22"/>
  <c r="V470" i="22"/>
  <c r="Z469" i="22"/>
  <c r="Y469" i="22"/>
  <c r="X469" i="22"/>
  <c r="V469" i="22"/>
  <c r="Z468" i="22"/>
  <c r="Y468" i="22"/>
  <c r="X468" i="22"/>
  <c r="V468" i="22"/>
  <c r="Z467" i="22"/>
  <c r="Y467" i="22"/>
  <c r="X467" i="22"/>
  <c r="V467" i="22"/>
  <c r="Z466" i="22"/>
  <c r="Y466" i="22"/>
  <c r="X466" i="22"/>
  <c r="V466" i="22"/>
  <c r="Z465" i="22"/>
  <c r="Y465" i="22"/>
  <c r="X465" i="22"/>
  <c r="V465" i="22"/>
  <c r="Z464" i="22"/>
  <c r="Y464" i="22"/>
  <c r="X464" i="22"/>
  <c r="V464" i="22"/>
  <c r="Z463" i="22"/>
  <c r="Y463" i="22"/>
  <c r="X463" i="22"/>
  <c r="V463" i="22"/>
  <c r="Z462" i="22"/>
  <c r="Y462" i="22"/>
  <c r="X462" i="22"/>
  <c r="V462" i="22"/>
  <c r="Z461" i="22"/>
  <c r="Y461" i="22"/>
  <c r="X461" i="22"/>
  <c r="V461" i="22"/>
  <c r="Z460" i="22"/>
  <c r="Y460" i="22"/>
  <c r="X460" i="22"/>
  <c r="V460" i="22"/>
  <c r="Z459" i="22"/>
  <c r="Y459" i="22"/>
  <c r="X459" i="22"/>
  <c r="V459" i="22"/>
  <c r="Z458" i="22"/>
  <c r="Y458" i="22"/>
  <c r="X458" i="22"/>
  <c r="V458" i="22"/>
  <c r="Z457" i="22"/>
  <c r="Y457" i="22"/>
  <c r="X457" i="22"/>
  <c r="V457" i="22"/>
  <c r="Z456" i="22"/>
  <c r="Y456" i="22"/>
  <c r="X456" i="22"/>
  <c r="V456" i="22"/>
  <c r="Z455" i="22"/>
  <c r="Y455" i="22"/>
  <c r="X455" i="22"/>
  <c r="V455" i="22"/>
  <c r="Z454" i="22"/>
  <c r="Y454" i="22"/>
  <c r="X454" i="22"/>
  <c r="V454" i="22"/>
  <c r="Z453" i="22"/>
  <c r="Y453" i="22"/>
  <c r="X453" i="22"/>
  <c r="V453" i="22"/>
  <c r="Z452" i="22"/>
  <c r="Y452" i="22"/>
  <c r="X452" i="22"/>
  <c r="V452" i="22"/>
  <c r="Z451" i="22"/>
  <c r="Y451" i="22"/>
  <c r="X451" i="22"/>
  <c r="V451" i="22"/>
  <c r="Z450" i="22"/>
  <c r="Y450" i="22"/>
  <c r="X450" i="22"/>
  <c r="V450" i="22"/>
  <c r="Z449" i="22"/>
  <c r="Y449" i="22"/>
  <c r="X449" i="22"/>
  <c r="V449" i="22"/>
  <c r="Z448" i="22"/>
  <c r="Y448" i="22"/>
  <c r="X448" i="22"/>
  <c r="V448" i="22"/>
  <c r="Z447" i="22"/>
  <c r="Y447" i="22"/>
  <c r="X447" i="22"/>
  <c r="V447" i="22"/>
  <c r="Z446" i="22"/>
  <c r="Y446" i="22"/>
  <c r="X446" i="22"/>
  <c r="V446" i="22"/>
  <c r="Z445" i="22"/>
  <c r="Y445" i="22"/>
  <c r="X445" i="22"/>
  <c r="V445" i="22"/>
  <c r="Z444" i="22"/>
  <c r="Y444" i="22"/>
  <c r="X444" i="22"/>
  <c r="V444" i="22"/>
  <c r="Z443" i="22"/>
  <c r="Y443" i="22"/>
  <c r="X443" i="22"/>
  <c r="V443" i="22"/>
  <c r="Z442" i="22"/>
  <c r="Y442" i="22"/>
  <c r="X442" i="22"/>
  <c r="V442" i="22"/>
  <c r="Z441" i="22"/>
  <c r="Y441" i="22"/>
  <c r="X441" i="22"/>
  <c r="V441" i="22"/>
  <c r="Z440" i="22"/>
  <c r="Y440" i="22"/>
  <c r="X440" i="22"/>
  <c r="V440" i="22"/>
  <c r="Z439" i="22"/>
  <c r="Y439" i="22"/>
  <c r="X439" i="22"/>
  <c r="V439" i="22"/>
  <c r="Z438" i="22"/>
  <c r="Y438" i="22"/>
  <c r="X438" i="22"/>
  <c r="V438" i="22"/>
  <c r="Z437" i="22"/>
  <c r="Y437" i="22"/>
  <c r="X437" i="22"/>
  <c r="V437" i="22"/>
  <c r="Z436" i="22"/>
  <c r="Y436" i="22"/>
  <c r="X436" i="22"/>
  <c r="V436" i="22"/>
  <c r="Z435" i="22"/>
  <c r="Y435" i="22"/>
  <c r="X435" i="22"/>
  <c r="V435" i="22"/>
  <c r="Z434" i="22"/>
  <c r="Y434" i="22"/>
  <c r="X434" i="22"/>
  <c r="V434" i="22"/>
  <c r="Z433" i="22"/>
  <c r="Y433" i="22"/>
  <c r="X433" i="22"/>
  <c r="V433" i="22"/>
  <c r="Z432" i="22"/>
  <c r="Y432" i="22"/>
  <c r="X432" i="22"/>
  <c r="V432" i="22"/>
  <c r="Z431" i="22"/>
  <c r="Y431" i="22"/>
  <c r="X431" i="22"/>
  <c r="V431" i="22"/>
  <c r="Z430" i="22"/>
  <c r="Y430" i="22"/>
  <c r="X430" i="22"/>
  <c r="V430" i="22"/>
  <c r="Z429" i="22"/>
  <c r="Y429" i="22"/>
  <c r="X429" i="22"/>
  <c r="V429" i="22"/>
  <c r="Z428" i="22"/>
  <c r="Y428" i="22"/>
  <c r="X428" i="22"/>
  <c r="V428" i="22"/>
  <c r="Z427" i="22"/>
  <c r="Y427" i="22"/>
  <c r="X427" i="22"/>
  <c r="V427" i="22"/>
  <c r="Z426" i="22"/>
  <c r="Y426" i="22"/>
  <c r="X426" i="22"/>
  <c r="V426" i="22"/>
  <c r="Z425" i="22"/>
  <c r="Y425" i="22"/>
  <c r="X425" i="22"/>
  <c r="V425" i="22"/>
  <c r="Z424" i="22"/>
  <c r="Y424" i="22"/>
  <c r="X424" i="22"/>
  <c r="V424" i="22"/>
  <c r="Z423" i="22"/>
  <c r="Y423" i="22"/>
  <c r="X423" i="22"/>
  <c r="V423" i="22"/>
  <c r="Z422" i="22"/>
  <c r="Y422" i="22"/>
  <c r="X422" i="22"/>
  <c r="V422" i="22"/>
  <c r="Z421" i="22"/>
  <c r="Y421" i="22"/>
  <c r="X421" i="22"/>
  <c r="V421" i="22"/>
  <c r="Z420" i="22"/>
  <c r="Y420" i="22"/>
  <c r="X420" i="22"/>
  <c r="V420" i="22"/>
  <c r="Z419" i="22"/>
  <c r="Y419" i="22"/>
  <c r="X419" i="22"/>
  <c r="V419" i="22"/>
  <c r="Z418" i="22"/>
  <c r="Y418" i="22"/>
  <c r="X418" i="22"/>
  <c r="V418" i="22"/>
  <c r="Z417" i="22"/>
  <c r="Y417" i="22"/>
  <c r="X417" i="22"/>
  <c r="V417" i="22"/>
  <c r="Z416" i="22"/>
  <c r="Y416" i="22"/>
  <c r="X416" i="22"/>
  <c r="V416" i="22"/>
  <c r="Z415" i="22"/>
  <c r="Y415" i="22"/>
  <c r="X415" i="22"/>
  <c r="V415" i="22"/>
  <c r="Z414" i="22"/>
  <c r="Y414" i="22"/>
  <c r="X414" i="22"/>
  <c r="V414" i="22"/>
  <c r="Z413" i="22"/>
  <c r="Y413" i="22"/>
  <c r="X413" i="22"/>
  <c r="V413" i="22"/>
  <c r="Z412" i="22"/>
  <c r="Y412" i="22"/>
  <c r="X412" i="22"/>
  <c r="V412" i="22"/>
  <c r="Z411" i="22"/>
  <c r="Y411" i="22"/>
  <c r="X411" i="22"/>
  <c r="V411" i="22"/>
  <c r="Z410" i="22"/>
  <c r="Y410" i="22"/>
  <c r="X410" i="22"/>
  <c r="V410" i="22"/>
  <c r="Z409" i="22"/>
  <c r="Y409" i="22"/>
  <c r="X409" i="22"/>
  <c r="V409" i="22"/>
  <c r="Z408" i="22"/>
  <c r="Y408" i="22"/>
  <c r="X408" i="22"/>
  <c r="V408" i="22"/>
  <c r="Z407" i="22"/>
  <c r="Y407" i="22"/>
  <c r="X407" i="22"/>
  <c r="V407" i="22"/>
  <c r="Z406" i="22"/>
  <c r="Y406" i="22"/>
  <c r="X406" i="22"/>
  <c r="V406" i="22"/>
  <c r="Z405" i="22"/>
  <c r="Y405" i="22"/>
  <c r="X405" i="22"/>
  <c r="V405" i="22"/>
  <c r="Z404" i="22"/>
  <c r="Y404" i="22"/>
  <c r="X404" i="22"/>
  <c r="V404" i="22"/>
  <c r="Z403" i="22"/>
  <c r="Y403" i="22"/>
  <c r="X403" i="22"/>
  <c r="V403" i="22"/>
  <c r="Z402" i="22"/>
  <c r="Y402" i="22"/>
  <c r="X402" i="22"/>
  <c r="V402" i="22"/>
  <c r="Z401" i="22"/>
  <c r="Y401" i="22"/>
  <c r="X401" i="22"/>
  <c r="V401" i="22"/>
  <c r="Z400" i="22"/>
  <c r="Y400" i="22"/>
  <c r="X400" i="22"/>
  <c r="V400" i="22"/>
  <c r="Z399" i="22"/>
  <c r="Y399" i="22"/>
  <c r="X399" i="22"/>
  <c r="V399" i="22"/>
  <c r="Z398" i="22"/>
  <c r="Y398" i="22"/>
  <c r="X398" i="22"/>
  <c r="V398" i="22"/>
  <c r="Z397" i="22"/>
  <c r="Y397" i="22"/>
  <c r="X397" i="22"/>
  <c r="V397" i="22"/>
  <c r="Z396" i="22"/>
  <c r="Y396" i="22"/>
  <c r="X396" i="22"/>
  <c r="V396" i="22"/>
  <c r="Z395" i="22"/>
  <c r="Y395" i="22"/>
  <c r="X395" i="22"/>
  <c r="V395" i="22"/>
  <c r="Z394" i="22"/>
  <c r="Y394" i="22"/>
  <c r="X394" i="22"/>
  <c r="V394" i="22"/>
  <c r="Z393" i="22"/>
  <c r="Y393" i="22"/>
  <c r="X393" i="22"/>
  <c r="V393" i="22"/>
  <c r="Z392" i="22"/>
  <c r="Y392" i="22"/>
  <c r="X392" i="22"/>
  <c r="V392" i="22"/>
  <c r="Z391" i="22"/>
  <c r="Y391" i="22"/>
  <c r="X391" i="22"/>
  <c r="V391" i="22"/>
  <c r="Z390" i="22"/>
  <c r="Y390" i="22"/>
  <c r="X390" i="22"/>
  <c r="V390" i="22"/>
  <c r="Z389" i="22"/>
  <c r="Y389" i="22"/>
  <c r="X389" i="22"/>
  <c r="V389" i="22"/>
  <c r="Z388" i="22"/>
  <c r="Y388" i="22"/>
  <c r="X388" i="22"/>
  <c r="V388" i="22"/>
  <c r="Z387" i="22"/>
  <c r="Y387" i="22"/>
  <c r="X387" i="22"/>
  <c r="V387" i="22"/>
  <c r="Z386" i="22"/>
  <c r="Y386" i="22"/>
  <c r="X386" i="22"/>
  <c r="V386" i="22"/>
  <c r="Z385" i="22"/>
  <c r="Y385" i="22"/>
  <c r="X385" i="22"/>
  <c r="V385" i="22"/>
  <c r="Z384" i="22"/>
  <c r="Y384" i="22"/>
  <c r="X384" i="22"/>
  <c r="V384" i="22"/>
  <c r="Z383" i="22"/>
  <c r="Y383" i="22"/>
  <c r="X383" i="22"/>
  <c r="V383" i="22"/>
  <c r="Z382" i="22"/>
  <c r="Y382" i="22"/>
  <c r="X382" i="22"/>
  <c r="V382" i="22"/>
  <c r="Z381" i="22"/>
  <c r="Y381" i="22"/>
  <c r="X381" i="22"/>
  <c r="V381" i="22"/>
  <c r="Z380" i="22"/>
  <c r="Y380" i="22"/>
  <c r="X380" i="22"/>
  <c r="V380" i="22"/>
  <c r="Z379" i="22"/>
  <c r="Y379" i="22"/>
  <c r="X379" i="22"/>
  <c r="V379" i="22"/>
  <c r="Z378" i="22"/>
  <c r="Y378" i="22"/>
  <c r="X378" i="22"/>
  <c r="V378" i="22"/>
  <c r="Z377" i="22"/>
  <c r="Y377" i="22"/>
  <c r="X377" i="22"/>
  <c r="V377" i="22"/>
  <c r="Z376" i="22"/>
  <c r="Y376" i="22"/>
  <c r="X376" i="22"/>
  <c r="V376" i="22"/>
  <c r="Z375" i="22"/>
  <c r="Y375" i="22"/>
  <c r="X375" i="22"/>
  <c r="V375" i="22"/>
  <c r="Z374" i="22"/>
  <c r="Y374" i="22"/>
  <c r="X374" i="22"/>
  <c r="V374" i="22"/>
  <c r="Z373" i="22"/>
  <c r="Y373" i="22"/>
  <c r="X373" i="22"/>
  <c r="V373" i="22"/>
  <c r="Z372" i="22"/>
  <c r="Y372" i="22"/>
  <c r="X372" i="22"/>
  <c r="V372" i="22"/>
  <c r="Z371" i="22"/>
  <c r="Y371" i="22"/>
  <c r="X371" i="22"/>
  <c r="V371" i="22"/>
  <c r="Z370" i="22"/>
  <c r="Y370" i="22"/>
  <c r="X370" i="22"/>
  <c r="V370" i="22"/>
  <c r="Z369" i="22"/>
  <c r="Y369" i="22"/>
  <c r="X369" i="22"/>
  <c r="V369" i="22"/>
  <c r="Z368" i="22"/>
  <c r="Y368" i="22"/>
  <c r="X368" i="22"/>
  <c r="V368" i="22"/>
  <c r="Z367" i="22"/>
  <c r="Y367" i="22"/>
  <c r="X367" i="22"/>
  <c r="V367" i="22"/>
  <c r="Z366" i="22"/>
  <c r="Y366" i="22"/>
  <c r="X366" i="22"/>
  <c r="V366" i="22"/>
  <c r="Z365" i="22"/>
  <c r="Y365" i="22"/>
  <c r="X365" i="22"/>
  <c r="V365" i="22"/>
  <c r="Z364" i="22"/>
  <c r="Y364" i="22"/>
  <c r="X364" i="22"/>
  <c r="V364" i="22"/>
  <c r="Z363" i="22"/>
  <c r="Y363" i="22"/>
  <c r="X363" i="22"/>
  <c r="V363" i="22"/>
  <c r="Z362" i="22"/>
  <c r="Y362" i="22"/>
  <c r="X362" i="22"/>
  <c r="V362" i="22"/>
  <c r="Z361" i="22"/>
  <c r="Y361" i="22"/>
  <c r="X361" i="22"/>
  <c r="V361" i="22"/>
  <c r="Z360" i="22"/>
  <c r="Y360" i="22"/>
  <c r="X360" i="22"/>
  <c r="V360" i="22"/>
  <c r="Z359" i="22"/>
  <c r="Y359" i="22"/>
  <c r="X359" i="22"/>
  <c r="V359" i="22"/>
  <c r="Z358" i="22"/>
  <c r="Y358" i="22"/>
  <c r="X358" i="22"/>
  <c r="V358" i="22"/>
  <c r="Z357" i="22"/>
  <c r="Y357" i="22"/>
  <c r="X357" i="22"/>
  <c r="V357" i="22"/>
  <c r="Z356" i="22"/>
  <c r="Y356" i="22"/>
  <c r="X356" i="22"/>
  <c r="V356" i="22"/>
  <c r="Z355" i="22"/>
  <c r="Y355" i="22"/>
  <c r="X355" i="22"/>
  <c r="V355" i="22"/>
  <c r="Z354" i="22"/>
  <c r="Y354" i="22"/>
  <c r="X354" i="22"/>
  <c r="V354" i="22"/>
  <c r="Z353" i="22"/>
  <c r="Y353" i="22"/>
  <c r="X353" i="22"/>
  <c r="V353" i="22"/>
  <c r="Z352" i="22"/>
  <c r="Y352" i="22"/>
  <c r="X352" i="22"/>
  <c r="V352" i="22"/>
  <c r="Z351" i="22"/>
  <c r="Y351" i="22"/>
  <c r="X351" i="22"/>
  <c r="V351" i="22"/>
  <c r="Z350" i="22"/>
  <c r="Y350" i="22"/>
  <c r="X350" i="22"/>
  <c r="V350" i="22"/>
  <c r="Z349" i="22"/>
  <c r="Y349" i="22"/>
  <c r="X349" i="22"/>
  <c r="V349" i="22"/>
  <c r="Z348" i="22"/>
  <c r="Y348" i="22"/>
  <c r="X348" i="22"/>
  <c r="V348" i="22"/>
  <c r="Z347" i="22"/>
  <c r="Y347" i="22"/>
  <c r="X347" i="22"/>
  <c r="V347" i="22"/>
  <c r="Z346" i="22"/>
  <c r="Y346" i="22"/>
  <c r="X346" i="22"/>
  <c r="V346" i="22"/>
  <c r="Z345" i="22"/>
  <c r="Y345" i="22"/>
  <c r="X345" i="22"/>
  <c r="V345" i="22"/>
  <c r="Z344" i="22"/>
  <c r="Y344" i="22"/>
  <c r="X344" i="22"/>
  <c r="V344" i="22"/>
  <c r="Z343" i="22"/>
  <c r="Y343" i="22"/>
  <c r="X343" i="22"/>
  <c r="V343" i="22"/>
  <c r="Z342" i="22"/>
  <c r="Y342" i="22"/>
  <c r="X342" i="22"/>
  <c r="V342" i="22"/>
  <c r="Z341" i="22"/>
  <c r="Y341" i="22"/>
  <c r="X341" i="22"/>
  <c r="V341" i="22"/>
  <c r="Z340" i="22"/>
  <c r="Y340" i="22"/>
  <c r="X340" i="22"/>
  <c r="V340" i="22"/>
  <c r="Z339" i="22"/>
  <c r="Y339" i="22"/>
  <c r="X339" i="22"/>
  <c r="V339" i="22"/>
  <c r="Z338" i="22"/>
  <c r="Y338" i="22"/>
  <c r="X338" i="22"/>
  <c r="V338" i="22"/>
  <c r="Z337" i="22"/>
  <c r="Y337" i="22"/>
  <c r="X337" i="22"/>
  <c r="V337" i="22"/>
  <c r="Z336" i="22"/>
  <c r="Y336" i="22"/>
  <c r="X336" i="22"/>
  <c r="V336" i="22"/>
  <c r="Z335" i="22"/>
  <c r="Y335" i="22"/>
  <c r="X335" i="22"/>
  <c r="V335" i="22"/>
  <c r="Z334" i="22"/>
  <c r="Y334" i="22"/>
  <c r="X334" i="22"/>
  <c r="V334" i="22"/>
  <c r="Z333" i="22"/>
  <c r="Y333" i="22"/>
  <c r="X333" i="22"/>
  <c r="V333" i="22"/>
  <c r="Z332" i="22"/>
  <c r="Y332" i="22"/>
  <c r="X332" i="22"/>
  <c r="V332" i="22"/>
  <c r="Z331" i="22"/>
  <c r="Y331" i="22"/>
  <c r="X331" i="22"/>
  <c r="V331" i="22"/>
  <c r="Z330" i="22"/>
  <c r="Y330" i="22"/>
  <c r="X330" i="22"/>
  <c r="V330" i="22"/>
  <c r="Z329" i="22"/>
  <c r="Y329" i="22"/>
  <c r="X329" i="22"/>
  <c r="V329" i="22"/>
  <c r="Z328" i="22"/>
  <c r="Y328" i="22"/>
  <c r="X328" i="22"/>
  <c r="V328" i="22"/>
  <c r="Z327" i="22"/>
  <c r="Y327" i="22"/>
  <c r="X327" i="22"/>
  <c r="V327" i="22"/>
  <c r="Z326" i="22"/>
  <c r="Y326" i="22"/>
  <c r="X326" i="22"/>
  <c r="V326" i="22"/>
  <c r="Z325" i="22"/>
  <c r="Y325" i="22"/>
  <c r="X325" i="22"/>
  <c r="V325" i="22"/>
  <c r="Z324" i="22"/>
  <c r="Y324" i="22"/>
  <c r="X324" i="22"/>
  <c r="V324" i="22"/>
  <c r="Z323" i="22"/>
  <c r="Y323" i="22"/>
  <c r="X323" i="22"/>
  <c r="V323" i="22"/>
  <c r="Z322" i="22"/>
  <c r="Y322" i="22"/>
  <c r="X322" i="22"/>
  <c r="V322" i="22"/>
  <c r="Z321" i="22"/>
  <c r="Y321" i="22"/>
  <c r="X321" i="22"/>
  <c r="V321" i="22"/>
  <c r="Z320" i="22"/>
  <c r="Y320" i="22"/>
  <c r="X320" i="22"/>
  <c r="V320" i="22"/>
  <c r="Z319" i="22"/>
  <c r="Y319" i="22"/>
  <c r="X319" i="22"/>
  <c r="V319" i="22"/>
  <c r="Z318" i="22"/>
  <c r="Y318" i="22"/>
  <c r="X318" i="22"/>
  <c r="V318" i="22"/>
  <c r="Z317" i="22"/>
  <c r="Y317" i="22"/>
  <c r="X317" i="22"/>
  <c r="V317" i="22"/>
  <c r="Z316" i="22"/>
  <c r="Y316" i="22"/>
  <c r="X316" i="22"/>
  <c r="V316" i="22"/>
  <c r="Z315" i="22"/>
  <c r="Y315" i="22"/>
  <c r="X315" i="22"/>
  <c r="V315" i="22"/>
  <c r="Z314" i="22"/>
  <c r="Y314" i="22"/>
  <c r="X314" i="22"/>
  <c r="V314" i="22"/>
  <c r="Z313" i="22"/>
  <c r="Y313" i="22"/>
  <c r="X313" i="22"/>
  <c r="V313" i="22"/>
  <c r="Z312" i="22"/>
  <c r="Y312" i="22"/>
  <c r="X312" i="22"/>
  <c r="V312" i="22"/>
  <c r="Z311" i="22"/>
  <c r="Y311" i="22"/>
  <c r="X311" i="22"/>
  <c r="V311" i="22"/>
  <c r="Z310" i="22"/>
  <c r="Y310" i="22"/>
  <c r="X310" i="22"/>
  <c r="V310" i="22"/>
  <c r="Z309" i="22"/>
  <c r="Y309" i="22"/>
  <c r="X309" i="22"/>
  <c r="V309" i="22"/>
  <c r="Z308" i="22"/>
  <c r="Y308" i="22"/>
  <c r="X308" i="22"/>
  <c r="V308" i="22"/>
  <c r="Z307" i="22"/>
  <c r="Y307" i="22"/>
  <c r="X307" i="22"/>
  <c r="V307" i="22"/>
  <c r="Z306" i="22"/>
  <c r="Y306" i="22"/>
  <c r="X306" i="22"/>
  <c r="V306" i="22"/>
  <c r="Z305" i="22"/>
  <c r="Y305" i="22"/>
  <c r="X305" i="22"/>
  <c r="V305" i="22"/>
  <c r="Z304" i="22"/>
  <c r="Y304" i="22"/>
  <c r="X304" i="22"/>
  <c r="V304" i="22"/>
  <c r="Z303" i="22"/>
  <c r="Y303" i="22"/>
  <c r="X303" i="22"/>
  <c r="V303" i="22"/>
  <c r="Z302" i="22"/>
  <c r="Y302" i="22"/>
  <c r="X302" i="22"/>
  <c r="V302" i="22"/>
  <c r="Z301" i="22"/>
  <c r="Y301" i="22"/>
  <c r="X301" i="22"/>
  <c r="V301" i="22"/>
  <c r="Z300" i="22"/>
  <c r="Y300" i="22"/>
  <c r="X300" i="22"/>
  <c r="V300" i="22"/>
  <c r="Z299" i="22"/>
  <c r="Y299" i="22"/>
  <c r="X299" i="22"/>
  <c r="V299" i="22"/>
  <c r="Z298" i="22"/>
  <c r="Y298" i="22"/>
  <c r="X298" i="22"/>
  <c r="V298" i="22"/>
  <c r="Z297" i="22"/>
  <c r="Y297" i="22"/>
  <c r="X297" i="22"/>
  <c r="V297" i="22"/>
  <c r="Z296" i="22"/>
  <c r="Y296" i="22"/>
  <c r="X296" i="22"/>
  <c r="V296" i="22"/>
  <c r="Z295" i="22"/>
  <c r="Y295" i="22"/>
  <c r="X295" i="22"/>
  <c r="V295" i="22"/>
  <c r="Z294" i="22"/>
  <c r="Y294" i="22"/>
  <c r="X294" i="22"/>
  <c r="V294" i="22"/>
  <c r="Z293" i="22"/>
  <c r="Y293" i="22"/>
  <c r="X293" i="22"/>
  <c r="V293" i="22"/>
  <c r="Z292" i="22"/>
  <c r="Y292" i="22"/>
  <c r="X292" i="22"/>
  <c r="V292" i="22"/>
  <c r="Z291" i="22"/>
  <c r="Y291" i="22"/>
  <c r="X291" i="22"/>
  <c r="V291" i="22"/>
  <c r="Z290" i="22"/>
  <c r="Y290" i="22"/>
  <c r="X290" i="22"/>
  <c r="V290" i="22"/>
  <c r="Z289" i="22"/>
  <c r="Y289" i="22"/>
  <c r="X289" i="22"/>
  <c r="V289" i="22"/>
  <c r="Z288" i="22"/>
  <c r="Y288" i="22"/>
  <c r="X288" i="22"/>
  <c r="V288" i="22"/>
  <c r="Z287" i="22"/>
  <c r="Y287" i="22"/>
  <c r="X287" i="22"/>
  <c r="V287" i="22"/>
  <c r="Z286" i="22"/>
  <c r="Y286" i="22"/>
  <c r="X286" i="22"/>
  <c r="V286" i="22"/>
  <c r="Z285" i="22"/>
  <c r="Y285" i="22"/>
  <c r="X285" i="22"/>
  <c r="V285" i="22"/>
  <c r="Z284" i="22"/>
  <c r="Y284" i="22"/>
  <c r="X284" i="22"/>
  <c r="V284" i="22"/>
  <c r="Z283" i="22"/>
  <c r="Y283" i="22"/>
  <c r="X283" i="22"/>
  <c r="V283" i="22"/>
  <c r="Z282" i="22"/>
  <c r="Y282" i="22"/>
  <c r="X282" i="22"/>
  <c r="V282" i="22"/>
  <c r="Z281" i="22"/>
  <c r="Y281" i="22"/>
  <c r="X281" i="22"/>
  <c r="V281" i="22"/>
  <c r="Z280" i="22"/>
  <c r="Y280" i="22"/>
  <c r="X280" i="22"/>
  <c r="V280" i="22"/>
  <c r="Z279" i="22"/>
  <c r="Y279" i="22"/>
  <c r="X279" i="22"/>
  <c r="V279" i="22"/>
  <c r="Z278" i="22"/>
  <c r="Y278" i="22"/>
  <c r="X278" i="22"/>
  <c r="V278" i="22"/>
  <c r="Z277" i="22"/>
  <c r="Y277" i="22"/>
  <c r="X277" i="22"/>
  <c r="V277" i="22"/>
  <c r="Z276" i="22"/>
  <c r="Y276" i="22"/>
  <c r="X276" i="22"/>
  <c r="V276" i="22"/>
  <c r="Z275" i="22"/>
  <c r="Y275" i="22"/>
  <c r="X275" i="22"/>
  <c r="V275" i="22"/>
  <c r="Z274" i="22"/>
  <c r="Y274" i="22"/>
  <c r="X274" i="22"/>
  <c r="V274" i="22"/>
  <c r="Z273" i="22"/>
  <c r="Y273" i="22"/>
  <c r="X273" i="22"/>
  <c r="V273" i="22"/>
  <c r="Z272" i="22"/>
  <c r="Y272" i="22"/>
  <c r="X272" i="22"/>
  <c r="V272" i="22"/>
  <c r="Z271" i="22"/>
  <c r="Y271" i="22"/>
  <c r="X271" i="22"/>
  <c r="V271" i="22"/>
  <c r="Z270" i="22"/>
  <c r="Y270" i="22"/>
  <c r="X270" i="22"/>
  <c r="V270" i="22"/>
  <c r="Z269" i="22"/>
  <c r="Y269" i="22"/>
  <c r="X269" i="22"/>
  <c r="V269" i="22"/>
  <c r="Z268" i="22"/>
  <c r="Y268" i="22"/>
  <c r="X268" i="22"/>
  <c r="V268" i="22"/>
  <c r="Z267" i="22"/>
  <c r="Y267" i="22"/>
  <c r="X267" i="22"/>
  <c r="V267" i="22"/>
  <c r="Z266" i="22"/>
  <c r="Y266" i="22"/>
  <c r="X266" i="22"/>
  <c r="V266" i="22"/>
  <c r="Z265" i="22"/>
  <c r="Y265" i="22"/>
  <c r="X265" i="22"/>
  <c r="V265" i="22"/>
  <c r="Z264" i="22"/>
  <c r="Y264" i="22"/>
  <c r="X264" i="22"/>
  <c r="V264" i="22"/>
  <c r="Z263" i="22"/>
  <c r="Y263" i="22"/>
  <c r="X263" i="22"/>
  <c r="V263" i="22"/>
  <c r="Z262" i="22"/>
  <c r="Y262" i="22"/>
  <c r="X262" i="22"/>
  <c r="V262" i="22"/>
  <c r="Z261" i="22"/>
  <c r="Y261" i="22"/>
  <c r="X261" i="22"/>
  <c r="V261" i="22"/>
  <c r="Z260" i="22"/>
  <c r="Y260" i="22"/>
  <c r="X260" i="22"/>
  <c r="V260" i="22"/>
  <c r="Z259" i="22"/>
  <c r="Y259" i="22"/>
  <c r="X259" i="22"/>
  <c r="V259" i="22"/>
  <c r="Z258" i="22"/>
  <c r="Y258" i="22"/>
  <c r="X258" i="22"/>
  <c r="V258" i="22"/>
  <c r="Z257" i="22"/>
  <c r="Y257" i="22"/>
  <c r="X257" i="22"/>
  <c r="V257" i="22"/>
  <c r="Z256" i="22"/>
  <c r="Y256" i="22"/>
  <c r="X256" i="22"/>
  <c r="V256" i="22"/>
  <c r="Z255" i="22"/>
  <c r="Y255" i="22"/>
  <c r="X255" i="22"/>
  <c r="V255" i="22"/>
  <c r="Z254" i="22"/>
  <c r="Y254" i="22"/>
  <c r="X254" i="22"/>
  <c r="V254" i="22"/>
  <c r="Z253" i="22"/>
  <c r="Y253" i="22"/>
  <c r="X253" i="22"/>
  <c r="V253" i="22"/>
  <c r="Z252" i="22"/>
  <c r="Y252" i="22"/>
  <c r="X252" i="22"/>
  <c r="V252" i="22"/>
  <c r="Z251" i="22"/>
  <c r="Y251" i="22"/>
  <c r="X251" i="22"/>
  <c r="V251" i="22"/>
  <c r="Z250" i="22"/>
  <c r="Y250" i="22"/>
  <c r="X250" i="22"/>
  <c r="V250" i="22"/>
  <c r="Z249" i="22"/>
  <c r="Y249" i="22"/>
  <c r="X249" i="22"/>
  <c r="V249" i="22"/>
  <c r="Z248" i="22"/>
  <c r="Y248" i="22"/>
  <c r="X248" i="22"/>
  <c r="V248" i="22"/>
  <c r="Z247" i="22"/>
  <c r="Y247" i="22"/>
  <c r="X247" i="22"/>
  <c r="V247" i="22"/>
  <c r="Z246" i="22"/>
  <c r="Y246" i="22"/>
  <c r="X246" i="22"/>
  <c r="V246" i="22"/>
  <c r="Z245" i="22"/>
  <c r="Y245" i="22"/>
  <c r="X245" i="22"/>
  <c r="V245" i="22"/>
  <c r="Z244" i="22"/>
  <c r="Y244" i="22"/>
  <c r="X244" i="22"/>
  <c r="V244" i="22"/>
  <c r="Z243" i="22"/>
  <c r="Y243" i="22"/>
  <c r="X243" i="22"/>
  <c r="V243" i="22"/>
  <c r="Z242" i="22"/>
  <c r="Y242" i="22"/>
  <c r="X242" i="22"/>
  <c r="V242" i="22"/>
  <c r="Z241" i="22"/>
  <c r="Y241" i="22"/>
  <c r="X241" i="22"/>
  <c r="V241" i="22"/>
  <c r="Z240" i="22"/>
  <c r="Y240" i="22"/>
  <c r="X240" i="22"/>
  <c r="V240" i="22"/>
  <c r="Z239" i="22"/>
  <c r="Y239" i="22"/>
  <c r="X239" i="22"/>
  <c r="V239" i="22"/>
  <c r="Z238" i="22"/>
  <c r="Y238" i="22"/>
  <c r="X238" i="22"/>
  <c r="V238" i="22"/>
  <c r="Z237" i="22"/>
  <c r="Y237" i="22"/>
  <c r="X237" i="22"/>
  <c r="V237" i="22"/>
  <c r="Z236" i="22"/>
  <c r="Y236" i="22"/>
  <c r="X236" i="22"/>
  <c r="V236" i="22"/>
  <c r="Z235" i="22"/>
  <c r="Y235" i="22"/>
  <c r="X235" i="22"/>
  <c r="V235" i="22"/>
  <c r="Z234" i="22"/>
  <c r="Y234" i="22"/>
  <c r="X234" i="22"/>
  <c r="V234" i="22"/>
  <c r="Z233" i="22"/>
  <c r="Y233" i="22"/>
  <c r="X233" i="22"/>
  <c r="V233" i="22"/>
  <c r="Z232" i="22"/>
  <c r="Y232" i="22"/>
  <c r="X232" i="22"/>
  <c r="V232" i="22"/>
  <c r="Z231" i="22"/>
  <c r="Y231" i="22"/>
  <c r="X231" i="22"/>
  <c r="V231" i="22"/>
  <c r="Z230" i="22"/>
  <c r="Y230" i="22"/>
  <c r="X230" i="22"/>
  <c r="V230" i="22"/>
  <c r="Z229" i="22"/>
  <c r="Y229" i="22"/>
  <c r="X229" i="22"/>
  <c r="V229" i="22"/>
  <c r="Z228" i="22"/>
  <c r="Y228" i="22"/>
  <c r="X228" i="22"/>
  <c r="V228" i="22"/>
  <c r="Z227" i="22"/>
  <c r="Y227" i="22"/>
  <c r="X227" i="22"/>
  <c r="V227" i="22"/>
  <c r="Z226" i="22"/>
  <c r="Y226" i="22"/>
  <c r="X226" i="22"/>
  <c r="V226" i="22"/>
  <c r="Z225" i="22"/>
  <c r="Y225" i="22"/>
  <c r="X225" i="22"/>
  <c r="V225" i="22"/>
  <c r="Z224" i="22"/>
  <c r="Y224" i="22"/>
  <c r="X224" i="22"/>
  <c r="V224" i="22"/>
  <c r="Z223" i="22"/>
  <c r="Y223" i="22"/>
  <c r="X223" i="22"/>
  <c r="V223" i="22"/>
  <c r="Z222" i="22"/>
  <c r="Y222" i="22"/>
  <c r="X222" i="22"/>
  <c r="V222" i="22"/>
  <c r="Z221" i="22"/>
  <c r="Y221" i="22"/>
  <c r="X221" i="22"/>
  <c r="V221" i="22"/>
  <c r="Z220" i="22"/>
  <c r="Y220" i="22"/>
  <c r="X220" i="22"/>
  <c r="V220" i="22"/>
  <c r="Z219" i="22"/>
  <c r="Y219" i="22"/>
  <c r="X219" i="22"/>
  <c r="V219" i="22"/>
  <c r="Z218" i="22"/>
  <c r="Y218" i="22"/>
  <c r="X218" i="22"/>
  <c r="V218" i="22"/>
  <c r="Z217" i="22"/>
  <c r="Y217" i="22"/>
  <c r="X217" i="22"/>
  <c r="V217" i="22"/>
  <c r="Z216" i="22"/>
  <c r="Y216" i="22"/>
  <c r="X216" i="22"/>
  <c r="V216" i="22"/>
  <c r="Z215" i="22"/>
  <c r="Y215" i="22"/>
  <c r="X215" i="22"/>
  <c r="V215" i="22"/>
  <c r="Z214" i="22"/>
  <c r="Y214" i="22"/>
  <c r="X214" i="22"/>
  <c r="V214" i="22"/>
  <c r="Z213" i="22"/>
  <c r="Y213" i="22"/>
  <c r="X213" i="22"/>
  <c r="V213" i="22"/>
  <c r="Z212" i="22"/>
  <c r="Y212" i="22"/>
  <c r="X212" i="22"/>
  <c r="V212" i="22"/>
  <c r="Z211" i="22"/>
  <c r="Y211" i="22"/>
  <c r="X211" i="22"/>
  <c r="V211" i="22"/>
  <c r="Z210" i="22"/>
  <c r="Y210" i="22"/>
  <c r="X210" i="22"/>
  <c r="V210" i="22"/>
  <c r="Z209" i="22"/>
  <c r="Y209" i="22"/>
  <c r="X209" i="22"/>
  <c r="V209" i="22"/>
  <c r="Z208" i="22"/>
  <c r="Y208" i="22"/>
  <c r="X208" i="22"/>
  <c r="V208" i="22"/>
  <c r="Z207" i="22"/>
  <c r="Y207" i="22"/>
  <c r="X207" i="22"/>
  <c r="V207" i="22"/>
  <c r="Z206" i="22"/>
  <c r="Y206" i="22"/>
  <c r="X206" i="22"/>
  <c r="V206" i="22"/>
  <c r="Z205" i="22"/>
  <c r="Y205" i="22"/>
  <c r="X205" i="22"/>
  <c r="V205" i="22"/>
  <c r="Z204" i="22"/>
  <c r="Y204" i="22"/>
  <c r="X204" i="22"/>
  <c r="V204" i="22"/>
  <c r="Z203" i="22"/>
  <c r="Y203" i="22"/>
  <c r="X203" i="22"/>
  <c r="V203" i="22"/>
  <c r="Z202" i="22"/>
  <c r="Y202" i="22"/>
  <c r="X202" i="22"/>
  <c r="V202" i="22"/>
  <c r="Z201" i="22"/>
  <c r="Y201" i="22"/>
  <c r="X201" i="22"/>
  <c r="V201" i="22"/>
  <c r="Z200" i="22"/>
  <c r="Y200" i="22"/>
  <c r="X200" i="22"/>
  <c r="V200" i="22"/>
  <c r="Z199" i="22"/>
  <c r="Y199" i="22"/>
  <c r="X199" i="22"/>
  <c r="V199" i="22"/>
  <c r="Z198" i="22"/>
  <c r="Y198" i="22"/>
  <c r="X198" i="22"/>
  <c r="V198" i="22"/>
  <c r="Z197" i="22"/>
  <c r="Y197" i="22"/>
  <c r="X197" i="22"/>
  <c r="V197" i="22"/>
  <c r="Z196" i="22"/>
  <c r="Y196" i="22"/>
  <c r="X196" i="22"/>
  <c r="V196" i="22"/>
  <c r="Z195" i="22"/>
  <c r="Y195" i="22"/>
  <c r="X195" i="22"/>
  <c r="V195" i="22"/>
  <c r="Z194" i="22"/>
  <c r="Y194" i="22"/>
  <c r="X194" i="22"/>
  <c r="V194" i="22"/>
  <c r="Z193" i="22"/>
  <c r="Y193" i="22"/>
  <c r="X193" i="22"/>
  <c r="V193" i="22"/>
  <c r="Z192" i="22"/>
  <c r="Y192" i="22"/>
  <c r="X192" i="22"/>
  <c r="V192" i="22"/>
  <c r="Z191" i="22"/>
  <c r="Y191" i="22"/>
  <c r="X191" i="22"/>
  <c r="V191" i="22"/>
  <c r="Z190" i="22"/>
  <c r="Y190" i="22"/>
  <c r="X190" i="22"/>
  <c r="V190" i="22"/>
  <c r="Z189" i="22"/>
  <c r="Y189" i="22"/>
  <c r="X189" i="22"/>
  <c r="V189" i="22"/>
  <c r="Z188" i="22"/>
  <c r="Y188" i="22"/>
  <c r="X188" i="22"/>
  <c r="V188" i="22"/>
  <c r="Z187" i="22"/>
  <c r="Y187" i="22"/>
  <c r="X187" i="22"/>
  <c r="V187" i="22"/>
  <c r="Z186" i="22"/>
  <c r="Y186" i="22"/>
  <c r="X186" i="22"/>
  <c r="V186" i="22"/>
  <c r="Z185" i="22"/>
  <c r="Y185" i="22"/>
  <c r="X185" i="22"/>
  <c r="V185" i="22"/>
  <c r="Z184" i="22"/>
  <c r="Y184" i="22"/>
  <c r="X184" i="22"/>
  <c r="V184" i="22"/>
  <c r="Z183" i="22"/>
  <c r="Y183" i="22"/>
  <c r="X183" i="22"/>
  <c r="V183" i="22"/>
  <c r="Z182" i="22"/>
  <c r="Y182" i="22"/>
  <c r="X182" i="22"/>
  <c r="V182" i="22"/>
  <c r="Z181" i="22"/>
  <c r="Y181" i="22"/>
  <c r="X181" i="22"/>
  <c r="V181" i="22"/>
  <c r="Z180" i="22"/>
  <c r="Y180" i="22"/>
  <c r="X180" i="22"/>
  <c r="V180" i="22"/>
  <c r="Z179" i="22"/>
  <c r="Y179" i="22"/>
  <c r="X179" i="22"/>
  <c r="V179" i="22"/>
  <c r="Z178" i="22"/>
  <c r="Y178" i="22"/>
  <c r="X178" i="22"/>
  <c r="V178" i="22"/>
  <c r="Z177" i="22"/>
  <c r="Y177" i="22"/>
  <c r="X177" i="22"/>
  <c r="V177" i="22"/>
  <c r="Z176" i="22"/>
  <c r="Y176" i="22"/>
  <c r="X176" i="22"/>
  <c r="V176" i="22"/>
  <c r="Z175" i="22"/>
  <c r="Y175" i="22"/>
  <c r="X175" i="22"/>
  <c r="V175" i="22"/>
  <c r="Z174" i="22"/>
  <c r="Y174" i="22"/>
  <c r="X174" i="22"/>
  <c r="V174" i="22"/>
  <c r="Z173" i="22"/>
  <c r="Y173" i="22"/>
  <c r="X173" i="22"/>
  <c r="V173" i="22"/>
  <c r="Z172" i="22"/>
  <c r="Y172" i="22"/>
  <c r="X172" i="22"/>
  <c r="V172" i="22"/>
  <c r="Z171" i="22"/>
  <c r="Y171" i="22"/>
  <c r="X171" i="22"/>
  <c r="V171" i="22"/>
  <c r="Z170" i="22"/>
  <c r="Y170" i="22"/>
  <c r="X170" i="22"/>
  <c r="V170" i="22"/>
  <c r="Z169" i="22"/>
  <c r="Y169" i="22"/>
  <c r="X169" i="22"/>
  <c r="V169" i="22"/>
  <c r="Z168" i="22"/>
  <c r="Y168" i="22"/>
  <c r="X168" i="22"/>
  <c r="V168" i="22"/>
  <c r="Z167" i="22"/>
  <c r="Y167" i="22"/>
  <c r="X167" i="22"/>
  <c r="V167" i="22"/>
  <c r="Z166" i="22"/>
  <c r="Y166" i="22"/>
  <c r="X166" i="22"/>
  <c r="V166" i="22"/>
  <c r="Z165" i="22"/>
  <c r="Y165" i="22"/>
  <c r="X165" i="22"/>
  <c r="V165" i="22"/>
  <c r="Z164" i="22"/>
  <c r="Y164" i="22"/>
  <c r="X164" i="22"/>
  <c r="V164" i="22"/>
  <c r="Z163" i="22"/>
  <c r="Y163" i="22"/>
  <c r="X163" i="22"/>
  <c r="V163" i="22"/>
  <c r="Z162" i="22"/>
  <c r="Y162" i="22"/>
  <c r="X162" i="22"/>
  <c r="V162" i="22"/>
  <c r="Z161" i="22"/>
  <c r="Y161" i="22"/>
  <c r="X161" i="22"/>
  <c r="V161" i="22"/>
  <c r="Z160" i="22"/>
  <c r="Y160" i="22"/>
  <c r="X160" i="22"/>
  <c r="V160" i="22"/>
  <c r="Z159" i="22"/>
  <c r="Y159" i="22"/>
  <c r="X159" i="22"/>
  <c r="V159" i="22"/>
  <c r="Z158" i="22"/>
  <c r="Y158" i="22"/>
  <c r="X158" i="22"/>
  <c r="V158" i="22"/>
  <c r="Z157" i="22"/>
  <c r="Y157" i="22"/>
  <c r="X157" i="22"/>
  <c r="V157" i="22"/>
  <c r="Z156" i="22"/>
  <c r="Y156" i="22"/>
  <c r="X156" i="22"/>
  <c r="V156" i="22"/>
  <c r="Z155" i="22"/>
  <c r="Y155" i="22"/>
  <c r="X155" i="22"/>
  <c r="V155" i="22"/>
  <c r="Z154" i="22"/>
  <c r="Y154" i="22"/>
  <c r="X154" i="22"/>
  <c r="V154" i="22"/>
  <c r="Z153" i="22"/>
  <c r="Y153" i="22"/>
  <c r="X153" i="22"/>
  <c r="V153" i="22"/>
  <c r="Z152" i="22"/>
  <c r="Y152" i="22"/>
  <c r="X152" i="22"/>
  <c r="V152" i="22"/>
  <c r="Z151" i="22"/>
  <c r="Y151" i="22"/>
  <c r="X151" i="22"/>
  <c r="V151" i="22"/>
  <c r="Z150" i="22"/>
  <c r="Y150" i="22"/>
  <c r="X150" i="22"/>
  <c r="V150" i="22"/>
  <c r="Z149" i="22"/>
  <c r="Y149" i="22"/>
  <c r="X149" i="22"/>
  <c r="V149" i="22"/>
  <c r="Z148" i="22"/>
  <c r="Y148" i="22"/>
  <c r="X148" i="22"/>
  <c r="V148" i="22"/>
  <c r="Z147" i="22"/>
  <c r="Y147" i="22"/>
  <c r="X147" i="22"/>
  <c r="V147" i="22"/>
  <c r="Z146" i="22"/>
  <c r="Y146" i="22"/>
  <c r="X146" i="22"/>
  <c r="V146" i="22"/>
  <c r="Z145" i="22"/>
  <c r="Y145" i="22"/>
  <c r="X145" i="22"/>
  <c r="V145" i="22"/>
  <c r="Z144" i="22"/>
  <c r="Y144" i="22"/>
  <c r="X144" i="22"/>
  <c r="V144" i="22"/>
  <c r="Z143" i="22"/>
  <c r="Y143" i="22"/>
  <c r="X143" i="22"/>
  <c r="V143" i="22"/>
  <c r="Z142" i="22"/>
  <c r="Y142" i="22"/>
  <c r="X142" i="22"/>
  <c r="V142" i="22"/>
  <c r="Z141" i="22"/>
  <c r="Y141" i="22"/>
  <c r="X141" i="22"/>
  <c r="V141" i="22"/>
  <c r="Z140" i="22"/>
  <c r="Y140" i="22"/>
  <c r="X140" i="22"/>
  <c r="V140" i="22"/>
  <c r="Z139" i="22"/>
  <c r="Y139" i="22"/>
  <c r="X139" i="22"/>
  <c r="V139" i="22"/>
  <c r="Z138" i="22"/>
  <c r="Y138" i="22"/>
  <c r="X138" i="22"/>
  <c r="V138" i="22"/>
  <c r="Z137" i="22"/>
  <c r="Y137" i="22"/>
  <c r="X137" i="22"/>
  <c r="V137" i="22"/>
  <c r="Z136" i="22"/>
  <c r="Y136" i="22"/>
  <c r="X136" i="22"/>
  <c r="V136" i="22"/>
  <c r="Z135" i="22"/>
  <c r="Y135" i="22"/>
  <c r="X135" i="22"/>
  <c r="V135" i="22"/>
  <c r="Z134" i="22"/>
  <c r="Y134" i="22"/>
  <c r="X134" i="22"/>
  <c r="V134" i="22"/>
  <c r="Z133" i="22"/>
  <c r="Y133" i="22"/>
  <c r="X133" i="22"/>
  <c r="V133" i="22"/>
  <c r="Z132" i="22"/>
  <c r="Y132" i="22"/>
  <c r="X132" i="22"/>
  <c r="V132" i="22"/>
  <c r="Z131" i="22"/>
  <c r="Y131" i="22"/>
  <c r="X131" i="22"/>
  <c r="V131" i="22"/>
  <c r="Z130" i="22"/>
  <c r="Y130" i="22"/>
  <c r="X130" i="22"/>
  <c r="V130" i="22"/>
  <c r="Z129" i="22"/>
  <c r="Y129" i="22"/>
  <c r="X129" i="22"/>
  <c r="V129" i="22"/>
  <c r="Z128" i="22"/>
  <c r="Y128" i="22"/>
  <c r="X128" i="22"/>
  <c r="V128" i="22"/>
  <c r="Z127" i="22"/>
  <c r="Y127" i="22"/>
  <c r="X127" i="22"/>
  <c r="V127" i="22"/>
  <c r="Z126" i="22"/>
  <c r="Y126" i="22"/>
  <c r="X126" i="22"/>
  <c r="V126" i="22"/>
  <c r="Z125" i="22"/>
  <c r="Y125" i="22"/>
  <c r="X125" i="22"/>
  <c r="V125" i="22"/>
  <c r="Z124" i="22"/>
  <c r="Y124" i="22"/>
  <c r="X124" i="22"/>
  <c r="V124" i="22"/>
  <c r="Z123" i="22"/>
  <c r="Y123" i="22"/>
  <c r="X123" i="22"/>
  <c r="V123" i="22"/>
  <c r="Z122" i="22"/>
  <c r="Y122" i="22"/>
  <c r="X122" i="22"/>
  <c r="V122" i="22"/>
  <c r="Z121" i="22"/>
  <c r="Y121" i="22"/>
  <c r="X121" i="22"/>
  <c r="V121" i="22"/>
  <c r="Z120" i="22"/>
  <c r="Y120" i="22"/>
  <c r="X120" i="22"/>
  <c r="V120" i="22"/>
  <c r="Z119" i="22"/>
  <c r="Y119" i="22"/>
  <c r="X119" i="22"/>
  <c r="V119" i="22"/>
  <c r="Z118" i="22"/>
  <c r="Y118" i="22"/>
  <c r="X118" i="22"/>
  <c r="V118" i="22"/>
  <c r="Z117" i="22"/>
  <c r="Y117" i="22"/>
  <c r="X117" i="22"/>
  <c r="V117" i="22"/>
  <c r="Z116" i="22"/>
  <c r="Y116" i="22"/>
  <c r="X116" i="22"/>
  <c r="V116" i="22"/>
  <c r="Z115" i="22"/>
  <c r="Y115" i="22"/>
  <c r="X115" i="22"/>
  <c r="V115" i="22"/>
  <c r="Z114" i="22"/>
  <c r="Y114" i="22"/>
  <c r="X114" i="22"/>
  <c r="V114" i="22"/>
  <c r="Z113" i="22"/>
  <c r="Y113" i="22"/>
  <c r="X113" i="22"/>
  <c r="V113" i="22"/>
  <c r="Z112" i="22"/>
  <c r="Y112" i="22"/>
  <c r="X112" i="22"/>
  <c r="V112" i="22"/>
  <c r="Z111" i="22"/>
  <c r="Y111" i="22"/>
  <c r="X111" i="22"/>
  <c r="V111" i="22"/>
  <c r="Z110" i="22"/>
  <c r="Y110" i="22"/>
  <c r="X110" i="22"/>
  <c r="V110" i="22"/>
  <c r="Z109" i="22"/>
  <c r="Y109" i="22"/>
  <c r="X109" i="22"/>
  <c r="V109" i="22"/>
  <c r="Z108" i="22"/>
  <c r="Y108" i="22"/>
  <c r="X108" i="22"/>
  <c r="V108" i="22"/>
  <c r="Z107" i="22"/>
  <c r="Y107" i="22"/>
  <c r="X107" i="22"/>
  <c r="V107" i="22"/>
  <c r="Z106" i="22"/>
  <c r="Y106" i="22"/>
  <c r="X106" i="22"/>
  <c r="V106" i="22"/>
  <c r="Z105" i="22"/>
  <c r="Y105" i="22"/>
  <c r="X105" i="22"/>
  <c r="V105" i="22"/>
  <c r="Z104" i="22"/>
  <c r="Y104" i="22"/>
  <c r="X104" i="22"/>
  <c r="V104" i="22"/>
  <c r="Z103" i="22"/>
  <c r="Y103" i="22"/>
  <c r="X103" i="22"/>
  <c r="V103" i="22"/>
  <c r="Z102" i="22"/>
  <c r="Y102" i="22"/>
  <c r="X102" i="22"/>
  <c r="V102" i="22"/>
  <c r="Z101" i="22"/>
  <c r="Y101" i="22"/>
  <c r="X101" i="22"/>
  <c r="V101" i="22"/>
  <c r="Z100" i="22"/>
  <c r="Y100" i="22"/>
  <c r="X100" i="22"/>
  <c r="V100" i="22"/>
  <c r="Z99" i="22"/>
  <c r="Y99" i="22"/>
  <c r="X99" i="22"/>
  <c r="V99" i="22"/>
  <c r="Z98" i="22"/>
  <c r="Y98" i="22"/>
  <c r="X98" i="22"/>
  <c r="V98" i="22"/>
  <c r="Z97" i="22"/>
  <c r="Y97" i="22"/>
  <c r="X97" i="22"/>
  <c r="V97" i="22"/>
  <c r="Z96" i="22"/>
  <c r="Y96" i="22"/>
  <c r="X96" i="22"/>
  <c r="V96" i="22"/>
  <c r="Z95" i="22"/>
  <c r="Y95" i="22"/>
  <c r="X95" i="22"/>
  <c r="V95" i="22"/>
  <c r="Z94" i="22"/>
  <c r="Y94" i="22"/>
  <c r="X94" i="22"/>
  <c r="V94" i="22"/>
  <c r="Z93" i="22"/>
  <c r="Y93" i="22"/>
  <c r="X93" i="22"/>
  <c r="V93" i="22"/>
  <c r="Z92" i="22"/>
  <c r="Y92" i="22"/>
  <c r="X92" i="22"/>
  <c r="V92" i="22"/>
  <c r="Z91" i="22"/>
  <c r="Y91" i="22"/>
  <c r="X91" i="22"/>
  <c r="V91" i="22"/>
  <c r="Z90" i="22"/>
  <c r="Y90" i="22"/>
  <c r="X90" i="22"/>
  <c r="V90" i="22"/>
  <c r="Z89" i="22"/>
  <c r="Y89" i="22"/>
  <c r="X89" i="22"/>
  <c r="V89" i="22"/>
  <c r="Z88" i="22"/>
  <c r="Y88" i="22"/>
  <c r="X88" i="22"/>
  <c r="V88" i="22"/>
  <c r="Z87" i="22"/>
  <c r="Y87" i="22"/>
  <c r="X87" i="22"/>
  <c r="V87" i="22"/>
  <c r="Z86" i="22"/>
  <c r="Y86" i="22"/>
  <c r="X86" i="22"/>
  <c r="V86" i="22"/>
  <c r="Z85" i="22"/>
  <c r="Y85" i="22"/>
  <c r="X85" i="22"/>
  <c r="V85" i="22"/>
  <c r="Z84" i="22"/>
  <c r="Y84" i="22"/>
  <c r="X84" i="22"/>
  <c r="V84" i="22"/>
  <c r="Z83" i="22"/>
  <c r="Y83" i="22"/>
  <c r="X83" i="22"/>
  <c r="V83" i="22"/>
  <c r="Z82" i="22"/>
  <c r="Y82" i="22"/>
  <c r="X82" i="22"/>
  <c r="V82" i="22"/>
  <c r="Z81" i="22"/>
  <c r="Y81" i="22"/>
  <c r="X81" i="22"/>
  <c r="V81" i="22"/>
  <c r="Z80" i="22"/>
  <c r="Y80" i="22"/>
  <c r="X80" i="22"/>
  <c r="V80" i="22"/>
  <c r="Z79" i="22"/>
  <c r="Y79" i="22"/>
  <c r="X79" i="22"/>
  <c r="V79" i="22"/>
  <c r="Z78" i="22"/>
  <c r="Y78" i="22"/>
  <c r="X78" i="22"/>
  <c r="V78" i="22"/>
  <c r="Z77" i="22"/>
  <c r="Y77" i="22"/>
  <c r="X77" i="22"/>
  <c r="V77" i="22"/>
  <c r="Z76" i="22"/>
  <c r="Y76" i="22"/>
  <c r="X76" i="22"/>
  <c r="V76" i="22"/>
  <c r="Z75" i="22"/>
  <c r="Y75" i="22"/>
  <c r="X75" i="22"/>
  <c r="V75" i="22"/>
  <c r="Z74" i="22"/>
  <c r="Y74" i="22"/>
  <c r="X74" i="22"/>
  <c r="V74" i="22"/>
  <c r="Z73" i="22"/>
  <c r="Y73" i="22"/>
  <c r="X73" i="22"/>
  <c r="V73" i="22"/>
  <c r="Z72" i="22"/>
  <c r="Y72" i="22"/>
  <c r="X72" i="22"/>
  <c r="V72" i="22"/>
  <c r="Z71" i="22"/>
  <c r="Y71" i="22"/>
  <c r="X71" i="22"/>
  <c r="V71" i="22"/>
  <c r="Z70" i="22"/>
  <c r="Y70" i="22"/>
  <c r="X70" i="22"/>
  <c r="V70" i="22"/>
  <c r="Z69" i="22"/>
  <c r="Y69" i="22"/>
  <c r="X69" i="22"/>
  <c r="V69" i="22"/>
  <c r="Z68" i="22"/>
  <c r="Y68" i="22"/>
  <c r="X68" i="22"/>
  <c r="V68" i="22"/>
  <c r="Z67" i="22"/>
  <c r="Y67" i="22"/>
  <c r="X67" i="22"/>
  <c r="V67" i="22"/>
  <c r="Z66" i="22"/>
  <c r="Y66" i="22"/>
  <c r="X66" i="22"/>
  <c r="V66" i="22"/>
  <c r="Z65" i="22"/>
  <c r="Y65" i="22"/>
  <c r="X65" i="22"/>
  <c r="V65" i="22"/>
  <c r="Z64" i="22"/>
  <c r="Y64" i="22"/>
  <c r="X64" i="22"/>
  <c r="V64" i="22"/>
  <c r="Z63" i="22"/>
  <c r="Y63" i="22"/>
  <c r="X63" i="22"/>
  <c r="V63" i="22"/>
  <c r="Z62" i="22"/>
  <c r="Y62" i="22"/>
  <c r="X62" i="22"/>
  <c r="V62" i="22"/>
  <c r="Z61" i="22"/>
  <c r="Y61" i="22"/>
  <c r="X61" i="22"/>
  <c r="V61" i="22"/>
  <c r="Z60" i="22"/>
  <c r="Y60" i="22"/>
  <c r="X60" i="22"/>
  <c r="V60" i="22"/>
  <c r="Z59" i="22"/>
  <c r="Y59" i="22"/>
  <c r="X59" i="22"/>
  <c r="V59" i="22"/>
  <c r="Z58" i="22"/>
  <c r="Y58" i="22"/>
  <c r="X58" i="22"/>
  <c r="V58" i="22"/>
  <c r="Z57" i="22"/>
  <c r="Y57" i="22"/>
  <c r="X57" i="22"/>
  <c r="V57" i="22"/>
  <c r="Z56" i="22"/>
  <c r="Y56" i="22"/>
  <c r="X56" i="22"/>
  <c r="V56" i="22"/>
  <c r="Z55" i="22"/>
  <c r="Y55" i="22"/>
  <c r="X55" i="22"/>
  <c r="V55" i="22"/>
  <c r="Z54" i="22"/>
  <c r="Y54" i="22"/>
  <c r="X54" i="22"/>
  <c r="V54" i="22"/>
  <c r="Z53" i="22"/>
  <c r="Y53" i="22"/>
  <c r="X53" i="22"/>
  <c r="V53" i="22"/>
  <c r="Z52" i="22"/>
  <c r="Y52" i="22"/>
  <c r="X52" i="22"/>
  <c r="V52" i="22"/>
  <c r="Z51" i="22"/>
  <c r="Y51" i="22"/>
  <c r="X51" i="22"/>
  <c r="V51" i="22"/>
  <c r="Z50" i="22"/>
  <c r="Y50" i="22"/>
  <c r="X50" i="22"/>
  <c r="V50" i="22"/>
  <c r="Z49" i="22"/>
  <c r="Y49" i="22"/>
  <c r="X49" i="22"/>
  <c r="V49" i="22"/>
  <c r="Z48" i="22"/>
  <c r="Y48" i="22"/>
  <c r="X48" i="22"/>
  <c r="V48" i="22"/>
  <c r="Z47" i="22"/>
  <c r="Y47" i="22"/>
  <c r="X47" i="22"/>
  <c r="V47" i="22"/>
  <c r="Z46" i="22"/>
  <c r="Y46" i="22"/>
  <c r="X46" i="22"/>
  <c r="V46" i="22"/>
  <c r="Z45" i="22"/>
  <c r="Y45" i="22"/>
  <c r="X45" i="22"/>
  <c r="V45" i="22"/>
  <c r="Z44" i="22"/>
  <c r="Y44" i="22"/>
  <c r="X44" i="22"/>
  <c r="V44" i="22"/>
  <c r="Z43" i="22"/>
  <c r="Y43" i="22"/>
  <c r="X43" i="22"/>
  <c r="V43" i="22"/>
  <c r="Z42" i="22"/>
  <c r="Y42" i="22"/>
  <c r="X42" i="22"/>
  <c r="V42" i="22"/>
  <c r="Z41" i="22"/>
  <c r="Y41" i="22"/>
  <c r="X41" i="22"/>
  <c r="V41" i="22"/>
  <c r="Z40" i="22"/>
  <c r="Y40" i="22"/>
  <c r="X40" i="22"/>
  <c r="V40" i="22"/>
  <c r="Z39" i="22"/>
  <c r="Y39" i="22"/>
  <c r="X39" i="22"/>
  <c r="V39" i="22"/>
  <c r="Z38" i="22"/>
  <c r="Y38" i="22"/>
  <c r="X38" i="22"/>
  <c r="V38" i="22"/>
  <c r="Z37" i="22"/>
  <c r="Y37" i="22"/>
  <c r="X37" i="22"/>
  <c r="V37" i="22"/>
  <c r="Z36" i="22"/>
  <c r="Y36" i="22"/>
  <c r="X36" i="22"/>
  <c r="V36" i="22"/>
  <c r="Z35" i="22"/>
  <c r="Y35" i="22"/>
  <c r="X35" i="22"/>
  <c r="V35" i="22"/>
  <c r="Z34" i="22"/>
  <c r="Y34" i="22"/>
  <c r="X34" i="22"/>
  <c r="V34" i="22"/>
  <c r="AH33" i="22"/>
  <c r="AL33" i="22" s="1"/>
  <c r="Z33" i="22"/>
  <c r="Y33" i="22"/>
  <c r="X33" i="22"/>
  <c r="V33" i="22"/>
  <c r="AH32" i="22"/>
  <c r="AK32" i="22" s="1"/>
  <c r="Z32" i="22"/>
  <c r="Y32" i="22"/>
  <c r="X32" i="22"/>
  <c r="V32" i="22"/>
  <c r="AH31" i="22"/>
  <c r="AJ31" i="22" s="1"/>
  <c r="D31" i="39" s="1"/>
  <c r="Z31" i="22"/>
  <c r="Y31" i="22"/>
  <c r="X31" i="22"/>
  <c r="V31" i="22"/>
  <c r="AH30" i="22"/>
  <c r="AL30" i="22" s="1"/>
  <c r="Z30" i="22"/>
  <c r="Y30" i="22"/>
  <c r="X30" i="22"/>
  <c r="V30" i="22"/>
  <c r="AH29" i="22"/>
  <c r="AL29" i="22" s="1"/>
  <c r="Z29" i="22"/>
  <c r="Y29" i="22"/>
  <c r="X29" i="22"/>
  <c r="V29" i="22"/>
  <c r="AH28" i="22"/>
  <c r="AK28" i="22" s="1"/>
  <c r="Z28" i="22"/>
  <c r="Y28" i="22"/>
  <c r="X28" i="22"/>
  <c r="V28" i="22"/>
  <c r="AH27" i="22"/>
  <c r="AJ27" i="22" s="1"/>
  <c r="D27" i="39" s="1"/>
  <c r="Z27" i="22"/>
  <c r="Y27" i="22"/>
  <c r="X27" i="22"/>
  <c r="V27" i="22"/>
  <c r="AH26" i="22"/>
  <c r="AL26" i="22" s="1"/>
  <c r="Z26" i="22"/>
  <c r="Y26" i="22"/>
  <c r="X26" i="22"/>
  <c r="V26" i="22"/>
  <c r="Q26" i="22"/>
  <c r="AH25" i="22"/>
  <c r="AL25" i="22" s="1"/>
  <c r="Z25" i="22"/>
  <c r="Y25" i="22"/>
  <c r="X25" i="22"/>
  <c r="V25" i="22"/>
  <c r="AH24" i="22"/>
  <c r="AL24" i="22" s="1"/>
  <c r="Z24" i="22"/>
  <c r="Y24" i="22"/>
  <c r="X24" i="22"/>
  <c r="V24" i="22"/>
  <c r="Q24" i="22"/>
  <c r="AH23" i="22"/>
  <c r="AL23" i="22" s="1"/>
  <c r="Z23" i="22"/>
  <c r="Y23" i="22"/>
  <c r="X23" i="22"/>
  <c r="V23" i="22"/>
  <c r="AH22" i="22"/>
  <c r="AK22" i="22" s="1"/>
  <c r="Z22" i="22"/>
  <c r="Y22" i="22"/>
  <c r="X22" i="22"/>
  <c r="V22" i="22"/>
  <c r="AH21" i="22"/>
  <c r="AK21" i="22" s="1"/>
  <c r="Z21" i="22"/>
  <c r="Y21" i="22"/>
  <c r="X21" i="22"/>
  <c r="V21" i="22"/>
  <c r="AH20" i="22"/>
  <c r="AJ20" i="22" s="1"/>
  <c r="D20" i="39" s="1"/>
  <c r="Z20" i="22"/>
  <c r="Y20" i="22"/>
  <c r="X20" i="22"/>
  <c r="V20" i="22"/>
  <c r="Q20" i="22"/>
  <c r="AH19" i="22"/>
  <c r="AJ19" i="22" s="1"/>
  <c r="D19" i="39" s="1"/>
  <c r="Z19" i="22"/>
  <c r="Y19" i="22"/>
  <c r="X19" i="22"/>
  <c r="V19" i="22"/>
  <c r="AH18" i="22"/>
  <c r="AL18" i="22" s="1"/>
  <c r="Z18" i="22"/>
  <c r="Y18" i="22"/>
  <c r="X18" i="22"/>
  <c r="V18" i="22"/>
  <c r="AH17" i="22"/>
  <c r="AL17" i="22" s="1"/>
  <c r="Z17" i="22"/>
  <c r="Y17" i="22"/>
  <c r="X17" i="22"/>
  <c r="V17" i="22"/>
  <c r="AH16" i="22"/>
  <c r="AL16" i="22" s="1"/>
  <c r="Z16" i="22"/>
  <c r="Y16" i="22"/>
  <c r="X16" i="22"/>
  <c r="V16" i="22"/>
  <c r="AH15" i="22"/>
  <c r="AL15" i="22" s="1"/>
  <c r="Z15" i="22"/>
  <c r="Y15" i="22"/>
  <c r="X15" i="22"/>
  <c r="V15" i="22"/>
  <c r="Q18" i="22"/>
  <c r="AH14" i="22"/>
  <c r="AK14" i="22" s="1"/>
  <c r="Z14" i="22"/>
  <c r="Y14" i="22"/>
  <c r="X14" i="22"/>
  <c r="V14" i="22"/>
  <c r="Q16" i="22"/>
  <c r="Q26" i="2"/>
  <c r="Q24" i="2"/>
  <c r="Q20" i="2"/>
  <c r="O14" i="2"/>
  <c r="Q16" i="2" s="1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4" i="2"/>
  <c r="AC14" i="23" l="1"/>
  <c r="AI16" i="32"/>
  <c r="AK27" i="32"/>
  <c r="AJ16" i="32"/>
  <c r="N16" i="39" s="1"/>
  <c r="AI25" i="30"/>
  <c r="AK17" i="29"/>
  <c r="AJ25" i="28"/>
  <c r="J25" i="39" s="1"/>
  <c r="AK25" i="28"/>
  <c r="AK31" i="27"/>
  <c r="AK17" i="25"/>
  <c r="AK18" i="22"/>
  <c r="AJ25" i="31"/>
  <c r="M25" i="39" s="1"/>
  <c r="AK29" i="31"/>
  <c r="AJ30" i="29"/>
  <c r="K30" i="39" s="1"/>
  <c r="AK20" i="28"/>
  <c r="AI25" i="28"/>
  <c r="AJ29" i="28"/>
  <c r="J29" i="39" s="1"/>
  <c r="AK25" i="25"/>
  <c r="AJ30" i="25"/>
  <c r="G30" i="39" s="1"/>
  <c r="AK30" i="24"/>
  <c r="AI30" i="24"/>
  <c r="AK20" i="23"/>
  <c r="AD44" i="22"/>
  <c r="W32" i="34" s="1"/>
  <c r="AD23" i="22"/>
  <c r="W11" i="34" s="1"/>
  <c r="AJ15" i="22"/>
  <c r="D15" i="39" s="1"/>
  <c r="AJ30" i="22"/>
  <c r="D30" i="39" s="1"/>
  <c r="AK25" i="31"/>
  <c r="AJ23" i="31"/>
  <c r="M23" i="39" s="1"/>
  <c r="AI29" i="30"/>
  <c r="AK20" i="30"/>
  <c r="AJ33" i="30"/>
  <c r="L33" i="39" s="1"/>
  <c r="AI29" i="29"/>
  <c r="AI33" i="29"/>
  <c r="AC14" i="29"/>
  <c r="AJ33" i="29"/>
  <c r="K33" i="39" s="1"/>
  <c r="AJ26" i="28"/>
  <c r="J26" i="39" s="1"/>
  <c r="AJ29" i="27"/>
  <c r="I29" i="39" s="1"/>
  <c r="AK26" i="26"/>
  <c r="AD30" i="26"/>
  <c r="AA18" i="34" s="1"/>
  <c r="AI17" i="26"/>
  <c r="AK21" i="26"/>
  <c r="AJ15" i="25"/>
  <c r="G15" i="39" s="1"/>
  <c r="AI29" i="25"/>
  <c r="AI17" i="24"/>
  <c r="AI22" i="24"/>
  <c r="AI15" i="24"/>
  <c r="AJ16" i="24"/>
  <c r="F16" i="39" s="1"/>
  <c r="AJ17" i="24"/>
  <c r="F17" i="39" s="1"/>
  <c r="AK18" i="24"/>
  <c r="AI14" i="24"/>
  <c r="AJ15" i="24"/>
  <c r="F15" i="39" s="1"/>
  <c r="AK17" i="24"/>
  <c r="AJ26" i="23"/>
  <c r="E26" i="39" s="1"/>
  <c r="AK31" i="23"/>
  <c r="AI24" i="23"/>
  <c r="AK30" i="23"/>
  <c r="AI33" i="23"/>
  <c r="AJ24" i="23"/>
  <c r="E24" i="39" s="1"/>
  <c r="AK27" i="22"/>
  <c r="AI23" i="22"/>
  <c r="AJ29" i="22"/>
  <c r="D29" i="39" s="1"/>
  <c r="AI18" i="32"/>
  <c r="AI23" i="32"/>
  <c r="AI24" i="32"/>
  <c r="AI26" i="32"/>
  <c r="AI30" i="32"/>
  <c r="AK31" i="32"/>
  <c r="AD44" i="32"/>
  <c r="AG32" i="34" s="1"/>
  <c r="AJ18" i="32"/>
  <c r="N18" i="39" s="1"/>
  <c r="AK19" i="32"/>
  <c r="AJ24" i="32"/>
  <c r="N24" i="39" s="1"/>
  <c r="AJ26" i="32"/>
  <c r="N26" i="39" s="1"/>
  <c r="AK30" i="32"/>
  <c r="AK18" i="32"/>
  <c r="AK26" i="32"/>
  <c r="AI15" i="31"/>
  <c r="AC14" i="31"/>
  <c r="AJ17" i="31"/>
  <c r="M17" i="39" s="1"/>
  <c r="AK23" i="31"/>
  <c r="AK24" i="31"/>
  <c r="AJ15" i="31"/>
  <c r="M15" i="39" s="1"/>
  <c r="AK16" i="31"/>
  <c r="AK17" i="31"/>
  <c r="AK15" i="31"/>
  <c r="AI23" i="31"/>
  <c r="AJ29" i="31"/>
  <c r="M29" i="39" s="1"/>
  <c r="AJ24" i="30"/>
  <c r="L24" i="39" s="1"/>
  <c r="AK25" i="30"/>
  <c r="AJ26" i="30"/>
  <c r="L26" i="39" s="1"/>
  <c r="AI33" i="30"/>
  <c r="AI16" i="30"/>
  <c r="AI17" i="30"/>
  <c r="AI18" i="30"/>
  <c r="AJ16" i="30"/>
  <c r="L16" i="39" s="1"/>
  <c r="AJ18" i="30"/>
  <c r="L18" i="39" s="1"/>
  <c r="AJ15" i="29"/>
  <c r="K15" i="39" s="1"/>
  <c r="AI25" i="29"/>
  <c r="AI17" i="29"/>
  <c r="AK25" i="29"/>
  <c r="AI16" i="28"/>
  <c r="AI17" i="28"/>
  <c r="AI18" i="28"/>
  <c r="AI33" i="28"/>
  <c r="AJ16" i="28"/>
  <c r="J16" i="39" s="1"/>
  <c r="AJ18" i="28"/>
  <c r="J18" i="39" s="1"/>
  <c r="AJ24" i="28"/>
  <c r="J24" i="39" s="1"/>
  <c r="AI29" i="28"/>
  <c r="AI18" i="27"/>
  <c r="AI23" i="27"/>
  <c r="AI24" i="27"/>
  <c r="AJ25" i="27"/>
  <c r="I25" i="39" s="1"/>
  <c r="AI26" i="27"/>
  <c r="AK27" i="27"/>
  <c r="AI30" i="27"/>
  <c r="AI15" i="27"/>
  <c r="AI16" i="27"/>
  <c r="AJ18" i="27"/>
  <c r="I18" i="39" s="1"/>
  <c r="AK19" i="27"/>
  <c r="AJ24" i="27"/>
  <c r="I24" i="39" s="1"/>
  <c r="AK26" i="27"/>
  <c r="AJ30" i="27"/>
  <c r="I30" i="39" s="1"/>
  <c r="AJ16" i="27"/>
  <c r="I16" i="39" s="1"/>
  <c r="AK18" i="27"/>
  <c r="AK30" i="27"/>
  <c r="AK20" i="26"/>
  <c r="AK25" i="26"/>
  <c r="AJ26" i="26"/>
  <c r="H26" i="39" s="1"/>
  <c r="AJ18" i="26"/>
  <c r="H18" i="39" s="1"/>
  <c r="AI25" i="26"/>
  <c r="AJ25" i="26"/>
  <c r="H25" i="39" s="1"/>
  <c r="AI33" i="25"/>
  <c r="AI17" i="25"/>
  <c r="AJ25" i="25"/>
  <c r="G25" i="39" s="1"/>
  <c r="AJ29" i="25"/>
  <c r="G29" i="39" s="1"/>
  <c r="AJ24" i="24"/>
  <c r="F24" i="39" s="1"/>
  <c r="AK26" i="24"/>
  <c r="AI23" i="24"/>
  <c r="AI24" i="24"/>
  <c r="AJ25" i="24"/>
  <c r="F25" i="39" s="1"/>
  <c r="AI26" i="24"/>
  <c r="AJ29" i="24"/>
  <c r="F29" i="39" s="1"/>
  <c r="AI18" i="23"/>
  <c r="AJ33" i="23"/>
  <c r="E33" i="39" s="1"/>
  <c r="AI16" i="23"/>
  <c r="AJ18" i="23"/>
  <c r="E18" i="39" s="1"/>
  <c r="AI26" i="23"/>
  <c r="AI17" i="22"/>
  <c r="AK19" i="22"/>
  <c r="AJ23" i="22"/>
  <c r="D23" i="39" s="1"/>
  <c r="AK25" i="22"/>
  <c r="AK26" i="22"/>
  <c r="AI29" i="22"/>
  <c r="AI30" i="22"/>
  <c r="AJ17" i="22"/>
  <c r="D17" i="39" s="1"/>
  <c r="AI15" i="22"/>
  <c r="AK17" i="22"/>
  <c r="AI25" i="22"/>
  <c r="AJ25" i="22"/>
  <c r="D25" i="39" s="1"/>
  <c r="Q18" i="2"/>
  <c r="AI17" i="23"/>
  <c r="AI25" i="23"/>
  <c r="AI29" i="23"/>
  <c r="AK32" i="24"/>
  <c r="AI32" i="24"/>
  <c r="AI33" i="22"/>
  <c r="AI16" i="22"/>
  <c r="AI18" i="22"/>
  <c r="AI24" i="22"/>
  <c r="AI26" i="22"/>
  <c r="AK30" i="22"/>
  <c r="AK31" i="22"/>
  <c r="AJ33" i="22"/>
  <c r="D33" i="39" s="1"/>
  <c r="AD44" i="23"/>
  <c r="X32" i="34" s="1"/>
  <c r="AE26" i="23"/>
  <c r="AM14" i="34" s="1"/>
  <c r="AI15" i="23"/>
  <c r="AJ17" i="23"/>
  <c r="E17" i="39" s="1"/>
  <c r="AK18" i="23"/>
  <c r="AK19" i="23"/>
  <c r="AI23" i="23"/>
  <c r="AJ25" i="23"/>
  <c r="E25" i="39" s="1"/>
  <c r="AK26" i="23"/>
  <c r="AK27" i="23"/>
  <c r="AJ29" i="23"/>
  <c r="E29" i="39" s="1"/>
  <c r="AI30" i="23"/>
  <c r="AD44" i="24"/>
  <c r="Y32" i="34" s="1"/>
  <c r="AE16" i="24"/>
  <c r="AN4" i="34" s="1"/>
  <c r="AK20" i="22"/>
  <c r="AC14" i="22"/>
  <c r="AJ16" i="22"/>
  <c r="D16" i="39" s="1"/>
  <c r="AJ18" i="22"/>
  <c r="D18" i="39" s="1"/>
  <c r="AJ24" i="22"/>
  <c r="D24" i="39" s="1"/>
  <c r="AJ26" i="22"/>
  <c r="D26" i="39" s="1"/>
  <c r="AJ15" i="23"/>
  <c r="E15" i="39" s="1"/>
  <c r="AK17" i="23"/>
  <c r="AJ23" i="23"/>
  <c r="E23" i="39" s="1"/>
  <c r="AK25" i="23"/>
  <c r="AJ30" i="23"/>
  <c r="E30" i="39" s="1"/>
  <c r="AL33" i="24"/>
  <c r="AI33" i="24"/>
  <c r="AJ33" i="24"/>
  <c r="F33" i="39" s="1"/>
  <c r="AI18" i="24"/>
  <c r="AI16" i="24"/>
  <c r="AJ18" i="24"/>
  <c r="F18" i="39" s="1"/>
  <c r="AI21" i="24"/>
  <c r="AI25" i="24"/>
  <c r="AJ26" i="24"/>
  <c r="F26" i="39" s="1"/>
  <c r="AI28" i="24"/>
  <c r="AI29" i="24"/>
  <c r="AJ23" i="24"/>
  <c r="F23" i="39" s="1"/>
  <c r="AK25" i="24"/>
  <c r="AD44" i="25"/>
  <c r="Z32" i="34" s="1"/>
  <c r="AE17" i="25"/>
  <c r="AO5" i="34" s="1"/>
  <c r="AI15" i="25"/>
  <c r="AJ17" i="25"/>
  <c r="G17" i="39" s="1"/>
  <c r="AK18" i="25"/>
  <c r="AK19" i="25"/>
  <c r="AI23" i="25"/>
  <c r="AK26" i="25"/>
  <c r="AK27" i="25"/>
  <c r="AI30" i="25"/>
  <c r="AF14" i="26"/>
  <c r="BE2" i="34" s="1"/>
  <c r="AK18" i="26"/>
  <c r="AJ19" i="26"/>
  <c r="H19" i="39" s="1"/>
  <c r="AK22" i="26"/>
  <c r="AJ27" i="26"/>
  <c r="H27" i="39" s="1"/>
  <c r="AI30" i="26"/>
  <c r="AI16" i="25"/>
  <c r="AI18" i="25"/>
  <c r="AI24" i="25"/>
  <c r="AI26" i="25"/>
  <c r="AK30" i="25"/>
  <c r="AK31" i="25"/>
  <c r="AJ33" i="25"/>
  <c r="G33" i="39" s="1"/>
  <c r="AC15" i="26"/>
  <c r="AK19" i="26"/>
  <c r="AK27" i="26"/>
  <c r="AK28" i="26"/>
  <c r="AJ30" i="26"/>
  <c r="H30" i="39" s="1"/>
  <c r="AI33" i="26"/>
  <c r="AJ16" i="25"/>
  <c r="G16" i="39" s="1"/>
  <c r="AJ18" i="25"/>
  <c r="G18" i="39" s="1"/>
  <c r="AJ24" i="25"/>
  <c r="G24" i="39" s="1"/>
  <c r="AJ26" i="25"/>
  <c r="G26" i="39" s="1"/>
  <c r="AK14" i="26"/>
  <c r="AF20" i="26"/>
  <c r="BE8" i="34" s="1"/>
  <c r="AC16" i="26"/>
  <c r="AI18" i="26"/>
  <c r="AJ20" i="26"/>
  <c r="H20" i="39" s="1"/>
  <c r="AI26" i="26"/>
  <c r="AK30" i="26"/>
  <c r="AK31" i="26"/>
  <c r="AJ33" i="26"/>
  <c r="H33" i="39" s="1"/>
  <c r="AE16" i="27"/>
  <c r="AQ4" i="34" s="1"/>
  <c r="AJ17" i="27"/>
  <c r="I17" i="39" s="1"/>
  <c r="AJ15" i="27"/>
  <c r="I15" i="39" s="1"/>
  <c r="AK17" i="27"/>
  <c r="AK20" i="27"/>
  <c r="AJ23" i="27"/>
  <c r="I23" i="39" s="1"/>
  <c r="AK25" i="27"/>
  <c r="AI33" i="27"/>
  <c r="AJ33" i="27"/>
  <c r="I33" i="39" s="1"/>
  <c r="AC14" i="27"/>
  <c r="AI17" i="27"/>
  <c r="AI25" i="27"/>
  <c r="AJ26" i="27"/>
  <c r="I26" i="39" s="1"/>
  <c r="AI29" i="27"/>
  <c r="AD44" i="28"/>
  <c r="AC32" i="34" s="1"/>
  <c r="AF20" i="28"/>
  <c r="BG8" i="34" s="1"/>
  <c r="AI15" i="28"/>
  <c r="AJ17" i="28"/>
  <c r="J17" i="39" s="1"/>
  <c r="AK18" i="28"/>
  <c r="AK19" i="28"/>
  <c r="AI23" i="28"/>
  <c r="AK26" i="28"/>
  <c r="AK27" i="28"/>
  <c r="AI30" i="28"/>
  <c r="AJ15" i="28"/>
  <c r="J15" i="39" s="1"/>
  <c r="AK17" i="28"/>
  <c r="AJ23" i="28"/>
  <c r="J23" i="39" s="1"/>
  <c r="AJ30" i="28"/>
  <c r="J30" i="39" s="1"/>
  <c r="AI24" i="28"/>
  <c r="AI26" i="28"/>
  <c r="AK30" i="28"/>
  <c r="AK31" i="28"/>
  <c r="AJ33" i="28"/>
  <c r="J33" i="39" s="1"/>
  <c r="AL23" i="30"/>
  <c r="AJ23" i="30"/>
  <c r="L23" i="39" s="1"/>
  <c r="AI23" i="30"/>
  <c r="AI16" i="29"/>
  <c r="AI18" i="29"/>
  <c r="AI24" i="29"/>
  <c r="AI26" i="29"/>
  <c r="AK30" i="29"/>
  <c r="AK31" i="29"/>
  <c r="AJ16" i="29"/>
  <c r="K16" i="39" s="1"/>
  <c r="AJ18" i="29"/>
  <c r="K18" i="39" s="1"/>
  <c r="AJ24" i="29"/>
  <c r="K24" i="39" s="1"/>
  <c r="AJ26" i="29"/>
  <c r="K26" i="39" s="1"/>
  <c r="AJ19" i="30"/>
  <c r="L19" i="39" s="1"/>
  <c r="AK19" i="30"/>
  <c r="AD44" i="29"/>
  <c r="AD32" i="34" s="1"/>
  <c r="AE17" i="29"/>
  <c r="AS5" i="34" s="1"/>
  <c r="AI15" i="29"/>
  <c r="AJ17" i="29"/>
  <c r="K17" i="39" s="1"/>
  <c r="AK18" i="29"/>
  <c r="AK19" i="29"/>
  <c r="AI23" i="29"/>
  <c r="AJ25" i="29"/>
  <c r="K25" i="39" s="1"/>
  <c r="AK26" i="29"/>
  <c r="AK27" i="29"/>
  <c r="AJ29" i="29"/>
  <c r="K29" i="39" s="1"/>
  <c r="AI30" i="29"/>
  <c r="AL15" i="30"/>
  <c r="AJ15" i="30"/>
  <c r="L15" i="39" s="1"/>
  <c r="AI15" i="30"/>
  <c r="AD44" i="30"/>
  <c r="AE32" i="34" s="1"/>
  <c r="AE15" i="30"/>
  <c r="AT3" i="34" s="1"/>
  <c r="AJ17" i="30"/>
  <c r="L17" i="39" s="1"/>
  <c r="AK18" i="30"/>
  <c r="AJ25" i="30"/>
  <c r="L25" i="39" s="1"/>
  <c r="AK26" i="30"/>
  <c r="AK27" i="30"/>
  <c r="AJ29" i="30"/>
  <c r="L29" i="39" s="1"/>
  <c r="AI30" i="30"/>
  <c r="AK17" i="30"/>
  <c r="AJ30" i="30"/>
  <c r="L30" i="39" s="1"/>
  <c r="AI24" i="30"/>
  <c r="AI26" i="30"/>
  <c r="AK30" i="30"/>
  <c r="AK31" i="30"/>
  <c r="AJ30" i="31"/>
  <c r="M30" i="39" s="1"/>
  <c r="AI16" i="31"/>
  <c r="AJ18" i="31"/>
  <c r="M18" i="39" s="1"/>
  <c r="AI24" i="31"/>
  <c r="AJ26" i="31"/>
  <c r="M26" i="39" s="1"/>
  <c r="AK30" i="31"/>
  <c r="AK31" i="31"/>
  <c r="AI33" i="31"/>
  <c r="AD15" i="31"/>
  <c r="AF3" i="34" s="1"/>
  <c r="AJ16" i="31"/>
  <c r="M16" i="39" s="1"/>
  <c r="AK18" i="31"/>
  <c r="AJ24" i="31"/>
  <c r="M24" i="39" s="1"/>
  <c r="AK26" i="31"/>
  <c r="AK27" i="31"/>
  <c r="AI29" i="31"/>
  <c r="AJ33" i="31"/>
  <c r="M33" i="39" s="1"/>
  <c r="AL15" i="32"/>
  <c r="AJ15" i="32"/>
  <c r="N15" i="39" s="1"/>
  <c r="AI15" i="32"/>
  <c r="AC14" i="32"/>
  <c r="AJ20" i="32"/>
  <c r="N20" i="39" s="1"/>
  <c r="AK20" i="32"/>
  <c r="AC43" i="32"/>
  <c r="AL25" i="32"/>
  <c r="AI25" i="32"/>
  <c r="AK25" i="32"/>
  <c r="AL33" i="32"/>
  <c r="AI33" i="32"/>
  <c r="AL17" i="32"/>
  <c r="AI17" i="32"/>
  <c r="AK17" i="32"/>
  <c r="AL29" i="32"/>
  <c r="AI29" i="32"/>
  <c r="AJ17" i="32"/>
  <c r="N17" i="39" s="1"/>
  <c r="AJ29" i="32"/>
  <c r="N29" i="39" s="1"/>
  <c r="AJ23" i="32"/>
  <c r="N23" i="39" s="1"/>
  <c r="AJ30" i="32"/>
  <c r="N30" i="39" s="1"/>
  <c r="AE17" i="32"/>
  <c r="AV5" i="34" s="1"/>
  <c r="AE18" i="32"/>
  <c r="AV6" i="34" s="1"/>
  <c r="AC21" i="32"/>
  <c r="AL21" i="32"/>
  <c r="AC22" i="32"/>
  <c r="AL22" i="32"/>
  <c r="AD23" i="32"/>
  <c r="AG11" i="34" s="1"/>
  <c r="AC28" i="32"/>
  <c r="AL28" i="32"/>
  <c r="AD29" i="32"/>
  <c r="AG17" i="34" s="1"/>
  <c r="AE30" i="32"/>
  <c r="AV18" i="34" s="1"/>
  <c r="AC32" i="32"/>
  <c r="AL32" i="32"/>
  <c r="AD33" i="32"/>
  <c r="AG21" i="34" s="1"/>
  <c r="AE34" i="32"/>
  <c r="AV22" i="34" s="1"/>
  <c r="AC35" i="32"/>
  <c r="AE38" i="32"/>
  <c r="AV26" i="34" s="1"/>
  <c r="AC39" i="32"/>
  <c r="AC41" i="32"/>
  <c r="AE42" i="32"/>
  <c r="AV30" i="34" s="1"/>
  <c r="AE44" i="32"/>
  <c r="AV32" i="34" s="1"/>
  <c r="AD14" i="32"/>
  <c r="AG2" i="34" s="1"/>
  <c r="AI14" i="32"/>
  <c r="AE15" i="32"/>
  <c r="AV3" i="34" s="1"/>
  <c r="AE16" i="32"/>
  <c r="AV4" i="34" s="1"/>
  <c r="AF17" i="32"/>
  <c r="BK5" i="34" s="1"/>
  <c r="AF18" i="32"/>
  <c r="BK6" i="34" s="1"/>
  <c r="AC19" i="32"/>
  <c r="AL19" i="32"/>
  <c r="AC20" i="32"/>
  <c r="AL20" i="32"/>
  <c r="AD21" i="32"/>
  <c r="AG9" i="34" s="1"/>
  <c r="AI21" i="32"/>
  <c r="AD22" i="32"/>
  <c r="AG10" i="34" s="1"/>
  <c r="AI22" i="32"/>
  <c r="AE23" i="32"/>
  <c r="AV11" i="34" s="1"/>
  <c r="AE24" i="32"/>
  <c r="AV12" i="34" s="1"/>
  <c r="AF25" i="32"/>
  <c r="BK13" i="34" s="1"/>
  <c r="AF26" i="32"/>
  <c r="BK14" i="34" s="1"/>
  <c r="AC27" i="32"/>
  <c r="AL27" i="32"/>
  <c r="AD28" i="32"/>
  <c r="AG16" i="34" s="1"/>
  <c r="AI28" i="32"/>
  <c r="AE29" i="32"/>
  <c r="AV17" i="34" s="1"/>
  <c r="AF30" i="32"/>
  <c r="BK18" i="34" s="1"/>
  <c r="AC31" i="32"/>
  <c r="AL31" i="32"/>
  <c r="AD32" i="32"/>
  <c r="AG20" i="34" s="1"/>
  <c r="AI32" i="32"/>
  <c r="AE33" i="32"/>
  <c r="AV21" i="34" s="1"/>
  <c r="AF34" i="32"/>
  <c r="BK22" i="34" s="1"/>
  <c r="AD35" i="32"/>
  <c r="AG23" i="34" s="1"/>
  <c r="AF36" i="32"/>
  <c r="BK24" i="34" s="1"/>
  <c r="AD37" i="32"/>
  <c r="AG25" i="34" s="1"/>
  <c r="AF38" i="32"/>
  <c r="BK26" i="34" s="1"/>
  <c r="AD39" i="32"/>
  <c r="AG27" i="34" s="1"/>
  <c r="AF40" i="32"/>
  <c r="BK28" i="34" s="1"/>
  <c r="AD41" i="32"/>
  <c r="AG29" i="34" s="1"/>
  <c r="AF42" i="32"/>
  <c r="BK30" i="34" s="1"/>
  <c r="AD43" i="32"/>
  <c r="AG31" i="34" s="1"/>
  <c r="AF44" i="32"/>
  <c r="BK32" i="34" s="1"/>
  <c r="AD16" i="32"/>
  <c r="AG4" i="34" s="1"/>
  <c r="AF19" i="32"/>
  <c r="BK7" i="34" s="1"/>
  <c r="AD24" i="32"/>
  <c r="AG12" i="34" s="1"/>
  <c r="AF27" i="32"/>
  <c r="BK15" i="34" s="1"/>
  <c r="AF31" i="32"/>
  <c r="BK19" i="34" s="1"/>
  <c r="AE14" i="32"/>
  <c r="AV2" i="34" s="1"/>
  <c r="AJ14" i="32"/>
  <c r="N14" i="39" s="1"/>
  <c r="AF15" i="32"/>
  <c r="BK3" i="34" s="1"/>
  <c r="AK15" i="32"/>
  <c r="AF16" i="32"/>
  <c r="BK4" i="34" s="1"/>
  <c r="AK16" i="32"/>
  <c r="AC17" i="32"/>
  <c r="AC18" i="32"/>
  <c r="AD19" i="32"/>
  <c r="AG7" i="34" s="1"/>
  <c r="AI19" i="32"/>
  <c r="AD20" i="32"/>
  <c r="AG8" i="34" s="1"/>
  <c r="AI20" i="32"/>
  <c r="AE21" i="32"/>
  <c r="AV9" i="34" s="1"/>
  <c r="AJ21" i="32"/>
  <c r="N21" i="39" s="1"/>
  <c r="AE22" i="32"/>
  <c r="AV10" i="34" s="1"/>
  <c r="AJ22" i="32"/>
  <c r="N22" i="39" s="1"/>
  <c r="AF23" i="32"/>
  <c r="BK11" i="34" s="1"/>
  <c r="AK23" i="32"/>
  <c r="AF24" i="32"/>
  <c r="BK12" i="34" s="1"/>
  <c r="AK24" i="32"/>
  <c r="AC25" i="32"/>
  <c r="AC26" i="32"/>
  <c r="AD27" i="32"/>
  <c r="AG15" i="34" s="1"/>
  <c r="AI27" i="32"/>
  <c r="AE28" i="32"/>
  <c r="AV16" i="34" s="1"/>
  <c r="AJ28" i="32"/>
  <c r="N28" i="39" s="1"/>
  <c r="AF29" i="32"/>
  <c r="BK17" i="34" s="1"/>
  <c r="AK29" i="32"/>
  <c r="AC30" i="32"/>
  <c r="AD31" i="32"/>
  <c r="AG19" i="34" s="1"/>
  <c r="AI31" i="32"/>
  <c r="AE32" i="32"/>
  <c r="AV20" i="34" s="1"/>
  <c r="AJ32" i="32"/>
  <c r="N32" i="39" s="1"/>
  <c r="AF33" i="32"/>
  <c r="BK21" i="34" s="1"/>
  <c r="AK33" i="32"/>
  <c r="AC34" i="32"/>
  <c r="AE35" i="32"/>
  <c r="AV23" i="34" s="1"/>
  <c r="AC36" i="32"/>
  <c r="AE37" i="32"/>
  <c r="AV25" i="34" s="1"/>
  <c r="AC38" i="32"/>
  <c r="AE39" i="32"/>
  <c r="AV27" i="34" s="1"/>
  <c r="AC40" i="32"/>
  <c r="AE41" i="32"/>
  <c r="AV29" i="34" s="1"/>
  <c r="AC42" i="32"/>
  <c r="AE43" i="32"/>
  <c r="AV31" i="34" s="1"/>
  <c r="AC44" i="32"/>
  <c r="AL14" i="32"/>
  <c r="AD15" i="32"/>
  <c r="AG3" i="34" s="1"/>
  <c r="AF20" i="32"/>
  <c r="BK8" i="34" s="1"/>
  <c r="AE25" i="32"/>
  <c r="AV13" i="34" s="1"/>
  <c r="AE26" i="32"/>
  <c r="AV14" i="34" s="1"/>
  <c r="AE36" i="32"/>
  <c r="AV24" i="34" s="1"/>
  <c r="AC37" i="32"/>
  <c r="AE40" i="32"/>
  <c r="AV28" i="34" s="1"/>
  <c r="AF14" i="32"/>
  <c r="BK2" i="34" s="1"/>
  <c r="AC15" i="32"/>
  <c r="AC16" i="32"/>
  <c r="AD17" i="32"/>
  <c r="AG5" i="34" s="1"/>
  <c r="AD18" i="32"/>
  <c r="AG6" i="34" s="1"/>
  <c r="AE19" i="32"/>
  <c r="AV7" i="34" s="1"/>
  <c r="AE20" i="32"/>
  <c r="AV8" i="34" s="1"/>
  <c r="AF21" i="32"/>
  <c r="BK9" i="34" s="1"/>
  <c r="AF22" i="32"/>
  <c r="BK10" i="34" s="1"/>
  <c r="AC23" i="32"/>
  <c r="AC24" i="32"/>
  <c r="AD25" i="32"/>
  <c r="AG13" i="34" s="1"/>
  <c r="AD26" i="32"/>
  <c r="AG14" i="34" s="1"/>
  <c r="AE27" i="32"/>
  <c r="AV15" i="34" s="1"/>
  <c r="AF28" i="32"/>
  <c r="BK16" i="34" s="1"/>
  <c r="AC29" i="32"/>
  <c r="AD30" i="32"/>
  <c r="AG18" i="34" s="1"/>
  <c r="AE31" i="32"/>
  <c r="AV19" i="34" s="1"/>
  <c r="AF32" i="32"/>
  <c r="BK20" i="34" s="1"/>
  <c r="AC33" i="32"/>
  <c r="AD34" i="32"/>
  <c r="AG22" i="34" s="1"/>
  <c r="AF35" i="32"/>
  <c r="BK23" i="34" s="1"/>
  <c r="AD36" i="32"/>
  <c r="AG24" i="34" s="1"/>
  <c r="AF37" i="32"/>
  <c r="BK25" i="34" s="1"/>
  <c r="AD38" i="32"/>
  <c r="AG26" i="34" s="1"/>
  <c r="AF39" i="32"/>
  <c r="BK27" i="34" s="1"/>
  <c r="AD40" i="32"/>
  <c r="AG28" i="34" s="1"/>
  <c r="AF41" i="32"/>
  <c r="BK29" i="34" s="1"/>
  <c r="AD42" i="32"/>
  <c r="AG30" i="34" s="1"/>
  <c r="AF43" i="32"/>
  <c r="BK31" i="34" s="1"/>
  <c r="AE15" i="31"/>
  <c r="AU3" i="34" s="1"/>
  <c r="AD16" i="31"/>
  <c r="AF4" i="34" s="1"/>
  <c r="AE17" i="31"/>
  <c r="AU5" i="34" s="1"/>
  <c r="AE18" i="31"/>
  <c r="AU6" i="34" s="1"/>
  <c r="AF19" i="31"/>
  <c r="BJ7" i="34" s="1"/>
  <c r="AF20" i="31"/>
  <c r="BJ8" i="34" s="1"/>
  <c r="AK22" i="31"/>
  <c r="AJ22" i="31"/>
  <c r="M22" i="39" s="1"/>
  <c r="AI22" i="31"/>
  <c r="AD23" i="31"/>
  <c r="AF11" i="34" s="1"/>
  <c r="AD24" i="31"/>
  <c r="AF12" i="34" s="1"/>
  <c r="AF27" i="31"/>
  <c r="BJ15" i="34" s="1"/>
  <c r="AC32" i="31"/>
  <c r="AC37" i="31"/>
  <c r="AC41" i="31"/>
  <c r="AD44" i="31"/>
  <c r="AF32" i="34" s="1"/>
  <c r="AF43" i="31"/>
  <c r="BJ31" i="34" s="1"/>
  <c r="AD42" i="31"/>
  <c r="AF30" i="34" s="1"/>
  <c r="AF41" i="31"/>
  <c r="BJ29" i="34" s="1"/>
  <c r="AD40" i="31"/>
  <c r="AF28" i="34" s="1"/>
  <c r="AF39" i="31"/>
  <c r="BJ27" i="34" s="1"/>
  <c r="AD38" i="31"/>
  <c r="AF26" i="34" s="1"/>
  <c r="AF37" i="31"/>
  <c r="BJ25" i="34" s="1"/>
  <c r="AD36" i="31"/>
  <c r="AF24" i="34" s="1"/>
  <c r="AF35" i="31"/>
  <c r="BJ23" i="34" s="1"/>
  <c r="AD34" i="31"/>
  <c r="AF22" i="34" s="1"/>
  <c r="AC33" i="31"/>
  <c r="AF32" i="31"/>
  <c r="BJ20" i="34" s="1"/>
  <c r="AE31" i="31"/>
  <c r="AU19" i="34" s="1"/>
  <c r="AD30" i="31"/>
  <c r="AF18" i="34" s="1"/>
  <c r="AC29" i="31"/>
  <c r="AF28" i="31"/>
  <c r="BJ16" i="34" s="1"/>
  <c r="AE27" i="31"/>
  <c r="AU15" i="34" s="1"/>
  <c r="AD26" i="31"/>
  <c r="AF14" i="34" s="1"/>
  <c r="AD25" i="31"/>
  <c r="AF13" i="34" s="1"/>
  <c r="AC24" i="31"/>
  <c r="AC23" i="31"/>
  <c r="AF22" i="31"/>
  <c r="BJ10" i="34" s="1"/>
  <c r="AF21" i="31"/>
  <c r="BJ9" i="34" s="1"/>
  <c r="AE20" i="31"/>
  <c r="AU8" i="34" s="1"/>
  <c r="AE19" i="31"/>
  <c r="AU7" i="34" s="1"/>
  <c r="AD18" i="31"/>
  <c r="AF6" i="34" s="1"/>
  <c r="AD17" i="31"/>
  <c r="AF5" i="34" s="1"/>
  <c r="AC16" i="31"/>
  <c r="AC15" i="31"/>
  <c r="AF14" i="31"/>
  <c r="BJ2" i="34" s="1"/>
  <c r="AE28" i="31"/>
  <c r="AU16" i="34" s="1"/>
  <c r="AD27" i="31"/>
  <c r="AF15" i="34" s="1"/>
  <c r="AC26" i="31"/>
  <c r="AC25" i="31"/>
  <c r="AF24" i="31"/>
  <c r="BJ12" i="34" s="1"/>
  <c r="AF23" i="31"/>
  <c r="BJ11" i="34" s="1"/>
  <c r="AE22" i="31"/>
  <c r="AU10" i="34" s="1"/>
  <c r="AE21" i="31"/>
  <c r="AU9" i="34" s="1"/>
  <c r="AD20" i="31"/>
  <c r="AF8" i="34" s="1"/>
  <c r="AD19" i="31"/>
  <c r="AF7" i="34" s="1"/>
  <c r="AC18" i="31"/>
  <c r="AC17" i="31"/>
  <c r="AF16" i="31"/>
  <c r="BJ4" i="34" s="1"/>
  <c r="AF15" i="31"/>
  <c r="BJ3" i="34" s="1"/>
  <c r="AE14" i="31"/>
  <c r="AU2" i="34" s="1"/>
  <c r="AD32" i="31"/>
  <c r="AF20" i="34" s="1"/>
  <c r="AF30" i="31"/>
  <c r="BJ18" i="34" s="1"/>
  <c r="AE23" i="31"/>
  <c r="AU11" i="34" s="1"/>
  <c r="AD22" i="31"/>
  <c r="AF10" i="34" s="1"/>
  <c r="AD21" i="31"/>
  <c r="AF9" i="34" s="1"/>
  <c r="AC44" i="31"/>
  <c r="AE43" i="31"/>
  <c r="AU31" i="34" s="1"/>
  <c r="AC42" i="31"/>
  <c r="AE41" i="31"/>
  <c r="AU29" i="34" s="1"/>
  <c r="AC40" i="31"/>
  <c r="AE39" i="31"/>
  <c r="AU27" i="34" s="1"/>
  <c r="AC38" i="31"/>
  <c r="AE37" i="31"/>
  <c r="AU25" i="34" s="1"/>
  <c r="AC36" i="31"/>
  <c r="AE35" i="31"/>
  <c r="AU23" i="34" s="1"/>
  <c r="AC34" i="31"/>
  <c r="AF33" i="31"/>
  <c r="BJ21" i="34" s="1"/>
  <c r="AE32" i="31"/>
  <c r="AU20" i="34" s="1"/>
  <c r="AD31" i="31"/>
  <c r="AF19" i="34" s="1"/>
  <c r="AC30" i="31"/>
  <c r="AF29" i="31"/>
  <c r="BJ17" i="34" s="1"/>
  <c r="AE33" i="31"/>
  <c r="AU21" i="34" s="1"/>
  <c r="AC31" i="31"/>
  <c r="AF26" i="31"/>
  <c r="BJ14" i="34" s="1"/>
  <c r="AF25" i="31"/>
  <c r="BJ13" i="34" s="1"/>
  <c r="AE24" i="31"/>
  <c r="AU12" i="34" s="1"/>
  <c r="AF44" i="31"/>
  <c r="BJ32" i="34" s="1"/>
  <c r="AD43" i="31"/>
  <c r="AF31" i="34" s="1"/>
  <c r="AF42" i="31"/>
  <c r="BJ30" i="34" s="1"/>
  <c r="AD41" i="31"/>
  <c r="AF29" i="34" s="1"/>
  <c r="AF40" i="31"/>
  <c r="BJ28" i="34" s="1"/>
  <c r="AD39" i="31"/>
  <c r="AF27" i="34" s="1"/>
  <c r="AF38" i="31"/>
  <c r="BJ26" i="34" s="1"/>
  <c r="AD37" i="31"/>
  <c r="AF25" i="34" s="1"/>
  <c r="AF36" i="31"/>
  <c r="BJ24" i="34" s="1"/>
  <c r="AD35" i="31"/>
  <c r="AF23" i="34" s="1"/>
  <c r="AF34" i="31"/>
  <c r="BJ22" i="34" s="1"/>
  <c r="AE29" i="31"/>
  <c r="AU17" i="34" s="1"/>
  <c r="AD28" i="31"/>
  <c r="AF16" i="34" s="1"/>
  <c r="AC27" i="31"/>
  <c r="AD14" i="31"/>
  <c r="AF2" i="34" s="1"/>
  <c r="AE16" i="31"/>
  <c r="AU4" i="34" s="1"/>
  <c r="AF17" i="31"/>
  <c r="BJ5" i="34" s="1"/>
  <c r="AF18" i="31"/>
  <c r="BJ6" i="34" s="1"/>
  <c r="AJ19" i="31"/>
  <c r="M19" i="39" s="1"/>
  <c r="AI19" i="31"/>
  <c r="AC21" i="31"/>
  <c r="AL22" i="31"/>
  <c r="AC28" i="31"/>
  <c r="AE30" i="31"/>
  <c r="AU18" i="34" s="1"/>
  <c r="AK32" i="31"/>
  <c r="AI32" i="31"/>
  <c r="AJ32" i="31"/>
  <c r="M32" i="39" s="1"/>
  <c r="AD33" i="31"/>
  <c r="AF21" i="34" s="1"/>
  <c r="AE36" i="31"/>
  <c r="AU24" i="34" s="1"/>
  <c r="AE40" i="31"/>
  <c r="AU28" i="34" s="1"/>
  <c r="AE44" i="31"/>
  <c r="AU32" i="34" s="1"/>
  <c r="AK14" i="31"/>
  <c r="AJ14" i="31"/>
  <c r="M14" i="39" s="1"/>
  <c r="AK21" i="31"/>
  <c r="AJ21" i="31"/>
  <c r="M21" i="39" s="1"/>
  <c r="AI21" i="31"/>
  <c r="AE26" i="31"/>
  <c r="AU14" i="34" s="1"/>
  <c r="AK28" i="31"/>
  <c r="AJ28" i="31"/>
  <c r="M28" i="39" s="1"/>
  <c r="AI28" i="31"/>
  <c r="AD29" i="31"/>
  <c r="AF17" i="34" s="1"/>
  <c r="AC35" i="31"/>
  <c r="AC39" i="31"/>
  <c r="AC43" i="31"/>
  <c r="AI14" i="31"/>
  <c r="AC19" i="31"/>
  <c r="AL19" i="31"/>
  <c r="AC20" i="31"/>
  <c r="AL21" i="31"/>
  <c r="AC22" i="31"/>
  <c r="AE25" i="31"/>
  <c r="AU13" i="34" s="1"/>
  <c r="AF31" i="31"/>
  <c r="BJ19" i="34" s="1"/>
  <c r="AE34" i="31"/>
  <c r="AU22" i="34" s="1"/>
  <c r="AE38" i="31"/>
  <c r="AU26" i="34" s="1"/>
  <c r="AE42" i="31"/>
  <c r="AU30" i="34" s="1"/>
  <c r="AL20" i="31"/>
  <c r="AL27" i="31"/>
  <c r="AL31" i="31"/>
  <c r="AL30" i="31"/>
  <c r="AI31" i="31"/>
  <c r="AK33" i="31"/>
  <c r="AL17" i="31"/>
  <c r="AL18" i="31"/>
  <c r="AI20" i="31"/>
  <c r="AL25" i="31"/>
  <c r="AL26" i="31"/>
  <c r="AI27" i="31"/>
  <c r="AL14" i="30"/>
  <c r="AD15" i="30"/>
  <c r="AE3" i="34" s="1"/>
  <c r="AD16" i="30"/>
  <c r="AE4" i="34" s="1"/>
  <c r="AE17" i="30"/>
  <c r="AT5" i="34" s="1"/>
  <c r="AE18" i="30"/>
  <c r="AT6" i="34" s="1"/>
  <c r="AF19" i="30"/>
  <c r="BI7" i="34" s="1"/>
  <c r="AF20" i="30"/>
  <c r="BI8" i="34" s="1"/>
  <c r="AC21" i="30"/>
  <c r="AL21" i="30"/>
  <c r="AC22" i="30"/>
  <c r="AL22" i="30"/>
  <c r="AD23" i="30"/>
  <c r="AE11" i="34" s="1"/>
  <c r="AD24" i="30"/>
  <c r="AE12" i="34" s="1"/>
  <c r="AE25" i="30"/>
  <c r="AT13" i="34" s="1"/>
  <c r="AE26" i="30"/>
  <c r="AT14" i="34" s="1"/>
  <c r="AF27" i="30"/>
  <c r="BI15" i="34" s="1"/>
  <c r="AC28" i="30"/>
  <c r="AL28" i="30"/>
  <c r="AD29" i="30"/>
  <c r="AE17" i="34" s="1"/>
  <c r="AE30" i="30"/>
  <c r="AT18" i="34" s="1"/>
  <c r="AF31" i="30"/>
  <c r="BI19" i="34" s="1"/>
  <c r="AC32" i="30"/>
  <c r="AL32" i="30"/>
  <c r="AD33" i="30"/>
  <c r="AE21" i="34" s="1"/>
  <c r="AE34" i="30"/>
  <c r="AT22" i="34" s="1"/>
  <c r="AC35" i="30"/>
  <c r="AE36" i="30"/>
  <c r="AT24" i="34" s="1"/>
  <c r="AC37" i="30"/>
  <c r="AE38" i="30"/>
  <c r="AT26" i="34" s="1"/>
  <c r="AC39" i="30"/>
  <c r="AE40" i="30"/>
  <c r="AT28" i="34" s="1"/>
  <c r="AC41" i="30"/>
  <c r="AE42" i="30"/>
  <c r="AT30" i="34" s="1"/>
  <c r="AC43" i="30"/>
  <c r="AE44" i="30"/>
  <c r="AT32" i="34" s="1"/>
  <c r="AD14" i="30"/>
  <c r="AE2" i="34" s="1"/>
  <c r="AI14" i="30"/>
  <c r="AE16" i="30"/>
  <c r="AT4" i="34" s="1"/>
  <c r="AF17" i="30"/>
  <c r="BI5" i="34" s="1"/>
  <c r="AF18" i="30"/>
  <c r="BI6" i="34" s="1"/>
  <c r="AC19" i="30"/>
  <c r="AL19" i="30"/>
  <c r="AC20" i="30"/>
  <c r="AL20" i="30"/>
  <c r="AD21" i="30"/>
  <c r="AE9" i="34" s="1"/>
  <c r="AI21" i="30"/>
  <c r="AD22" i="30"/>
  <c r="AE10" i="34" s="1"/>
  <c r="AI22" i="30"/>
  <c r="AE23" i="30"/>
  <c r="AT11" i="34" s="1"/>
  <c r="AE24" i="30"/>
  <c r="AT12" i="34" s="1"/>
  <c r="AF25" i="30"/>
  <c r="BI13" i="34" s="1"/>
  <c r="AF26" i="30"/>
  <c r="BI14" i="34" s="1"/>
  <c r="AC27" i="30"/>
  <c r="AL27" i="30"/>
  <c r="AD28" i="30"/>
  <c r="AE16" i="34" s="1"/>
  <c r="AI28" i="30"/>
  <c r="AE29" i="30"/>
  <c r="AT17" i="34" s="1"/>
  <c r="AF30" i="30"/>
  <c r="BI18" i="34" s="1"/>
  <c r="AC31" i="30"/>
  <c r="AL31" i="30"/>
  <c r="AD32" i="30"/>
  <c r="AE20" i="34" s="1"/>
  <c r="AI32" i="30"/>
  <c r="AE33" i="30"/>
  <c r="AT21" i="34" s="1"/>
  <c r="AF34" i="30"/>
  <c r="BI22" i="34" s="1"/>
  <c r="AD35" i="30"/>
  <c r="AE23" i="34" s="1"/>
  <c r="AF36" i="30"/>
  <c r="BI24" i="34" s="1"/>
  <c r="AD37" i="30"/>
  <c r="AE25" i="34" s="1"/>
  <c r="AF38" i="30"/>
  <c r="BI26" i="34" s="1"/>
  <c r="AD39" i="30"/>
  <c r="AE27" i="34" s="1"/>
  <c r="AF40" i="30"/>
  <c r="BI28" i="34" s="1"/>
  <c r="AD41" i="30"/>
  <c r="AE29" i="34" s="1"/>
  <c r="AF42" i="30"/>
  <c r="BI30" i="34" s="1"/>
  <c r="AD43" i="30"/>
  <c r="AE31" i="34" s="1"/>
  <c r="AF44" i="30"/>
  <c r="BI32" i="34" s="1"/>
  <c r="AE14" i="30"/>
  <c r="AT2" i="34" s="1"/>
  <c r="AJ14" i="30"/>
  <c r="L14" i="39" s="1"/>
  <c r="AF15" i="30"/>
  <c r="BI3" i="34" s="1"/>
  <c r="AK15" i="30"/>
  <c r="AF16" i="30"/>
  <c r="BI4" i="34" s="1"/>
  <c r="AK16" i="30"/>
  <c r="AC17" i="30"/>
  <c r="AC18" i="30"/>
  <c r="AD19" i="30"/>
  <c r="AE7" i="34" s="1"/>
  <c r="AI19" i="30"/>
  <c r="AD20" i="30"/>
  <c r="AE8" i="34" s="1"/>
  <c r="AI20" i="30"/>
  <c r="AE21" i="30"/>
  <c r="AT9" i="34" s="1"/>
  <c r="AJ21" i="30"/>
  <c r="L21" i="39" s="1"/>
  <c r="AE22" i="30"/>
  <c r="AT10" i="34" s="1"/>
  <c r="AJ22" i="30"/>
  <c r="L22" i="39" s="1"/>
  <c r="AF23" i="30"/>
  <c r="BI11" i="34" s="1"/>
  <c r="AK23" i="30"/>
  <c r="AF24" i="30"/>
  <c r="BI12" i="34" s="1"/>
  <c r="AK24" i="30"/>
  <c r="AC25" i="30"/>
  <c r="AC26" i="30"/>
  <c r="AD27" i="30"/>
  <c r="AE15" i="34" s="1"/>
  <c r="AI27" i="30"/>
  <c r="AE28" i="30"/>
  <c r="AT16" i="34" s="1"/>
  <c r="AJ28" i="30"/>
  <c r="L28" i="39" s="1"/>
  <c r="AF29" i="30"/>
  <c r="BI17" i="34" s="1"/>
  <c r="AK29" i="30"/>
  <c r="AC30" i="30"/>
  <c r="AD31" i="30"/>
  <c r="AE19" i="34" s="1"/>
  <c r="AI31" i="30"/>
  <c r="AE32" i="30"/>
  <c r="AT20" i="34" s="1"/>
  <c r="AJ32" i="30"/>
  <c r="L32" i="39" s="1"/>
  <c r="AF33" i="30"/>
  <c r="BI21" i="34" s="1"/>
  <c r="AK33" i="30"/>
  <c r="AC34" i="30"/>
  <c r="AE35" i="30"/>
  <c r="AT23" i="34" s="1"/>
  <c r="AC36" i="30"/>
  <c r="AE37" i="30"/>
  <c r="AT25" i="34" s="1"/>
  <c r="AC38" i="30"/>
  <c r="AE39" i="30"/>
  <c r="AT27" i="34" s="1"/>
  <c r="AC40" i="30"/>
  <c r="AE41" i="30"/>
  <c r="AT29" i="34" s="1"/>
  <c r="AC42" i="30"/>
  <c r="AE43" i="30"/>
  <c r="AT31" i="34" s="1"/>
  <c r="AC44" i="30"/>
  <c r="AF14" i="30"/>
  <c r="BI2" i="34" s="1"/>
  <c r="AC15" i="30"/>
  <c r="AC16" i="30"/>
  <c r="AD17" i="30"/>
  <c r="AE5" i="34" s="1"/>
  <c r="AD18" i="30"/>
  <c r="AE6" i="34" s="1"/>
  <c r="AE19" i="30"/>
  <c r="AT7" i="34" s="1"/>
  <c r="AE20" i="30"/>
  <c r="AT8" i="34" s="1"/>
  <c r="AF21" i="30"/>
  <c r="BI9" i="34" s="1"/>
  <c r="AF22" i="30"/>
  <c r="BI10" i="34" s="1"/>
  <c r="AC23" i="30"/>
  <c r="AC24" i="30"/>
  <c r="AD25" i="30"/>
  <c r="AE13" i="34" s="1"/>
  <c r="AD26" i="30"/>
  <c r="AE14" i="34" s="1"/>
  <c r="AE27" i="30"/>
  <c r="AT15" i="34" s="1"/>
  <c r="AF28" i="30"/>
  <c r="BI16" i="34" s="1"/>
  <c r="AC29" i="30"/>
  <c r="AD30" i="30"/>
  <c r="AE18" i="34" s="1"/>
  <c r="AE31" i="30"/>
  <c r="AT19" i="34" s="1"/>
  <c r="AF32" i="30"/>
  <c r="BI20" i="34" s="1"/>
  <c r="AC33" i="30"/>
  <c r="AD34" i="30"/>
  <c r="AE22" i="34" s="1"/>
  <c r="AF35" i="30"/>
  <c r="BI23" i="34" s="1"/>
  <c r="AD36" i="30"/>
  <c r="AE24" i="34" s="1"/>
  <c r="AF37" i="30"/>
  <c r="BI25" i="34" s="1"/>
  <c r="AD38" i="30"/>
  <c r="AE26" i="34" s="1"/>
  <c r="AF39" i="30"/>
  <c r="BI27" i="34" s="1"/>
  <c r="AD40" i="30"/>
  <c r="AE28" i="34" s="1"/>
  <c r="AF41" i="30"/>
  <c r="BI29" i="34" s="1"/>
  <c r="AD42" i="30"/>
  <c r="AE30" i="34" s="1"/>
  <c r="AF43" i="30"/>
  <c r="BI31" i="34" s="1"/>
  <c r="AE18" i="29"/>
  <c r="AS6" i="34" s="1"/>
  <c r="AF19" i="29"/>
  <c r="BH7" i="34" s="1"/>
  <c r="AF20" i="29"/>
  <c r="BH8" i="34" s="1"/>
  <c r="AC21" i="29"/>
  <c r="AL21" i="29"/>
  <c r="AC22" i="29"/>
  <c r="AL22" i="29"/>
  <c r="AD23" i="29"/>
  <c r="AD11" i="34" s="1"/>
  <c r="AD24" i="29"/>
  <c r="AD12" i="34" s="1"/>
  <c r="AE25" i="29"/>
  <c r="AS13" i="34" s="1"/>
  <c r="AE26" i="29"/>
  <c r="AS14" i="34" s="1"/>
  <c r="AF27" i="29"/>
  <c r="BH15" i="34" s="1"/>
  <c r="AC28" i="29"/>
  <c r="AL28" i="29"/>
  <c r="AD29" i="29"/>
  <c r="AD17" i="34" s="1"/>
  <c r="AE30" i="29"/>
  <c r="AS18" i="34" s="1"/>
  <c r="AF31" i="29"/>
  <c r="BH19" i="34" s="1"/>
  <c r="AC32" i="29"/>
  <c r="AL32" i="29"/>
  <c r="AD33" i="29"/>
  <c r="AD21" i="34" s="1"/>
  <c r="AE34" i="29"/>
  <c r="AS22" i="34" s="1"/>
  <c r="AC35" i="29"/>
  <c r="AE36" i="29"/>
  <c r="AS24" i="34" s="1"/>
  <c r="AC37" i="29"/>
  <c r="AE38" i="29"/>
  <c r="AS26" i="34" s="1"/>
  <c r="AC39" i="29"/>
  <c r="AE40" i="29"/>
  <c r="AS28" i="34" s="1"/>
  <c r="AC41" i="29"/>
  <c r="AE42" i="29"/>
  <c r="AS30" i="34" s="1"/>
  <c r="AC43" i="29"/>
  <c r="AE44" i="29"/>
  <c r="AS32" i="34" s="1"/>
  <c r="AL14" i="29"/>
  <c r="AD15" i="29"/>
  <c r="AD3" i="34" s="1"/>
  <c r="AD16" i="29"/>
  <c r="AD4" i="34" s="1"/>
  <c r="AD14" i="29"/>
  <c r="AD2" i="34" s="1"/>
  <c r="AI14" i="29"/>
  <c r="AE15" i="29"/>
  <c r="AS3" i="34" s="1"/>
  <c r="AE16" i="29"/>
  <c r="AS4" i="34" s="1"/>
  <c r="AF17" i="29"/>
  <c r="BH5" i="34" s="1"/>
  <c r="AF18" i="29"/>
  <c r="BH6" i="34" s="1"/>
  <c r="AC19" i="29"/>
  <c r="AL19" i="29"/>
  <c r="AC20" i="29"/>
  <c r="AL20" i="29"/>
  <c r="AD21" i="29"/>
  <c r="AD9" i="34" s="1"/>
  <c r="AI21" i="29"/>
  <c r="AD22" i="29"/>
  <c r="AD10" i="34" s="1"/>
  <c r="AI22" i="29"/>
  <c r="AE23" i="29"/>
  <c r="AS11" i="34" s="1"/>
  <c r="AE24" i="29"/>
  <c r="AS12" i="34" s="1"/>
  <c r="AF25" i="29"/>
  <c r="BH13" i="34" s="1"/>
  <c r="AF26" i="29"/>
  <c r="BH14" i="34" s="1"/>
  <c r="AC27" i="29"/>
  <c r="AL27" i="29"/>
  <c r="AD28" i="29"/>
  <c r="AD16" i="34" s="1"/>
  <c r="AI28" i="29"/>
  <c r="AE29" i="29"/>
  <c r="AS17" i="34" s="1"/>
  <c r="AF30" i="29"/>
  <c r="BH18" i="34" s="1"/>
  <c r="AC31" i="29"/>
  <c r="AL31" i="29"/>
  <c r="AD32" i="29"/>
  <c r="AD20" i="34" s="1"/>
  <c r="AI32" i="29"/>
  <c r="AE33" i="29"/>
  <c r="AS21" i="34" s="1"/>
  <c r="AF34" i="29"/>
  <c r="BH22" i="34" s="1"/>
  <c r="AD35" i="29"/>
  <c r="AD23" i="34" s="1"/>
  <c r="AF36" i="29"/>
  <c r="BH24" i="34" s="1"/>
  <c r="AD37" i="29"/>
  <c r="AD25" i="34" s="1"/>
  <c r="AF38" i="29"/>
  <c r="BH26" i="34" s="1"/>
  <c r="AD39" i="29"/>
  <c r="AD27" i="34" s="1"/>
  <c r="AF40" i="29"/>
  <c r="BH28" i="34" s="1"/>
  <c r="AD41" i="29"/>
  <c r="AD29" i="34" s="1"/>
  <c r="AF42" i="29"/>
  <c r="BH30" i="34" s="1"/>
  <c r="AD43" i="29"/>
  <c r="AD31" i="34" s="1"/>
  <c r="AF44" i="29"/>
  <c r="BH32" i="34" s="1"/>
  <c r="AE14" i="29"/>
  <c r="AS2" i="34" s="1"/>
  <c r="AJ14" i="29"/>
  <c r="K14" i="39" s="1"/>
  <c r="AF15" i="29"/>
  <c r="BH3" i="34" s="1"/>
  <c r="AK15" i="29"/>
  <c r="AF16" i="29"/>
  <c r="BH4" i="34" s="1"/>
  <c r="AK16" i="29"/>
  <c r="AC17" i="29"/>
  <c r="AC18" i="29"/>
  <c r="AD19" i="29"/>
  <c r="AD7" i="34" s="1"/>
  <c r="AI19" i="29"/>
  <c r="AD20" i="29"/>
  <c r="AD8" i="34" s="1"/>
  <c r="AI20" i="29"/>
  <c r="AE21" i="29"/>
  <c r="AS9" i="34" s="1"/>
  <c r="AJ21" i="29"/>
  <c r="K21" i="39" s="1"/>
  <c r="AE22" i="29"/>
  <c r="AS10" i="34" s="1"/>
  <c r="AJ22" i="29"/>
  <c r="K22" i="39" s="1"/>
  <c r="AF23" i="29"/>
  <c r="BH11" i="34" s="1"/>
  <c r="AK23" i="29"/>
  <c r="AF24" i="29"/>
  <c r="BH12" i="34" s="1"/>
  <c r="AK24" i="29"/>
  <c r="AC25" i="29"/>
  <c r="AC26" i="29"/>
  <c r="AD27" i="29"/>
  <c r="AD15" i="34" s="1"/>
  <c r="AI27" i="29"/>
  <c r="AE28" i="29"/>
  <c r="AS16" i="34" s="1"/>
  <c r="AJ28" i="29"/>
  <c r="K28" i="39" s="1"/>
  <c r="AF29" i="29"/>
  <c r="BH17" i="34" s="1"/>
  <c r="AK29" i="29"/>
  <c r="AC30" i="29"/>
  <c r="AD31" i="29"/>
  <c r="AD19" i="34" s="1"/>
  <c r="AI31" i="29"/>
  <c r="AE32" i="29"/>
  <c r="AS20" i="34" s="1"/>
  <c r="AJ32" i="29"/>
  <c r="K32" i="39" s="1"/>
  <c r="AF33" i="29"/>
  <c r="BH21" i="34" s="1"/>
  <c r="AK33" i="29"/>
  <c r="AC34" i="29"/>
  <c r="AE35" i="29"/>
  <c r="AS23" i="34" s="1"/>
  <c r="AC36" i="29"/>
  <c r="AE37" i="29"/>
  <c r="AS25" i="34" s="1"/>
  <c r="AC38" i="29"/>
  <c r="AE39" i="29"/>
  <c r="AS27" i="34" s="1"/>
  <c r="AC40" i="29"/>
  <c r="AE41" i="29"/>
  <c r="AS29" i="34" s="1"/>
  <c r="AC42" i="29"/>
  <c r="AE43" i="29"/>
  <c r="AS31" i="34" s="1"/>
  <c r="AC44" i="29"/>
  <c r="AF14" i="29"/>
  <c r="BH2" i="34" s="1"/>
  <c r="AC15" i="29"/>
  <c r="AC16" i="29"/>
  <c r="AD17" i="29"/>
  <c r="AD5" i="34" s="1"/>
  <c r="AD18" i="29"/>
  <c r="AD6" i="34" s="1"/>
  <c r="AE19" i="29"/>
  <c r="AS7" i="34" s="1"/>
  <c r="AE20" i="29"/>
  <c r="AS8" i="34" s="1"/>
  <c r="AF21" i="29"/>
  <c r="BH9" i="34" s="1"/>
  <c r="AF22" i="29"/>
  <c r="BH10" i="34" s="1"/>
  <c r="AC23" i="29"/>
  <c r="AC24" i="29"/>
  <c r="AD25" i="29"/>
  <c r="AD13" i="34" s="1"/>
  <c r="AD26" i="29"/>
  <c r="AD14" i="34" s="1"/>
  <c r="AE27" i="29"/>
  <c r="AS15" i="34" s="1"/>
  <c r="AF28" i="29"/>
  <c r="BH16" i="34" s="1"/>
  <c r="AC29" i="29"/>
  <c r="AD30" i="29"/>
  <c r="AD18" i="34" s="1"/>
  <c r="AE31" i="29"/>
  <c r="AS19" i="34" s="1"/>
  <c r="AF32" i="29"/>
  <c r="BH20" i="34" s="1"/>
  <c r="AC33" i="29"/>
  <c r="AD34" i="29"/>
  <c r="AD22" i="34" s="1"/>
  <c r="AF35" i="29"/>
  <c r="BH23" i="34" s="1"/>
  <c r="AD36" i="29"/>
  <c r="AD24" i="34" s="1"/>
  <c r="AF37" i="29"/>
  <c r="BH25" i="34" s="1"/>
  <c r="AD38" i="29"/>
  <c r="AD26" i="34" s="1"/>
  <c r="AF39" i="29"/>
  <c r="BH27" i="34" s="1"/>
  <c r="AD40" i="29"/>
  <c r="AD28" i="34" s="1"/>
  <c r="AF41" i="29"/>
  <c r="BH29" i="34" s="1"/>
  <c r="AD42" i="29"/>
  <c r="AD30" i="34" s="1"/>
  <c r="AF43" i="29"/>
  <c r="BH31" i="34" s="1"/>
  <c r="AL14" i="28"/>
  <c r="AD15" i="28"/>
  <c r="AC3" i="34" s="1"/>
  <c r="AD16" i="28"/>
  <c r="AC4" i="34" s="1"/>
  <c r="AE17" i="28"/>
  <c r="AR5" i="34" s="1"/>
  <c r="AE18" i="28"/>
  <c r="AR6" i="34" s="1"/>
  <c r="AF19" i="28"/>
  <c r="BG7" i="34" s="1"/>
  <c r="AC21" i="28"/>
  <c r="AL21" i="28"/>
  <c r="AC22" i="28"/>
  <c r="AL22" i="28"/>
  <c r="AD23" i="28"/>
  <c r="AC11" i="34" s="1"/>
  <c r="AD24" i="28"/>
  <c r="AC12" i="34" s="1"/>
  <c r="AE25" i="28"/>
  <c r="AR13" i="34" s="1"/>
  <c r="AE26" i="28"/>
  <c r="AR14" i="34" s="1"/>
  <c r="AF27" i="28"/>
  <c r="BG15" i="34" s="1"/>
  <c r="AC28" i="28"/>
  <c r="AL28" i="28"/>
  <c r="AD29" i="28"/>
  <c r="AC17" i="34" s="1"/>
  <c r="AE30" i="28"/>
  <c r="AR18" i="34" s="1"/>
  <c r="AF31" i="28"/>
  <c r="BG19" i="34" s="1"/>
  <c r="AC32" i="28"/>
  <c r="AL32" i="28"/>
  <c r="AD33" i="28"/>
  <c r="AC21" i="34" s="1"/>
  <c r="AE34" i="28"/>
  <c r="AR22" i="34" s="1"/>
  <c r="AC35" i="28"/>
  <c r="AE36" i="28"/>
  <c r="AR24" i="34" s="1"/>
  <c r="AC37" i="28"/>
  <c r="AE38" i="28"/>
  <c r="AR26" i="34" s="1"/>
  <c r="AC39" i="28"/>
  <c r="AE40" i="28"/>
  <c r="AR28" i="34" s="1"/>
  <c r="AC41" i="28"/>
  <c r="AE42" i="28"/>
  <c r="AR30" i="34" s="1"/>
  <c r="AC43" i="28"/>
  <c r="AE44" i="28"/>
  <c r="AR32" i="34" s="1"/>
  <c r="AD14" i="28"/>
  <c r="AC2" i="34" s="1"/>
  <c r="AI14" i="28"/>
  <c r="AE15" i="28"/>
  <c r="AR3" i="34" s="1"/>
  <c r="AE16" i="28"/>
  <c r="AR4" i="34" s="1"/>
  <c r="AF17" i="28"/>
  <c r="BG5" i="34" s="1"/>
  <c r="AF18" i="28"/>
  <c r="BG6" i="34" s="1"/>
  <c r="AC19" i="28"/>
  <c r="AL19" i="28"/>
  <c r="AC20" i="28"/>
  <c r="AL20" i="28"/>
  <c r="AD21" i="28"/>
  <c r="AC9" i="34" s="1"/>
  <c r="AI21" i="28"/>
  <c r="AD22" i="28"/>
  <c r="AC10" i="34" s="1"/>
  <c r="AI22" i="28"/>
  <c r="AE23" i="28"/>
  <c r="AR11" i="34" s="1"/>
  <c r="AE24" i="28"/>
  <c r="AR12" i="34" s="1"/>
  <c r="AF25" i="28"/>
  <c r="BG13" i="34" s="1"/>
  <c r="AF26" i="28"/>
  <c r="BG14" i="34" s="1"/>
  <c r="AC27" i="28"/>
  <c r="AL27" i="28"/>
  <c r="AD28" i="28"/>
  <c r="AC16" i="34" s="1"/>
  <c r="AI28" i="28"/>
  <c r="AE29" i="28"/>
  <c r="AR17" i="34" s="1"/>
  <c r="AF30" i="28"/>
  <c r="BG18" i="34" s="1"/>
  <c r="AC31" i="28"/>
  <c r="AL31" i="28"/>
  <c r="AD32" i="28"/>
  <c r="AC20" i="34" s="1"/>
  <c r="AI32" i="28"/>
  <c r="AE33" i="28"/>
  <c r="AR21" i="34" s="1"/>
  <c r="AF34" i="28"/>
  <c r="BG22" i="34" s="1"/>
  <c r="AD35" i="28"/>
  <c r="AC23" i="34" s="1"/>
  <c r="AF36" i="28"/>
  <c r="BG24" i="34" s="1"/>
  <c r="AD37" i="28"/>
  <c r="AC25" i="34" s="1"/>
  <c r="AF38" i="28"/>
  <c r="BG26" i="34" s="1"/>
  <c r="AD39" i="28"/>
  <c r="AC27" i="34" s="1"/>
  <c r="AF40" i="28"/>
  <c r="BG28" i="34" s="1"/>
  <c r="AD41" i="28"/>
  <c r="AC29" i="34" s="1"/>
  <c r="AF42" i="28"/>
  <c r="BG30" i="34" s="1"/>
  <c r="AD43" i="28"/>
  <c r="AC31" i="34" s="1"/>
  <c r="AF44" i="28"/>
  <c r="BG32" i="34" s="1"/>
  <c r="AE14" i="28"/>
  <c r="AR2" i="34" s="1"/>
  <c r="AJ14" i="28"/>
  <c r="J14" i="39" s="1"/>
  <c r="AF15" i="28"/>
  <c r="BG3" i="34" s="1"/>
  <c r="AK15" i="28"/>
  <c r="AF16" i="28"/>
  <c r="BG4" i="34" s="1"/>
  <c r="AK16" i="28"/>
  <c r="AC17" i="28"/>
  <c r="AC18" i="28"/>
  <c r="AD19" i="28"/>
  <c r="AC7" i="34" s="1"/>
  <c r="AI19" i="28"/>
  <c r="AD20" i="28"/>
  <c r="AC8" i="34" s="1"/>
  <c r="AI20" i="28"/>
  <c r="AE21" i="28"/>
  <c r="AR9" i="34" s="1"/>
  <c r="AJ21" i="28"/>
  <c r="J21" i="39" s="1"/>
  <c r="AE22" i="28"/>
  <c r="AR10" i="34" s="1"/>
  <c r="AJ22" i="28"/>
  <c r="J22" i="39" s="1"/>
  <c r="AF23" i="28"/>
  <c r="BG11" i="34" s="1"/>
  <c r="AK23" i="28"/>
  <c r="AF24" i="28"/>
  <c r="BG12" i="34" s="1"/>
  <c r="AK24" i="28"/>
  <c r="AC25" i="28"/>
  <c r="AC26" i="28"/>
  <c r="AD27" i="28"/>
  <c r="AC15" i="34" s="1"/>
  <c r="AI27" i="28"/>
  <c r="AE28" i="28"/>
  <c r="AR16" i="34" s="1"/>
  <c r="AJ28" i="28"/>
  <c r="J28" i="39" s="1"/>
  <c r="AF29" i="28"/>
  <c r="BG17" i="34" s="1"/>
  <c r="AK29" i="28"/>
  <c r="AC30" i="28"/>
  <c r="AD31" i="28"/>
  <c r="AC19" i="34" s="1"/>
  <c r="AI31" i="28"/>
  <c r="AE32" i="28"/>
  <c r="AR20" i="34" s="1"/>
  <c r="AJ32" i="28"/>
  <c r="J32" i="39" s="1"/>
  <c r="AF33" i="28"/>
  <c r="BG21" i="34" s="1"/>
  <c r="AK33" i="28"/>
  <c r="AC34" i="28"/>
  <c r="AE35" i="28"/>
  <c r="AR23" i="34" s="1"/>
  <c r="AC36" i="28"/>
  <c r="AE37" i="28"/>
  <c r="AR25" i="34" s="1"/>
  <c r="AC38" i="28"/>
  <c r="AE39" i="28"/>
  <c r="AR27" i="34" s="1"/>
  <c r="AC40" i="28"/>
  <c r="AE41" i="28"/>
  <c r="AR29" i="34" s="1"/>
  <c r="AC42" i="28"/>
  <c r="AE43" i="28"/>
  <c r="AR31" i="34" s="1"/>
  <c r="AC44" i="28"/>
  <c r="AF14" i="28"/>
  <c r="BG2" i="34" s="1"/>
  <c r="AC15" i="28"/>
  <c r="AC16" i="28"/>
  <c r="AD17" i="28"/>
  <c r="AC5" i="34" s="1"/>
  <c r="AD18" i="28"/>
  <c r="AC6" i="34" s="1"/>
  <c r="AE19" i="28"/>
  <c r="AR7" i="34" s="1"/>
  <c r="AE20" i="28"/>
  <c r="AR8" i="34" s="1"/>
  <c r="AF21" i="28"/>
  <c r="BG9" i="34" s="1"/>
  <c r="AF22" i="28"/>
  <c r="BG10" i="34" s="1"/>
  <c r="AC23" i="28"/>
  <c r="AC24" i="28"/>
  <c r="AD25" i="28"/>
  <c r="AC13" i="34" s="1"/>
  <c r="AD26" i="28"/>
  <c r="AC14" i="34" s="1"/>
  <c r="AE27" i="28"/>
  <c r="AR15" i="34" s="1"/>
  <c r="AF28" i="28"/>
  <c r="BG16" i="34" s="1"/>
  <c r="AC29" i="28"/>
  <c r="AD30" i="28"/>
  <c r="AC18" i="34" s="1"/>
  <c r="AE31" i="28"/>
  <c r="AR19" i="34" s="1"/>
  <c r="AF32" i="28"/>
  <c r="BG20" i="34" s="1"/>
  <c r="AC33" i="28"/>
  <c r="AD34" i="28"/>
  <c r="AC22" i="34" s="1"/>
  <c r="AF35" i="28"/>
  <c r="BG23" i="34" s="1"/>
  <c r="AD36" i="28"/>
  <c r="AC24" i="34" s="1"/>
  <c r="AF37" i="28"/>
  <c r="BG25" i="34" s="1"/>
  <c r="AD38" i="28"/>
  <c r="AC26" i="34" s="1"/>
  <c r="AF39" i="28"/>
  <c r="BG27" i="34" s="1"/>
  <c r="AD40" i="28"/>
  <c r="AC28" i="34" s="1"/>
  <c r="AF41" i="28"/>
  <c r="BG29" i="34" s="1"/>
  <c r="AD42" i="28"/>
  <c r="AC30" i="34" s="1"/>
  <c r="AF43" i="28"/>
  <c r="BG31" i="34" s="1"/>
  <c r="AL14" i="27"/>
  <c r="AD15" i="27"/>
  <c r="AB3" i="34" s="1"/>
  <c r="AD16" i="27"/>
  <c r="AB4" i="34" s="1"/>
  <c r="AE17" i="27"/>
  <c r="AQ5" i="34" s="1"/>
  <c r="AE18" i="27"/>
  <c r="AQ6" i="34" s="1"/>
  <c r="AF19" i="27"/>
  <c r="BF7" i="34" s="1"/>
  <c r="AF20" i="27"/>
  <c r="BF8" i="34" s="1"/>
  <c r="AC21" i="27"/>
  <c r="AL21" i="27"/>
  <c r="AC22" i="27"/>
  <c r="AL22" i="27"/>
  <c r="AD23" i="27"/>
  <c r="AB11" i="34" s="1"/>
  <c r="AD24" i="27"/>
  <c r="AB12" i="34" s="1"/>
  <c r="AE25" i="27"/>
  <c r="AQ13" i="34" s="1"/>
  <c r="AE26" i="27"/>
  <c r="AQ14" i="34" s="1"/>
  <c r="AF27" i="27"/>
  <c r="BF15" i="34" s="1"/>
  <c r="AC28" i="27"/>
  <c r="AL28" i="27"/>
  <c r="AD29" i="27"/>
  <c r="AB17" i="34" s="1"/>
  <c r="AE30" i="27"/>
  <c r="AQ18" i="34" s="1"/>
  <c r="AF31" i="27"/>
  <c r="BF19" i="34" s="1"/>
  <c r="AC32" i="27"/>
  <c r="AL32" i="27"/>
  <c r="AD33" i="27"/>
  <c r="AB21" i="34" s="1"/>
  <c r="AE34" i="27"/>
  <c r="AQ22" i="34" s="1"/>
  <c r="AC35" i="27"/>
  <c r="AE36" i="27"/>
  <c r="AQ24" i="34" s="1"/>
  <c r="AC37" i="27"/>
  <c r="AE38" i="27"/>
  <c r="AQ26" i="34" s="1"/>
  <c r="AC39" i="27"/>
  <c r="AE40" i="27"/>
  <c r="AQ28" i="34" s="1"/>
  <c r="AC41" i="27"/>
  <c r="AE42" i="27"/>
  <c r="AQ30" i="34" s="1"/>
  <c r="AC43" i="27"/>
  <c r="AE44" i="27"/>
  <c r="AQ32" i="34" s="1"/>
  <c r="AD14" i="27"/>
  <c r="AB2" i="34" s="1"/>
  <c r="AI14" i="27"/>
  <c r="AE15" i="27"/>
  <c r="AQ3" i="34" s="1"/>
  <c r="AF17" i="27"/>
  <c r="BF5" i="34" s="1"/>
  <c r="AF18" i="27"/>
  <c r="BF6" i="34" s="1"/>
  <c r="AC19" i="27"/>
  <c r="AL19" i="27"/>
  <c r="AC20" i="27"/>
  <c r="AL20" i="27"/>
  <c r="AD21" i="27"/>
  <c r="AB9" i="34" s="1"/>
  <c r="AI21" i="27"/>
  <c r="AD22" i="27"/>
  <c r="AB10" i="34" s="1"/>
  <c r="AI22" i="27"/>
  <c r="AE23" i="27"/>
  <c r="AQ11" i="34" s="1"/>
  <c r="AE24" i="27"/>
  <c r="AQ12" i="34" s="1"/>
  <c r="AF25" i="27"/>
  <c r="BF13" i="34" s="1"/>
  <c r="AF26" i="27"/>
  <c r="BF14" i="34" s="1"/>
  <c r="AC27" i="27"/>
  <c r="AL27" i="27"/>
  <c r="AD28" i="27"/>
  <c r="AB16" i="34" s="1"/>
  <c r="AI28" i="27"/>
  <c r="AE29" i="27"/>
  <c r="AQ17" i="34" s="1"/>
  <c r="AF30" i="27"/>
  <c r="BF18" i="34" s="1"/>
  <c r="AC31" i="27"/>
  <c r="AL31" i="27"/>
  <c r="AD32" i="27"/>
  <c r="AB20" i="34" s="1"/>
  <c r="AI32" i="27"/>
  <c r="AE33" i="27"/>
  <c r="AQ21" i="34" s="1"/>
  <c r="AF34" i="27"/>
  <c r="BF22" i="34" s="1"/>
  <c r="AD35" i="27"/>
  <c r="AB23" i="34" s="1"/>
  <c r="AF36" i="27"/>
  <c r="BF24" i="34" s="1"/>
  <c r="AD37" i="27"/>
  <c r="AB25" i="34" s="1"/>
  <c r="AF38" i="27"/>
  <c r="BF26" i="34" s="1"/>
  <c r="AD39" i="27"/>
  <c r="AB27" i="34" s="1"/>
  <c r="AF40" i="27"/>
  <c r="BF28" i="34" s="1"/>
  <c r="AD41" i="27"/>
  <c r="AB29" i="34" s="1"/>
  <c r="AF42" i="27"/>
  <c r="BF30" i="34" s="1"/>
  <c r="AD43" i="27"/>
  <c r="AB31" i="34" s="1"/>
  <c r="AF44" i="27"/>
  <c r="BF32" i="34" s="1"/>
  <c r="AE14" i="27"/>
  <c r="AQ2" i="34" s="1"/>
  <c r="AJ14" i="27"/>
  <c r="I14" i="39" s="1"/>
  <c r="AF15" i="27"/>
  <c r="BF3" i="34" s="1"/>
  <c r="AK15" i="27"/>
  <c r="AF16" i="27"/>
  <c r="BF4" i="34" s="1"/>
  <c r="AK16" i="27"/>
  <c r="AC17" i="27"/>
  <c r="AC18" i="27"/>
  <c r="AD19" i="27"/>
  <c r="AB7" i="34" s="1"/>
  <c r="AI19" i="27"/>
  <c r="AD20" i="27"/>
  <c r="AB8" i="34" s="1"/>
  <c r="AI20" i="27"/>
  <c r="AE21" i="27"/>
  <c r="AQ9" i="34" s="1"/>
  <c r="AJ21" i="27"/>
  <c r="I21" i="39" s="1"/>
  <c r="AE22" i="27"/>
  <c r="AQ10" i="34" s="1"/>
  <c r="AJ22" i="27"/>
  <c r="I22" i="39" s="1"/>
  <c r="AF23" i="27"/>
  <c r="BF11" i="34" s="1"/>
  <c r="AK23" i="27"/>
  <c r="AF24" i="27"/>
  <c r="BF12" i="34" s="1"/>
  <c r="AK24" i="27"/>
  <c r="AC25" i="27"/>
  <c r="AC26" i="27"/>
  <c r="AD27" i="27"/>
  <c r="AB15" i="34" s="1"/>
  <c r="AI27" i="27"/>
  <c r="AE28" i="27"/>
  <c r="AQ16" i="34" s="1"/>
  <c r="AJ28" i="27"/>
  <c r="I28" i="39" s="1"/>
  <c r="AF29" i="27"/>
  <c r="BF17" i="34" s="1"/>
  <c r="AK29" i="27"/>
  <c r="AC30" i="27"/>
  <c r="AD31" i="27"/>
  <c r="AB19" i="34" s="1"/>
  <c r="AI31" i="27"/>
  <c r="AE32" i="27"/>
  <c r="AQ20" i="34" s="1"/>
  <c r="AJ32" i="27"/>
  <c r="I32" i="39" s="1"/>
  <c r="AF33" i="27"/>
  <c r="BF21" i="34" s="1"/>
  <c r="AK33" i="27"/>
  <c r="AC34" i="27"/>
  <c r="AE35" i="27"/>
  <c r="AQ23" i="34" s="1"/>
  <c r="AC36" i="27"/>
  <c r="AE37" i="27"/>
  <c r="AQ25" i="34" s="1"/>
  <c r="AC38" i="27"/>
  <c r="AE39" i="27"/>
  <c r="AQ27" i="34" s="1"/>
  <c r="AC40" i="27"/>
  <c r="AE41" i="27"/>
  <c r="AQ29" i="34" s="1"/>
  <c r="AC42" i="27"/>
  <c r="AE43" i="27"/>
  <c r="AQ31" i="34" s="1"/>
  <c r="AC44" i="27"/>
  <c r="AF14" i="27"/>
  <c r="BF2" i="34" s="1"/>
  <c r="AC15" i="27"/>
  <c r="AC16" i="27"/>
  <c r="AD17" i="27"/>
  <c r="AB5" i="34" s="1"/>
  <c r="AD18" i="27"/>
  <c r="AB6" i="34" s="1"/>
  <c r="AE19" i="27"/>
  <c r="AQ7" i="34" s="1"/>
  <c r="AE20" i="27"/>
  <c r="AQ8" i="34" s="1"/>
  <c r="AF21" i="27"/>
  <c r="BF9" i="34" s="1"/>
  <c r="AF22" i="27"/>
  <c r="BF10" i="34" s="1"/>
  <c r="AC23" i="27"/>
  <c r="AC24" i="27"/>
  <c r="AD25" i="27"/>
  <c r="AB13" i="34" s="1"/>
  <c r="AD26" i="27"/>
  <c r="AB14" i="34" s="1"/>
  <c r="AE27" i="27"/>
  <c r="AQ15" i="34" s="1"/>
  <c r="AF28" i="27"/>
  <c r="BF16" i="34" s="1"/>
  <c r="AC29" i="27"/>
  <c r="AD30" i="27"/>
  <c r="AB18" i="34" s="1"/>
  <c r="AE31" i="27"/>
  <c r="AQ19" i="34" s="1"/>
  <c r="AF32" i="27"/>
  <c r="BF20" i="34" s="1"/>
  <c r="AC33" i="27"/>
  <c r="AD34" i="27"/>
  <c r="AB22" i="34" s="1"/>
  <c r="AF35" i="27"/>
  <c r="BF23" i="34" s="1"/>
  <c r="AD36" i="27"/>
  <c r="AB24" i="34" s="1"/>
  <c r="AF37" i="27"/>
  <c r="BF25" i="34" s="1"/>
  <c r="AD38" i="27"/>
  <c r="AB26" i="34" s="1"/>
  <c r="AF39" i="27"/>
  <c r="BF27" i="34" s="1"/>
  <c r="AD40" i="27"/>
  <c r="AB28" i="34" s="1"/>
  <c r="AF41" i="27"/>
  <c r="BF29" i="34" s="1"/>
  <c r="AD42" i="27"/>
  <c r="AB30" i="34" s="1"/>
  <c r="AF43" i="27"/>
  <c r="BF31" i="34" s="1"/>
  <c r="AF21" i="26"/>
  <c r="BE9" i="34" s="1"/>
  <c r="AC14" i="26"/>
  <c r="AL14" i="26"/>
  <c r="AD15" i="26"/>
  <c r="AA3" i="34" s="1"/>
  <c r="AI15" i="26"/>
  <c r="AD16" i="26"/>
  <c r="AA4" i="34" s="1"/>
  <c r="AI16" i="26"/>
  <c r="AE17" i="26"/>
  <c r="AP5" i="34" s="1"/>
  <c r="AE18" i="26"/>
  <c r="AP6" i="34" s="1"/>
  <c r="AF19" i="26"/>
  <c r="BE7" i="34" s="1"/>
  <c r="AC21" i="26"/>
  <c r="AL21" i="26"/>
  <c r="AC22" i="26"/>
  <c r="AL22" i="26"/>
  <c r="AD23" i="26"/>
  <c r="AA11" i="34" s="1"/>
  <c r="AI23" i="26"/>
  <c r="AD24" i="26"/>
  <c r="AA12" i="34" s="1"/>
  <c r="AI24" i="26"/>
  <c r="AE25" i="26"/>
  <c r="AP13" i="34" s="1"/>
  <c r="AE26" i="26"/>
  <c r="AP14" i="34" s="1"/>
  <c r="AF27" i="26"/>
  <c r="BE15" i="34" s="1"/>
  <c r="AC28" i="26"/>
  <c r="AL28" i="26"/>
  <c r="AD29" i="26"/>
  <c r="AA17" i="34" s="1"/>
  <c r="AI29" i="26"/>
  <c r="AE30" i="26"/>
  <c r="AP18" i="34" s="1"/>
  <c r="AF31" i="26"/>
  <c r="BE19" i="34" s="1"/>
  <c r="AC32" i="26"/>
  <c r="AL32" i="26"/>
  <c r="AD33" i="26"/>
  <c r="AA21" i="34" s="1"/>
  <c r="AE34" i="26"/>
  <c r="AP22" i="34" s="1"/>
  <c r="AC35" i="26"/>
  <c r="AE36" i="26"/>
  <c r="AP24" i="34" s="1"/>
  <c r="AC37" i="26"/>
  <c r="AE38" i="26"/>
  <c r="AP26" i="34" s="1"/>
  <c r="AC39" i="26"/>
  <c r="AE40" i="26"/>
  <c r="AP28" i="34" s="1"/>
  <c r="AC41" i="26"/>
  <c r="AE42" i="26"/>
  <c r="AP30" i="34" s="1"/>
  <c r="AC43" i="26"/>
  <c r="AE44" i="26"/>
  <c r="AP32" i="34" s="1"/>
  <c r="AL16" i="26"/>
  <c r="AD17" i="26"/>
  <c r="AA5" i="34" s="1"/>
  <c r="AD18" i="26"/>
  <c r="AA6" i="34" s="1"/>
  <c r="AE19" i="26"/>
  <c r="AP7" i="34" s="1"/>
  <c r="AD14" i="26"/>
  <c r="AA2" i="34" s="1"/>
  <c r="AI14" i="26"/>
  <c r="AE15" i="26"/>
  <c r="AP3" i="34" s="1"/>
  <c r="AJ15" i="26"/>
  <c r="H15" i="39" s="1"/>
  <c r="AE16" i="26"/>
  <c r="AP4" i="34" s="1"/>
  <c r="AJ16" i="26"/>
  <c r="H16" i="39" s="1"/>
  <c r="AF17" i="26"/>
  <c r="BE5" i="34" s="1"/>
  <c r="AF18" i="26"/>
  <c r="BE6" i="34" s="1"/>
  <c r="AC19" i="26"/>
  <c r="AL19" i="26"/>
  <c r="AC20" i="26"/>
  <c r="AL20" i="26"/>
  <c r="AD21" i="26"/>
  <c r="AA9" i="34" s="1"/>
  <c r="AI21" i="26"/>
  <c r="AD22" i="26"/>
  <c r="AA10" i="34" s="1"/>
  <c r="AI22" i="26"/>
  <c r="AE23" i="26"/>
  <c r="AP11" i="34" s="1"/>
  <c r="AJ23" i="26"/>
  <c r="H23" i="39" s="1"/>
  <c r="AE24" i="26"/>
  <c r="AP12" i="34" s="1"/>
  <c r="AJ24" i="26"/>
  <c r="H24" i="39" s="1"/>
  <c r="AF25" i="26"/>
  <c r="BE13" i="34" s="1"/>
  <c r="AF26" i="26"/>
  <c r="BE14" i="34" s="1"/>
  <c r="AC27" i="26"/>
  <c r="AL27" i="26"/>
  <c r="AD28" i="26"/>
  <c r="AA16" i="34" s="1"/>
  <c r="AI28" i="26"/>
  <c r="AE29" i="26"/>
  <c r="AP17" i="34" s="1"/>
  <c r="AJ29" i="26"/>
  <c r="H29" i="39" s="1"/>
  <c r="AF30" i="26"/>
  <c r="BE18" i="34" s="1"/>
  <c r="AC31" i="26"/>
  <c r="AL31" i="26"/>
  <c r="AD32" i="26"/>
  <c r="AA20" i="34" s="1"/>
  <c r="AI32" i="26"/>
  <c r="AE33" i="26"/>
  <c r="AP21" i="34" s="1"/>
  <c r="AF34" i="26"/>
  <c r="BE22" i="34" s="1"/>
  <c r="AD35" i="26"/>
  <c r="AA23" i="34" s="1"/>
  <c r="AF36" i="26"/>
  <c r="BE24" i="34" s="1"/>
  <c r="AD37" i="26"/>
  <c r="AA25" i="34" s="1"/>
  <c r="AF38" i="26"/>
  <c r="BE26" i="34" s="1"/>
  <c r="AD39" i="26"/>
  <c r="AA27" i="34" s="1"/>
  <c r="AF40" i="26"/>
  <c r="BE28" i="34" s="1"/>
  <c r="AD41" i="26"/>
  <c r="AA29" i="34" s="1"/>
  <c r="AF42" i="26"/>
  <c r="BE30" i="34" s="1"/>
  <c r="AD43" i="26"/>
  <c r="AA31" i="34" s="1"/>
  <c r="AF44" i="26"/>
  <c r="BE32" i="34" s="1"/>
  <c r="AE14" i="26"/>
  <c r="AP2" i="34" s="1"/>
  <c r="AF15" i="26"/>
  <c r="BE3" i="34" s="1"/>
  <c r="AK15" i="26"/>
  <c r="AF16" i="26"/>
  <c r="BE4" i="34" s="1"/>
  <c r="AC17" i="26"/>
  <c r="AC18" i="26"/>
  <c r="AD19" i="26"/>
  <c r="AA7" i="34" s="1"/>
  <c r="AD20" i="26"/>
  <c r="AA8" i="34" s="1"/>
  <c r="AE21" i="26"/>
  <c r="AP9" i="34" s="1"/>
  <c r="AE22" i="26"/>
  <c r="AP10" i="34" s="1"/>
  <c r="AF23" i="26"/>
  <c r="BE11" i="34" s="1"/>
  <c r="AK23" i="26"/>
  <c r="AF24" i="26"/>
  <c r="BE12" i="34" s="1"/>
  <c r="AK24" i="26"/>
  <c r="AC25" i="26"/>
  <c r="AC26" i="26"/>
  <c r="AD27" i="26"/>
  <c r="AA15" i="34" s="1"/>
  <c r="AE28" i="26"/>
  <c r="AP16" i="34" s="1"/>
  <c r="AF29" i="26"/>
  <c r="BE17" i="34" s="1"/>
  <c r="AK29" i="26"/>
  <c r="AC30" i="26"/>
  <c r="AD31" i="26"/>
  <c r="AA19" i="34" s="1"/>
  <c r="AI31" i="26"/>
  <c r="AE32" i="26"/>
  <c r="AP20" i="34" s="1"/>
  <c r="AJ32" i="26"/>
  <c r="H32" i="39" s="1"/>
  <c r="AF33" i="26"/>
  <c r="BE21" i="34" s="1"/>
  <c r="AK33" i="26"/>
  <c r="AC34" i="26"/>
  <c r="AE35" i="26"/>
  <c r="AP23" i="34" s="1"/>
  <c r="AC36" i="26"/>
  <c r="AE37" i="26"/>
  <c r="AP25" i="34" s="1"/>
  <c r="AC38" i="26"/>
  <c r="AE39" i="26"/>
  <c r="AP27" i="34" s="1"/>
  <c r="AC40" i="26"/>
  <c r="AE41" i="26"/>
  <c r="AP29" i="34" s="1"/>
  <c r="AC42" i="26"/>
  <c r="AE43" i="26"/>
  <c r="AP31" i="34" s="1"/>
  <c r="AC44" i="26"/>
  <c r="AE20" i="26"/>
  <c r="AP8" i="34" s="1"/>
  <c r="AF22" i="26"/>
  <c r="BE10" i="34" s="1"/>
  <c r="AC23" i="26"/>
  <c r="AC24" i="26"/>
  <c r="AD25" i="26"/>
  <c r="AA13" i="34" s="1"/>
  <c r="AD26" i="26"/>
  <c r="AA14" i="34" s="1"/>
  <c r="AE27" i="26"/>
  <c r="AP15" i="34" s="1"/>
  <c r="AF28" i="26"/>
  <c r="BE16" i="34" s="1"/>
  <c r="AC29" i="26"/>
  <c r="AE31" i="26"/>
  <c r="AP19" i="34" s="1"/>
  <c r="AF32" i="26"/>
  <c r="BE20" i="34" s="1"/>
  <c r="AC33" i="26"/>
  <c r="AD34" i="26"/>
  <c r="AA22" i="34" s="1"/>
  <c r="AF35" i="26"/>
  <c r="BE23" i="34" s="1"/>
  <c r="AD36" i="26"/>
  <c r="AA24" i="34" s="1"/>
  <c r="AF37" i="26"/>
  <c r="BE25" i="34" s="1"/>
  <c r="AD38" i="26"/>
  <c r="AA26" i="34" s="1"/>
  <c r="AF39" i="26"/>
  <c r="BE27" i="34" s="1"/>
  <c r="AD40" i="26"/>
  <c r="AA28" i="34" s="1"/>
  <c r="AF41" i="26"/>
  <c r="BE29" i="34" s="1"/>
  <c r="AD42" i="26"/>
  <c r="AA30" i="34" s="1"/>
  <c r="AF43" i="26"/>
  <c r="BE31" i="34" s="1"/>
  <c r="AC21" i="25"/>
  <c r="AL21" i="25"/>
  <c r="AC22" i="25"/>
  <c r="AL22" i="25"/>
  <c r="AD23" i="25"/>
  <c r="Z11" i="34" s="1"/>
  <c r="AE25" i="25"/>
  <c r="AO13" i="34" s="1"/>
  <c r="AE26" i="25"/>
  <c r="AO14" i="34" s="1"/>
  <c r="AF27" i="25"/>
  <c r="BD15" i="34" s="1"/>
  <c r="AC28" i="25"/>
  <c r="AL28" i="25"/>
  <c r="AD29" i="25"/>
  <c r="Z17" i="34" s="1"/>
  <c r="AE30" i="25"/>
  <c r="AO18" i="34" s="1"/>
  <c r="AF31" i="25"/>
  <c r="BD19" i="34" s="1"/>
  <c r="AC32" i="25"/>
  <c r="AL32" i="25"/>
  <c r="AD33" i="25"/>
  <c r="Z21" i="34" s="1"/>
  <c r="AE34" i="25"/>
  <c r="AO22" i="34" s="1"/>
  <c r="AC35" i="25"/>
  <c r="AE36" i="25"/>
  <c r="AO24" i="34" s="1"/>
  <c r="AC37" i="25"/>
  <c r="AE38" i="25"/>
  <c r="AO26" i="34" s="1"/>
  <c r="AC39" i="25"/>
  <c r="AE40" i="25"/>
  <c r="AO28" i="34" s="1"/>
  <c r="AC41" i="25"/>
  <c r="AE42" i="25"/>
  <c r="AO30" i="34" s="1"/>
  <c r="AC43" i="25"/>
  <c r="AE44" i="25"/>
  <c r="AO32" i="34" s="1"/>
  <c r="AL14" i="25"/>
  <c r="AE18" i="25"/>
  <c r="AO6" i="34" s="1"/>
  <c r="AF19" i="25"/>
  <c r="BD7" i="34" s="1"/>
  <c r="AD24" i="25"/>
  <c r="Z12" i="34" s="1"/>
  <c r="AE15" i="25"/>
  <c r="AO3" i="34" s="1"/>
  <c r="AE16" i="25"/>
  <c r="AO4" i="34" s="1"/>
  <c r="AF17" i="25"/>
  <c r="BD5" i="34" s="1"/>
  <c r="AC19" i="25"/>
  <c r="AL19" i="25"/>
  <c r="AC20" i="25"/>
  <c r="AL20" i="25"/>
  <c r="AD21" i="25"/>
  <c r="Z9" i="34" s="1"/>
  <c r="AI21" i="25"/>
  <c r="AD22" i="25"/>
  <c r="Z10" i="34" s="1"/>
  <c r="AI22" i="25"/>
  <c r="AE23" i="25"/>
  <c r="AO11" i="34" s="1"/>
  <c r="AE24" i="25"/>
  <c r="AO12" i="34" s="1"/>
  <c r="AF25" i="25"/>
  <c r="BD13" i="34" s="1"/>
  <c r="AF26" i="25"/>
  <c r="BD14" i="34" s="1"/>
  <c r="AC27" i="25"/>
  <c r="AL27" i="25"/>
  <c r="AD28" i="25"/>
  <c r="Z16" i="34" s="1"/>
  <c r="AI28" i="25"/>
  <c r="AE29" i="25"/>
  <c r="AO17" i="34" s="1"/>
  <c r="AF30" i="25"/>
  <c r="BD18" i="34" s="1"/>
  <c r="AC31" i="25"/>
  <c r="AL31" i="25"/>
  <c r="AD32" i="25"/>
  <c r="Z20" i="34" s="1"/>
  <c r="AI32" i="25"/>
  <c r="AE33" i="25"/>
  <c r="AO21" i="34" s="1"/>
  <c r="AF34" i="25"/>
  <c r="BD22" i="34" s="1"/>
  <c r="AD35" i="25"/>
  <c r="Z23" i="34" s="1"/>
  <c r="AF36" i="25"/>
  <c r="BD24" i="34" s="1"/>
  <c r="AD37" i="25"/>
  <c r="Z25" i="34" s="1"/>
  <c r="AF38" i="25"/>
  <c r="BD26" i="34" s="1"/>
  <c r="AD39" i="25"/>
  <c r="Z27" i="34" s="1"/>
  <c r="AF40" i="25"/>
  <c r="BD28" i="34" s="1"/>
  <c r="AD41" i="25"/>
  <c r="Z29" i="34" s="1"/>
  <c r="AF42" i="25"/>
  <c r="BD30" i="34" s="1"/>
  <c r="AD43" i="25"/>
  <c r="Z31" i="34" s="1"/>
  <c r="AF44" i="25"/>
  <c r="BD32" i="34" s="1"/>
  <c r="AD15" i="25"/>
  <c r="Z3" i="34" s="1"/>
  <c r="AD16" i="25"/>
  <c r="Z4" i="34" s="1"/>
  <c r="AF20" i="25"/>
  <c r="BD8" i="34" s="1"/>
  <c r="AD14" i="25"/>
  <c r="Z2" i="34" s="1"/>
  <c r="AI14" i="25"/>
  <c r="AF18" i="25"/>
  <c r="BD6" i="34" s="1"/>
  <c r="AE14" i="25"/>
  <c r="AO2" i="34" s="1"/>
  <c r="AJ14" i="25"/>
  <c r="G14" i="39" s="1"/>
  <c r="AF15" i="25"/>
  <c r="BD3" i="34" s="1"/>
  <c r="AK15" i="25"/>
  <c r="AF16" i="25"/>
  <c r="BD4" i="34" s="1"/>
  <c r="AK16" i="25"/>
  <c r="AC17" i="25"/>
  <c r="AC18" i="25"/>
  <c r="AD19" i="25"/>
  <c r="Z7" i="34" s="1"/>
  <c r="AI19" i="25"/>
  <c r="AD20" i="25"/>
  <c r="Z8" i="34" s="1"/>
  <c r="AI20" i="25"/>
  <c r="AE21" i="25"/>
  <c r="AO9" i="34" s="1"/>
  <c r="AJ21" i="25"/>
  <c r="G21" i="39" s="1"/>
  <c r="AE22" i="25"/>
  <c r="AO10" i="34" s="1"/>
  <c r="AJ22" i="25"/>
  <c r="G22" i="39" s="1"/>
  <c r="AF23" i="25"/>
  <c r="BD11" i="34" s="1"/>
  <c r="AK23" i="25"/>
  <c r="AF24" i="25"/>
  <c r="BD12" i="34" s="1"/>
  <c r="AK24" i="25"/>
  <c r="AC25" i="25"/>
  <c r="AC26" i="25"/>
  <c r="AD27" i="25"/>
  <c r="Z15" i="34" s="1"/>
  <c r="AI27" i="25"/>
  <c r="AE28" i="25"/>
  <c r="AO16" i="34" s="1"/>
  <c r="AJ28" i="25"/>
  <c r="G28" i="39" s="1"/>
  <c r="AF29" i="25"/>
  <c r="BD17" i="34" s="1"/>
  <c r="AK29" i="25"/>
  <c r="AC30" i="25"/>
  <c r="AD31" i="25"/>
  <c r="Z19" i="34" s="1"/>
  <c r="AI31" i="25"/>
  <c r="AE32" i="25"/>
  <c r="AO20" i="34" s="1"/>
  <c r="AJ32" i="25"/>
  <c r="G32" i="39" s="1"/>
  <c r="AF33" i="25"/>
  <c r="BD21" i="34" s="1"/>
  <c r="AK33" i="25"/>
  <c r="AC34" i="25"/>
  <c r="AE35" i="25"/>
  <c r="AO23" i="34" s="1"/>
  <c r="AC36" i="25"/>
  <c r="AE37" i="25"/>
  <c r="AO25" i="34" s="1"/>
  <c r="AC38" i="25"/>
  <c r="AE39" i="25"/>
  <c r="AO27" i="34" s="1"/>
  <c r="AC40" i="25"/>
  <c r="AE41" i="25"/>
  <c r="AO29" i="34" s="1"/>
  <c r="AC42" i="25"/>
  <c r="AE43" i="25"/>
  <c r="AO31" i="34" s="1"/>
  <c r="AC44" i="25"/>
  <c r="AF14" i="25"/>
  <c r="BD2" i="34" s="1"/>
  <c r="AC15" i="25"/>
  <c r="AC16" i="25"/>
  <c r="AD17" i="25"/>
  <c r="Z5" i="34" s="1"/>
  <c r="AD18" i="25"/>
  <c r="Z6" i="34" s="1"/>
  <c r="AE19" i="25"/>
  <c r="AO7" i="34" s="1"/>
  <c r="AE20" i="25"/>
  <c r="AO8" i="34" s="1"/>
  <c r="AF21" i="25"/>
  <c r="BD9" i="34" s="1"/>
  <c r="AF22" i="25"/>
  <c r="BD10" i="34" s="1"/>
  <c r="AC23" i="25"/>
  <c r="AC24" i="25"/>
  <c r="AD25" i="25"/>
  <c r="Z13" i="34" s="1"/>
  <c r="AD26" i="25"/>
  <c r="Z14" i="34" s="1"/>
  <c r="AE27" i="25"/>
  <c r="AO15" i="34" s="1"/>
  <c r="AF28" i="25"/>
  <c r="BD16" i="34" s="1"/>
  <c r="AC29" i="25"/>
  <c r="AD30" i="25"/>
  <c r="Z18" i="34" s="1"/>
  <c r="AE31" i="25"/>
  <c r="AO19" i="34" s="1"/>
  <c r="AF32" i="25"/>
  <c r="BD20" i="34" s="1"/>
  <c r="AC33" i="25"/>
  <c r="AD34" i="25"/>
  <c r="Z22" i="34" s="1"/>
  <c r="AF35" i="25"/>
  <c r="BD23" i="34" s="1"/>
  <c r="AD36" i="25"/>
  <c r="Z24" i="34" s="1"/>
  <c r="AF37" i="25"/>
  <c r="BD25" i="34" s="1"/>
  <c r="AD38" i="25"/>
  <c r="Z26" i="34" s="1"/>
  <c r="AF39" i="25"/>
  <c r="BD27" i="34" s="1"/>
  <c r="AD40" i="25"/>
  <c r="Z28" i="34" s="1"/>
  <c r="AF41" i="25"/>
  <c r="BD29" i="34" s="1"/>
  <c r="AD42" i="25"/>
  <c r="Z30" i="34" s="1"/>
  <c r="AF43" i="25"/>
  <c r="BD31" i="34" s="1"/>
  <c r="AC14" i="24"/>
  <c r="AL14" i="24"/>
  <c r="AD15" i="24"/>
  <c r="Y3" i="34" s="1"/>
  <c r="AD16" i="24"/>
  <c r="Y4" i="34" s="1"/>
  <c r="AE17" i="24"/>
  <c r="AN5" i="34" s="1"/>
  <c r="AE18" i="24"/>
  <c r="AN6" i="34" s="1"/>
  <c r="AF19" i="24"/>
  <c r="BC7" i="34" s="1"/>
  <c r="AK19" i="24"/>
  <c r="AF20" i="24"/>
  <c r="BC8" i="34" s="1"/>
  <c r="AK20" i="24"/>
  <c r="AC21" i="24"/>
  <c r="AL21" i="24"/>
  <c r="AC22" i="24"/>
  <c r="AL22" i="24"/>
  <c r="AD23" i="24"/>
  <c r="Y11" i="34" s="1"/>
  <c r="AD24" i="24"/>
  <c r="Y12" i="34" s="1"/>
  <c r="AE25" i="24"/>
  <c r="AN13" i="34" s="1"/>
  <c r="AE26" i="24"/>
  <c r="AN14" i="34" s="1"/>
  <c r="AF27" i="24"/>
  <c r="BC15" i="34" s="1"/>
  <c r="AK27" i="24"/>
  <c r="AC28" i="24"/>
  <c r="AL28" i="24"/>
  <c r="AD29" i="24"/>
  <c r="Y17" i="34" s="1"/>
  <c r="AE30" i="24"/>
  <c r="AN18" i="34" s="1"/>
  <c r="AF31" i="24"/>
  <c r="BC19" i="34" s="1"/>
  <c r="AK31" i="24"/>
  <c r="AC32" i="24"/>
  <c r="AL32" i="24"/>
  <c r="AD33" i="24"/>
  <c r="Y21" i="34" s="1"/>
  <c r="AE34" i="24"/>
  <c r="AN22" i="34" s="1"/>
  <c r="AC35" i="24"/>
  <c r="AE36" i="24"/>
  <c r="AN24" i="34" s="1"/>
  <c r="AC37" i="24"/>
  <c r="AE38" i="24"/>
  <c r="AN26" i="34" s="1"/>
  <c r="AC39" i="24"/>
  <c r="AE40" i="24"/>
  <c r="AN28" i="34" s="1"/>
  <c r="AC41" i="24"/>
  <c r="AE42" i="24"/>
  <c r="AN30" i="34" s="1"/>
  <c r="AC43" i="24"/>
  <c r="AE44" i="24"/>
  <c r="AN32" i="34" s="1"/>
  <c r="AE15" i="24"/>
  <c r="AN3" i="34" s="1"/>
  <c r="AF18" i="24"/>
  <c r="BC6" i="34" s="1"/>
  <c r="AD22" i="24"/>
  <c r="Y10" i="34" s="1"/>
  <c r="AE23" i="24"/>
  <c r="AN11" i="34" s="1"/>
  <c r="AE24" i="24"/>
  <c r="AN12" i="34" s="1"/>
  <c r="AF25" i="24"/>
  <c r="BC13" i="34" s="1"/>
  <c r="AC27" i="24"/>
  <c r="AL27" i="24"/>
  <c r="AD28" i="24"/>
  <c r="Y16" i="34" s="1"/>
  <c r="AE29" i="24"/>
  <c r="AN17" i="34" s="1"/>
  <c r="AF30" i="24"/>
  <c r="BC18" i="34" s="1"/>
  <c r="AC31" i="24"/>
  <c r="AL31" i="24"/>
  <c r="AD32" i="24"/>
  <c r="Y20" i="34" s="1"/>
  <c r="AE33" i="24"/>
  <c r="AN21" i="34" s="1"/>
  <c r="AF34" i="24"/>
  <c r="BC22" i="34" s="1"/>
  <c r="AD35" i="24"/>
  <c r="Y23" i="34" s="1"/>
  <c r="AF36" i="24"/>
  <c r="BC24" i="34" s="1"/>
  <c r="AD37" i="24"/>
  <c r="Y25" i="34" s="1"/>
  <c r="AF38" i="24"/>
  <c r="BC26" i="34" s="1"/>
  <c r="AD39" i="24"/>
  <c r="Y27" i="34" s="1"/>
  <c r="AF40" i="24"/>
  <c r="BC28" i="34" s="1"/>
  <c r="AD41" i="24"/>
  <c r="Y29" i="34" s="1"/>
  <c r="AF42" i="24"/>
  <c r="BC30" i="34" s="1"/>
  <c r="AD43" i="24"/>
  <c r="Y31" i="34" s="1"/>
  <c r="AF44" i="24"/>
  <c r="BC32" i="34" s="1"/>
  <c r="AD14" i="24"/>
  <c r="Y2" i="34" s="1"/>
  <c r="AF17" i="24"/>
  <c r="BC5" i="34" s="1"/>
  <c r="AC19" i="24"/>
  <c r="AL19" i="24"/>
  <c r="AC20" i="24"/>
  <c r="AL20" i="24"/>
  <c r="AD21" i="24"/>
  <c r="Y9" i="34" s="1"/>
  <c r="AF26" i="24"/>
  <c r="BC14" i="34" s="1"/>
  <c r="AE14" i="24"/>
  <c r="AN2" i="34" s="1"/>
  <c r="AJ14" i="24"/>
  <c r="F14" i="39" s="1"/>
  <c r="AF15" i="24"/>
  <c r="BC3" i="34" s="1"/>
  <c r="AK15" i="24"/>
  <c r="AF16" i="24"/>
  <c r="BC4" i="34" s="1"/>
  <c r="AK16" i="24"/>
  <c r="AC17" i="24"/>
  <c r="AC18" i="24"/>
  <c r="AD19" i="24"/>
  <c r="Y7" i="34" s="1"/>
  <c r="AI19" i="24"/>
  <c r="AD20" i="24"/>
  <c r="Y8" i="34" s="1"/>
  <c r="AI20" i="24"/>
  <c r="AE21" i="24"/>
  <c r="AN9" i="34" s="1"/>
  <c r="AJ21" i="24"/>
  <c r="F21" i="39" s="1"/>
  <c r="AE22" i="24"/>
  <c r="AN10" i="34" s="1"/>
  <c r="AJ22" i="24"/>
  <c r="F22" i="39" s="1"/>
  <c r="AF23" i="24"/>
  <c r="BC11" i="34" s="1"/>
  <c r="AK23" i="24"/>
  <c r="AF24" i="24"/>
  <c r="BC12" i="34" s="1"/>
  <c r="AK24" i="24"/>
  <c r="AC25" i="24"/>
  <c r="AC26" i="24"/>
  <c r="AD27" i="24"/>
  <c r="Y15" i="34" s="1"/>
  <c r="AI27" i="24"/>
  <c r="AE28" i="24"/>
  <c r="AN16" i="34" s="1"/>
  <c r="AJ28" i="24"/>
  <c r="F28" i="39" s="1"/>
  <c r="AF29" i="24"/>
  <c r="BC17" i="34" s="1"/>
  <c r="AK29" i="24"/>
  <c r="AC30" i="24"/>
  <c r="AD31" i="24"/>
  <c r="Y19" i="34" s="1"/>
  <c r="AI31" i="24"/>
  <c r="AE32" i="24"/>
  <c r="AN20" i="34" s="1"/>
  <c r="AJ32" i="24"/>
  <c r="F32" i="39" s="1"/>
  <c r="AF33" i="24"/>
  <c r="BC21" i="34" s="1"/>
  <c r="AK33" i="24"/>
  <c r="AC34" i="24"/>
  <c r="AE35" i="24"/>
  <c r="AN23" i="34" s="1"/>
  <c r="AC36" i="24"/>
  <c r="AE37" i="24"/>
  <c r="AN25" i="34" s="1"/>
  <c r="AC38" i="24"/>
  <c r="AE39" i="24"/>
  <c r="AN27" i="34" s="1"/>
  <c r="AC40" i="24"/>
  <c r="AE41" i="24"/>
  <c r="AN29" i="34" s="1"/>
  <c r="AC42" i="24"/>
  <c r="AE43" i="24"/>
  <c r="AN31" i="34" s="1"/>
  <c r="AC44" i="24"/>
  <c r="AF14" i="24"/>
  <c r="BC2" i="34" s="1"/>
  <c r="AC15" i="24"/>
  <c r="AC16" i="24"/>
  <c r="AD17" i="24"/>
  <c r="Y5" i="34" s="1"/>
  <c r="AD18" i="24"/>
  <c r="Y6" i="34" s="1"/>
  <c r="AE19" i="24"/>
  <c r="AN7" i="34" s="1"/>
  <c r="AE20" i="24"/>
  <c r="AN8" i="34" s="1"/>
  <c r="AF21" i="24"/>
  <c r="BC9" i="34" s="1"/>
  <c r="AF22" i="24"/>
  <c r="BC10" i="34" s="1"/>
  <c r="AC23" i="24"/>
  <c r="AC24" i="24"/>
  <c r="AD25" i="24"/>
  <c r="Y13" i="34" s="1"/>
  <c r="AD26" i="24"/>
  <c r="Y14" i="34" s="1"/>
  <c r="AE27" i="24"/>
  <c r="AN15" i="34" s="1"/>
  <c r="AF28" i="24"/>
  <c r="BC16" i="34" s="1"/>
  <c r="AC29" i="24"/>
  <c r="AD30" i="24"/>
  <c r="Y18" i="34" s="1"/>
  <c r="AE31" i="24"/>
  <c r="AN19" i="34" s="1"/>
  <c r="AF32" i="24"/>
  <c r="BC20" i="34" s="1"/>
  <c r="AC33" i="24"/>
  <c r="AD34" i="24"/>
  <c r="Y22" i="34" s="1"/>
  <c r="AF35" i="24"/>
  <c r="BC23" i="34" s="1"/>
  <c r="AD36" i="24"/>
  <c r="Y24" i="34" s="1"/>
  <c r="AF37" i="24"/>
  <c r="BC25" i="34" s="1"/>
  <c r="AD38" i="24"/>
  <c r="Y26" i="34" s="1"/>
  <c r="AF39" i="24"/>
  <c r="BC27" i="34" s="1"/>
  <c r="AD40" i="24"/>
  <c r="Y28" i="34" s="1"/>
  <c r="AF41" i="24"/>
  <c r="BC29" i="34" s="1"/>
  <c r="AD42" i="24"/>
  <c r="Y30" i="34" s="1"/>
  <c r="AF43" i="24"/>
  <c r="BC31" i="34" s="1"/>
  <c r="AC21" i="23"/>
  <c r="AL21" i="23"/>
  <c r="AC22" i="23"/>
  <c r="AL22" i="23"/>
  <c r="AD23" i="23"/>
  <c r="X11" i="34" s="1"/>
  <c r="AF27" i="23"/>
  <c r="BB15" i="34" s="1"/>
  <c r="AC28" i="23"/>
  <c r="AL28" i="23"/>
  <c r="AD29" i="23"/>
  <c r="X17" i="34" s="1"/>
  <c r="AF31" i="23"/>
  <c r="BB19" i="34" s="1"/>
  <c r="AC32" i="23"/>
  <c r="AL32" i="23"/>
  <c r="AD33" i="23"/>
  <c r="X21" i="34" s="1"/>
  <c r="AE34" i="23"/>
  <c r="AM22" i="34" s="1"/>
  <c r="AC35" i="23"/>
  <c r="AE36" i="23"/>
  <c r="AM24" i="34" s="1"/>
  <c r="AC37" i="23"/>
  <c r="AE38" i="23"/>
  <c r="AM26" i="34" s="1"/>
  <c r="AC39" i="23"/>
  <c r="AE40" i="23"/>
  <c r="AM28" i="34" s="1"/>
  <c r="AC41" i="23"/>
  <c r="AE42" i="23"/>
  <c r="AM30" i="34" s="1"/>
  <c r="AC43" i="23"/>
  <c r="AE44" i="23"/>
  <c r="AM32" i="34" s="1"/>
  <c r="AD16" i="23"/>
  <c r="X4" i="34" s="1"/>
  <c r="AF20" i="23"/>
  <c r="BB8" i="34" s="1"/>
  <c r="AE30" i="23"/>
  <c r="AM18" i="34" s="1"/>
  <c r="AF18" i="23"/>
  <c r="BB6" i="34" s="1"/>
  <c r="AL20" i="23"/>
  <c r="AE29" i="23"/>
  <c r="AM17" i="34" s="1"/>
  <c r="AD35" i="23"/>
  <c r="X23" i="34" s="1"/>
  <c r="AD37" i="23"/>
  <c r="X25" i="34" s="1"/>
  <c r="AD39" i="23"/>
  <c r="X27" i="34" s="1"/>
  <c r="AD43" i="23"/>
  <c r="X31" i="34" s="1"/>
  <c r="AE17" i="23"/>
  <c r="AM5" i="34" s="1"/>
  <c r="AF19" i="23"/>
  <c r="BB7" i="34" s="1"/>
  <c r="AD24" i="23"/>
  <c r="X12" i="34" s="1"/>
  <c r="AD14" i="23"/>
  <c r="X2" i="34" s="1"/>
  <c r="AI14" i="23"/>
  <c r="AE15" i="23"/>
  <c r="AM3" i="34" s="1"/>
  <c r="AE16" i="23"/>
  <c r="AM4" i="34" s="1"/>
  <c r="AC19" i="23"/>
  <c r="AL19" i="23"/>
  <c r="AC20" i="23"/>
  <c r="AD21" i="23"/>
  <c r="X9" i="34" s="1"/>
  <c r="AI21" i="23"/>
  <c r="AD22" i="23"/>
  <c r="X10" i="34" s="1"/>
  <c r="AI22" i="23"/>
  <c r="AE23" i="23"/>
  <c r="AM11" i="34" s="1"/>
  <c r="AF25" i="23"/>
  <c r="BB13" i="34" s="1"/>
  <c r="AF26" i="23"/>
  <c r="BB14" i="34" s="1"/>
  <c r="AC27" i="23"/>
  <c r="AD28" i="23"/>
  <c r="X16" i="34" s="1"/>
  <c r="AF30" i="23"/>
  <c r="BB18" i="34" s="1"/>
  <c r="AL31" i="23"/>
  <c r="AI32" i="23"/>
  <c r="AE33" i="23"/>
  <c r="AM21" i="34" s="1"/>
  <c r="AF34" i="23"/>
  <c r="BB22" i="34" s="1"/>
  <c r="AD41" i="23"/>
  <c r="X29" i="34" s="1"/>
  <c r="AF44" i="23"/>
  <c r="BB32" i="34" s="1"/>
  <c r="AE14" i="23"/>
  <c r="AM2" i="34" s="1"/>
  <c r="AJ14" i="23"/>
  <c r="E14" i="39" s="1"/>
  <c r="AF15" i="23"/>
  <c r="BB3" i="34" s="1"/>
  <c r="AK15" i="23"/>
  <c r="AF16" i="23"/>
  <c r="BB4" i="34" s="1"/>
  <c r="AK16" i="23"/>
  <c r="AC17" i="23"/>
  <c r="AC18" i="23"/>
  <c r="AD19" i="23"/>
  <c r="X7" i="34" s="1"/>
  <c r="AI19" i="23"/>
  <c r="AD20" i="23"/>
  <c r="X8" i="34" s="1"/>
  <c r="AI20" i="23"/>
  <c r="AE21" i="23"/>
  <c r="AM9" i="34" s="1"/>
  <c r="AJ21" i="23"/>
  <c r="E21" i="39" s="1"/>
  <c r="AE22" i="23"/>
  <c r="AM10" i="34" s="1"/>
  <c r="AJ22" i="23"/>
  <c r="E22" i="39" s="1"/>
  <c r="AF23" i="23"/>
  <c r="BB11" i="34" s="1"/>
  <c r="AK23" i="23"/>
  <c r="AF24" i="23"/>
  <c r="BB12" i="34" s="1"/>
  <c r="AK24" i="23"/>
  <c r="AC25" i="23"/>
  <c r="AC26" i="23"/>
  <c r="AD27" i="23"/>
  <c r="X15" i="34" s="1"/>
  <c r="AI27" i="23"/>
  <c r="AE28" i="23"/>
  <c r="AM16" i="34" s="1"/>
  <c r="AJ28" i="23"/>
  <c r="E28" i="39" s="1"/>
  <c r="AF29" i="23"/>
  <c r="BB17" i="34" s="1"/>
  <c r="AK29" i="23"/>
  <c r="AC30" i="23"/>
  <c r="AD31" i="23"/>
  <c r="X19" i="34" s="1"/>
  <c r="AI31" i="23"/>
  <c r="AE32" i="23"/>
  <c r="AM20" i="34" s="1"/>
  <c r="AJ32" i="23"/>
  <c r="E32" i="39" s="1"/>
  <c r="AF33" i="23"/>
  <c r="BB21" i="34" s="1"/>
  <c r="AK33" i="23"/>
  <c r="AC34" i="23"/>
  <c r="AE35" i="23"/>
  <c r="AM23" i="34" s="1"/>
  <c r="AC36" i="23"/>
  <c r="AE37" i="23"/>
  <c r="AM25" i="34" s="1"/>
  <c r="AC38" i="23"/>
  <c r="AE39" i="23"/>
  <c r="AM27" i="34" s="1"/>
  <c r="AC40" i="23"/>
  <c r="AE41" i="23"/>
  <c r="AM29" i="34" s="1"/>
  <c r="AC42" i="23"/>
  <c r="AE43" i="23"/>
  <c r="AM31" i="34" s="1"/>
  <c r="AC44" i="23"/>
  <c r="AL14" i="23"/>
  <c r="AD15" i="23"/>
  <c r="X3" i="34" s="1"/>
  <c r="AE18" i="23"/>
  <c r="AM6" i="34" s="1"/>
  <c r="AE25" i="23"/>
  <c r="AM13" i="34" s="1"/>
  <c r="AF17" i="23"/>
  <c r="BB5" i="34" s="1"/>
  <c r="AE24" i="23"/>
  <c r="AM12" i="34" s="1"/>
  <c r="AL27" i="23"/>
  <c r="AI28" i="23"/>
  <c r="AC31" i="23"/>
  <c r="AD32" i="23"/>
  <c r="X20" i="34" s="1"/>
  <c r="AF36" i="23"/>
  <c r="BB24" i="34" s="1"/>
  <c r="AF38" i="23"/>
  <c r="BB26" i="34" s="1"/>
  <c r="AF40" i="23"/>
  <c r="BB28" i="34" s="1"/>
  <c r="AF42" i="23"/>
  <c r="BB30" i="34" s="1"/>
  <c r="AF14" i="23"/>
  <c r="BB2" i="34" s="1"/>
  <c r="AC15" i="23"/>
  <c r="AC16" i="23"/>
  <c r="AD17" i="23"/>
  <c r="X5" i="34" s="1"/>
  <c r="AD18" i="23"/>
  <c r="X6" i="34" s="1"/>
  <c r="AE19" i="23"/>
  <c r="AM7" i="34" s="1"/>
  <c r="AE20" i="23"/>
  <c r="AM8" i="34" s="1"/>
  <c r="AF21" i="23"/>
  <c r="BB9" i="34" s="1"/>
  <c r="AF22" i="23"/>
  <c r="BB10" i="34" s="1"/>
  <c r="AC23" i="23"/>
  <c r="AC24" i="23"/>
  <c r="AD25" i="23"/>
  <c r="X13" i="34" s="1"/>
  <c r="AD26" i="23"/>
  <c r="X14" i="34" s="1"/>
  <c r="AE27" i="23"/>
  <c r="AM15" i="34" s="1"/>
  <c r="AF28" i="23"/>
  <c r="BB16" i="34" s="1"/>
  <c r="AC29" i="23"/>
  <c r="AD30" i="23"/>
  <c r="X18" i="34" s="1"/>
  <c r="AE31" i="23"/>
  <c r="AM19" i="34" s="1"/>
  <c r="AF32" i="23"/>
  <c r="BB20" i="34" s="1"/>
  <c r="AC33" i="23"/>
  <c r="AD34" i="23"/>
  <c r="X22" i="34" s="1"/>
  <c r="AF35" i="23"/>
  <c r="BB23" i="34" s="1"/>
  <c r="AD36" i="23"/>
  <c r="X24" i="34" s="1"/>
  <c r="AF37" i="23"/>
  <c r="BB25" i="34" s="1"/>
  <c r="AD38" i="23"/>
  <c r="X26" i="34" s="1"/>
  <c r="AF39" i="23"/>
  <c r="BB27" i="34" s="1"/>
  <c r="AD40" i="23"/>
  <c r="X28" i="34" s="1"/>
  <c r="AF41" i="23"/>
  <c r="BB29" i="34" s="1"/>
  <c r="AD42" i="23"/>
  <c r="X30" i="34" s="1"/>
  <c r="AF43" i="23"/>
  <c r="BB31" i="34" s="1"/>
  <c r="AL14" i="22"/>
  <c r="AD15" i="22"/>
  <c r="W3" i="34" s="1"/>
  <c r="AD16" i="22"/>
  <c r="W4" i="34" s="1"/>
  <c r="AE17" i="22"/>
  <c r="AL5" i="34" s="1"/>
  <c r="AE18" i="22"/>
  <c r="AL6" i="34" s="1"/>
  <c r="AF19" i="22"/>
  <c r="BA7" i="34" s="1"/>
  <c r="AF20" i="22"/>
  <c r="BA8" i="34" s="1"/>
  <c r="AC21" i="22"/>
  <c r="AL21" i="22"/>
  <c r="AC22" i="22"/>
  <c r="AL22" i="22"/>
  <c r="AD24" i="22"/>
  <c r="W12" i="34" s="1"/>
  <c r="AE25" i="22"/>
  <c r="AL13" i="34" s="1"/>
  <c r="AE26" i="22"/>
  <c r="AL14" i="34" s="1"/>
  <c r="AF27" i="22"/>
  <c r="BA15" i="34" s="1"/>
  <c r="AC28" i="22"/>
  <c r="AL28" i="22"/>
  <c r="AD29" i="22"/>
  <c r="W17" i="34" s="1"/>
  <c r="AE30" i="22"/>
  <c r="AL18" i="34" s="1"/>
  <c r="AF31" i="22"/>
  <c r="BA19" i="34" s="1"/>
  <c r="AC32" i="22"/>
  <c r="AL32" i="22"/>
  <c r="AD33" i="22"/>
  <c r="W21" i="34" s="1"/>
  <c r="AE34" i="22"/>
  <c r="AL22" i="34" s="1"/>
  <c r="AC35" i="22"/>
  <c r="AE36" i="22"/>
  <c r="AL24" i="34" s="1"/>
  <c r="AC37" i="22"/>
  <c r="AE38" i="22"/>
  <c r="AL26" i="34" s="1"/>
  <c r="AC39" i="22"/>
  <c r="AE40" i="22"/>
  <c r="AL28" i="34" s="1"/>
  <c r="AC41" i="22"/>
  <c r="AE42" i="22"/>
  <c r="AL30" i="34" s="1"/>
  <c r="AC43" i="22"/>
  <c r="AE44" i="22"/>
  <c r="AL32" i="34" s="1"/>
  <c r="AD14" i="22"/>
  <c r="W2" i="34" s="1"/>
  <c r="AI14" i="22"/>
  <c r="AE15" i="22"/>
  <c r="AL3" i="34" s="1"/>
  <c r="AE16" i="22"/>
  <c r="AL4" i="34" s="1"/>
  <c r="AF17" i="22"/>
  <c r="BA5" i="34" s="1"/>
  <c r="AF18" i="22"/>
  <c r="BA6" i="34" s="1"/>
  <c r="AC19" i="22"/>
  <c r="AL19" i="22"/>
  <c r="AC20" i="22"/>
  <c r="AL20" i="22"/>
  <c r="AD21" i="22"/>
  <c r="W9" i="34" s="1"/>
  <c r="AI21" i="22"/>
  <c r="AD22" i="22"/>
  <c r="W10" i="34" s="1"/>
  <c r="AI22" i="22"/>
  <c r="AE23" i="22"/>
  <c r="AL11" i="34" s="1"/>
  <c r="AE24" i="22"/>
  <c r="AL12" i="34" s="1"/>
  <c r="AF25" i="22"/>
  <c r="BA13" i="34" s="1"/>
  <c r="AF26" i="22"/>
  <c r="BA14" i="34" s="1"/>
  <c r="AC27" i="22"/>
  <c r="AL27" i="22"/>
  <c r="AD28" i="22"/>
  <c r="W16" i="34" s="1"/>
  <c r="AI28" i="22"/>
  <c r="AE29" i="22"/>
  <c r="AL17" i="34" s="1"/>
  <c r="AF30" i="22"/>
  <c r="BA18" i="34" s="1"/>
  <c r="AC31" i="22"/>
  <c r="AL31" i="22"/>
  <c r="AD32" i="22"/>
  <c r="W20" i="34" s="1"/>
  <c r="AI32" i="22"/>
  <c r="AE33" i="22"/>
  <c r="AL21" i="34" s="1"/>
  <c r="AF34" i="22"/>
  <c r="BA22" i="34" s="1"/>
  <c r="AD35" i="22"/>
  <c r="W23" i="34" s="1"/>
  <c r="AF36" i="22"/>
  <c r="BA24" i="34" s="1"/>
  <c r="AD37" i="22"/>
  <c r="W25" i="34" s="1"/>
  <c r="AF38" i="22"/>
  <c r="BA26" i="34" s="1"/>
  <c r="AD39" i="22"/>
  <c r="W27" i="34" s="1"/>
  <c r="AF40" i="22"/>
  <c r="BA28" i="34" s="1"/>
  <c r="AD41" i="22"/>
  <c r="W29" i="34" s="1"/>
  <c r="AF42" i="22"/>
  <c r="BA30" i="34" s="1"/>
  <c r="AD43" i="22"/>
  <c r="W31" i="34" s="1"/>
  <c r="AF44" i="22"/>
  <c r="BA32" i="34" s="1"/>
  <c r="AE14" i="22"/>
  <c r="AL2" i="34" s="1"/>
  <c r="AJ14" i="22"/>
  <c r="D14" i="39" s="1"/>
  <c r="AF15" i="22"/>
  <c r="BA3" i="34" s="1"/>
  <c r="AK15" i="22"/>
  <c r="AF16" i="22"/>
  <c r="BA4" i="34" s="1"/>
  <c r="AK16" i="22"/>
  <c r="AC17" i="22"/>
  <c r="AC18" i="22"/>
  <c r="AD19" i="22"/>
  <c r="W7" i="34" s="1"/>
  <c r="AI19" i="22"/>
  <c r="AD20" i="22"/>
  <c r="W8" i="34" s="1"/>
  <c r="AI20" i="22"/>
  <c r="AE21" i="22"/>
  <c r="AL9" i="34" s="1"/>
  <c r="AJ21" i="22"/>
  <c r="D21" i="39" s="1"/>
  <c r="AE22" i="22"/>
  <c r="AL10" i="34" s="1"/>
  <c r="AJ22" i="22"/>
  <c r="D22" i="39" s="1"/>
  <c r="AF23" i="22"/>
  <c r="BA11" i="34" s="1"/>
  <c r="AK23" i="22"/>
  <c r="AF24" i="22"/>
  <c r="BA12" i="34" s="1"/>
  <c r="AK24" i="22"/>
  <c r="AC25" i="22"/>
  <c r="AC26" i="22"/>
  <c r="AD27" i="22"/>
  <c r="W15" i="34" s="1"/>
  <c r="AI27" i="22"/>
  <c r="AE28" i="22"/>
  <c r="AL16" i="34" s="1"/>
  <c r="AJ28" i="22"/>
  <c r="D28" i="39" s="1"/>
  <c r="AF29" i="22"/>
  <c r="BA17" i="34" s="1"/>
  <c r="AK29" i="22"/>
  <c r="AC30" i="22"/>
  <c r="AD31" i="22"/>
  <c r="W19" i="34" s="1"/>
  <c r="AI31" i="22"/>
  <c r="AE32" i="22"/>
  <c r="AL20" i="34" s="1"/>
  <c r="AJ32" i="22"/>
  <c r="D32" i="39" s="1"/>
  <c r="AF33" i="22"/>
  <c r="BA21" i="34" s="1"/>
  <c r="AK33" i="22"/>
  <c r="AC34" i="22"/>
  <c r="AE35" i="22"/>
  <c r="AL23" i="34" s="1"/>
  <c r="AC36" i="22"/>
  <c r="AE37" i="22"/>
  <c r="AL25" i="34" s="1"/>
  <c r="AC38" i="22"/>
  <c r="AE39" i="22"/>
  <c r="AL27" i="34" s="1"/>
  <c r="AC40" i="22"/>
  <c r="AE41" i="22"/>
  <c r="AL29" i="34" s="1"/>
  <c r="AC42" i="22"/>
  <c r="AE43" i="22"/>
  <c r="AL31" i="34" s="1"/>
  <c r="AC44" i="22"/>
  <c r="AF14" i="22"/>
  <c r="BA2" i="34" s="1"/>
  <c r="AC15" i="22"/>
  <c r="AC16" i="22"/>
  <c r="AD17" i="22"/>
  <c r="W5" i="34" s="1"/>
  <c r="AD18" i="22"/>
  <c r="W6" i="34" s="1"/>
  <c r="AE19" i="22"/>
  <c r="AL7" i="34" s="1"/>
  <c r="AE20" i="22"/>
  <c r="AL8" i="34" s="1"/>
  <c r="AF21" i="22"/>
  <c r="BA9" i="34" s="1"/>
  <c r="AF22" i="22"/>
  <c r="BA10" i="34" s="1"/>
  <c r="AC23" i="22"/>
  <c r="AC24" i="22"/>
  <c r="AD25" i="22"/>
  <c r="W13" i="34" s="1"/>
  <c r="AD26" i="22"/>
  <c r="W14" i="34" s="1"/>
  <c r="AE27" i="22"/>
  <c r="AL15" i="34" s="1"/>
  <c r="AF28" i="22"/>
  <c r="BA16" i="34" s="1"/>
  <c r="AC29" i="22"/>
  <c r="AD30" i="22"/>
  <c r="W18" i="34" s="1"/>
  <c r="AE31" i="22"/>
  <c r="AL19" i="34" s="1"/>
  <c r="AF32" i="22"/>
  <c r="BA20" i="34" s="1"/>
  <c r="AC33" i="22"/>
  <c r="AD34" i="22"/>
  <c r="W22" i="34" s="1"/>
  <c r="AF35" i="22"/>
  <c r="BA23" i="34" s="1"/>
  <c r="AD36" i="22"/>
  <c r="W24" i="34" s="1"/>
  <c r="AF37" i="22"/>
  <c r="BA25" i="34" s="1"/>
  <c r="AD38" i="22"/>
  <c r="W26" i="34" s="1"/>
  <c r="AF39" i="22"/>
  <c r="BA27" i="34" s="1"/>
  <c r="AD40" i="22"/>
  <c r="W28" i="34" s="1"/>
  <c r="AF41" i="22"/>
  <c r="BA29" i="34" s="1"/>
  <c r="AD42" i="22"/>
  <c r="W30" i="34" s="1"/>
  <c r="AF43" i="22"/>
  <c r="BA31" i="34" s="1"/>
  <c r="B169" i="40" l="1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168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17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66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27" i="40"/>
  <c r="B28" i="40"/>
  <c r="B29" i="40"/>
  <c r="B30" i="40"/>
  <c r="B31" i="40"/>
  <c r="B32" i="40"/>
  <c r="B33" i="40"/>
  <c r="B34" i="40"/>
  <c r="B35" i="40"/>
  <c r="B36" i="40"/>
  <c r="B37" i="40"/>
  <c r="B17" i="40"/>
  <c r="B18" i="40"/>
  <c r="B19" i="40"/>
  <c r="B20" i="40"/>
  <c r="B21" i="40"/>
  <c r="B22" i="40"/>
  <c r="B23" i="40"/>
  <c r="B24" i="40"/>
  <c r="B25" i="40"/>
  <c r="B26" i="40"/>
  <c r="B16" i="40"/>
  <c r="B15" i="40"/>
  <c r="K2" i="34" l="1"/>
  <c r="H2" i="34"/>
  <c r="R2" i="34" l="1"/>
  <c r="R10" i="34"/>
  <c r="R18" i="34"/>
  <c r="R22" i="34"/>
  <c r="R26" i="34"/>
  <c r="R30" i="34"/>
  <c r="R6" i="34"/>
  <c r="R14" i="34"/>
  <c r="R5" i="34"/>
  <c r="R9" i="34"/>
  <c r="R13" i="34"/>
  <c r="R17" i="34"/>
  <c r="R21" i="34"/>
  <c r="R23" i="34"/>
  <c r="R27" i="34"/>
  <c r="R31" i="34"/>
  <c r="R4" i="34"/>
  <c r="R8" i="34"/>
  <c r="R12" i="34"/>
  <c r="R16" i="34"/>
  <c r="R20" i="34"/>
  <c r="R24" i="34"/>
  <c r="R28" i="34"/>
  <c r="R32" i="34"/>
  <c r="R3" i="34"/>
  <c r="R7" i="34"/>
  <c r="R11" i="34"/>
  <c r="R15" i="34"/>
  <c r="R19" i="34"/>
  <c r="R25" i="34"/>
  <c r="R29" i="34"/>
  <c r="Q2" i="34"/>
  <c r="Q6" i="34"/>
  <c r="Q14" i="34"/>
  <c r="Q18" i="34"/>
  <c r="Q22" i="34"/>
  <c r="Q26" i="34"/>
  <c r="Q30" i="34"/>
  <c r="Q10" i="34"/>
  <c r="Q5" i="34"/>
  <c r="Q9" i="34"/>
  <c r="Q13" i="34"/>
  <c r="Q17" i="34"/>
  <c r="Q21" i="34"/>
  <c r="Q23" i="34"/>
  <c r="Q27" i="34"/>
  <c r="Q31" i="34"/>
  <c r="Q4" i="34"/>
  <c r="Q8" i="34"/>
  <c r="Q12" i="34"/>
  <c r="Q16" i="34"/>
  <c r="Q20" i="34"/>
  <c r="Q24" i="34"/>
  <c r="Q28" i="34"/>
  <c r="Q32" i="34"/>
  <c r="Q3" i="34"/>
  <c r="Q7" i="34"/>
  <c r="Q11" i="34"/>
  <c r="Q15" i="34"/>
  <c r="Q19" i="34"/>
  <c r="Q25" i="34"/>
  <c r="Q29" i="34"/>
  <c r="P6" i="34"/>
  <c r="P18" i="34"/>
  <c r="P22" i="34"/>
  <c r="P26" i="34"/>
  <c r="P30" i="34"/>
  <c r="P2" i="34"/>
  <c r="P14" i="34"/>
  <c r="P5" i="34"/>
  <c r="P9" i="34"/>
  <c r="P13" i="34"/>
  <c r="P17" i="34"/>
  <c r="P21" i="34"/>
  <c r="P23" i="34"/>
  <c r="P27" i="34"/>
  <c r="P31" i="34"/>
  <c r="P10" i="34"/>
  <c r="P4" i="34"/>
  <c r="P8" i="34"/>
  <c r="P12" i="34"/>
  <c r="P16" i="34"/>
  <c r="P20" i="34"/>
  <c r="P24" i="34"/>
  <c r="P28" i="34"/>
  <c r="P32" i="34"/>
  <c r="P3" i="34"/>
  <c r="P7" i="34"/>
  <c r="P11" i="34"/>
  <c r="P15" i="34"/>
  <c r="P19" i="34"/>
  <c r="P25" i="34"/>
  <c r="P29" i="34"/>
  <c r="O2" i="34"/>
  <c r="O10" i="34"/>
  <c r="O18" i="34"/>
  <c r="O22" i="34"/>
  <c r="O26" i="34"/>
  <c r="O30" i="34"/>
  <c r="O6" i="34"/>
  <c r="O14" i="34"/>
  <c r="O5" i="34"/>
  <c r="O9" i="34"/>
  <c r="O13" i="34"/>
  <c r="O17" i="34"/>
  <c r="O21" i="34"/>
  <c r="O23" i="34"/>
  <c r="O27" i="34"/>
  <c r="O31" i="34"/>
  <c r="O4" i="34"/>
  <c r="O8" i="34"/>
  <c r="O12" i="34"/>
  <c r="O16" i="34"/>
  <c r="O20" i="34"/>
  <c r="O24" i="34"/>
  <c r="O28" i="34"/>
  <c r="O32" i="34"/>
  <c r="O3" i="34"/>
  <c r="O7" i="34"/>
  <c r="O11" i="34"/>
  <c r="O15" i="34"/>
  <c r="O19" i="34"/>
  <c r="O25" i="34"/>
  <c r="O29" i="34"/>
  <c r="N22" i="34"/>
  <c r="N26" i="34"/>
  <c r="N30" i="34"/>
  <c r="N2" i="34"/>
  <c r="N6" i="34"/>
  <c r="N10" i="34"/>
  <c r="N14" i="34"/>
  <c r="N18" i="34"/>
  <c r="N5" i="34"/>
  <c r="N9" i="34"/>
  <c r="N13" i="34"/>
  <c r="N17" i="34"/>
  <c r="N21" i="34"/>
  <c r="N23" i="34"/>
  <c r="N27" i="34"/>
  <c r="N31" i="34"/>
  <c r="N4" i="34"/>
  <c r="N8" i="34"/>
  <c r="N12" i="34"/>
  <c r="N16" i="34"/>
  <c r="N20" i="34"/>
  <c r="N24" i="34"/>
  <c r="N28" i="34"/>
  <c r="N32" i="34"/>
  <c r="N3" i="34"/>
  <c r="N7" i="34"/>
  <c r="N11" i="34"/>
  <c r="N15" i="34"/>
  <c r="N19" i="34"/>
  <c r="N25" i="34"/>
  <c r="N29" i="34"/>
  <c r="M2" i="34"/>
  <c r="M18" i="34"/>
  <c r="M30" i="34"/>
  <c r="M5" i="34"/>
  <c r="M9" i="34"/>
  <c r="M13" i="34"/>
  <c r="M17" i="34"/>
  <c r="M21" i="34"/>
  <c r="M23" i="34"/>
  <c r="M27" i="34"/>
  <c r="M31" i="34"/>
  <c r="M6" i="34"/>
  <c r="M10" i="34"/>
  <c r="M14" i="34"/>
  <c r="M26" i="34"/>
  <c r="M4" i="34"/>
  <c r="M12" i="34"/>
  <c r="M16" i="34"/>
  <c r="M20" i="34"/>
  <c r="M24" i="34"/>
  <c r="M28" i="34"/>
  <c r="M32" i="34"/>
  <c r="M22" i="34"/>
  <c r="M8" i="34"/>
  <c r="M3" i="34"/>
  <c r="M7" i="34"/>
  <c r="M11" i="34"/>
  <c r="M15" i="34"/>
  <c r="M19" i="34"/>
  <c r="M25" i="34"/>
  <c r="M29" i="34"/>
  <c r="L2" i="34"/>
  <c r="L10" i="34"/>
  <c r="L14" i="34"/>
  <c r="L22" i="34"/>
  <c r="L30" i="34"/>
  <c r="L6" i="34"/>
  <c r="L18" i="34"/>
  <c r="L26" i="34"/>
  <c r="L5" i="34"/>
  <c r="L9" i="34"/>
  <c r="L13" i="34"/>
  <c r="L17" i="34"/>
  <c r="L21" i="34"/>
  <c r="L23" i="34"/>
  <c r="L27" i="34"/>
  <c r="L31" i="34"/>
  <c r="L4" i="34"/>
  <c r="L12" i="34"/>
  <c r="L16" i="34"/>
  <c r="L20" i="34"/>
  <c r="L24" i="34"/>
  <c r="L28" i="34"/>
  <c r="L32" i="34"/>
  <c r="L8" i="34"/>
  <c r="L3" i="34"/>
  <c r="L7" i="34"/>
  <c r="L11" i="34"/>
  <c r="L15" i="34"/>
  <c r="L19" i="34"/>
  <c r="L25" i="34"/>
  <c r="L29" i="34"/>
  <c r="K14" i="34"/>
  <c r="K18" i="34"/>
  <c r="K26" i="34"/>
  <c r="K6" i="34"/>
  <c r="K22" i="34"/>
  <c r="K30" i="34"/>
  <c r="K5" i="34"/>
  <c r="K9" i="34"/>
  <c r="K13" i="34"/>
  <c r="K17" i="34"/>
  <c r="K21" i="34"/>
  <c r="K23" i="34"/>
  <c r="K27" i="34"/>
  <c r="K31" i="34"/>
  <c r="K4" i="34"/>
  <c r="K8" i="34"/>
  <c r="K12" i="34"/>
  <c r="K16" i="34"/>
  <c r="K20" i="34"/>
  <c r="K24" i="34"/>
  <c r="K28" i="34"/>
  <c r="K32" i="34"/>
  <c r="K10" i="34"/>
  <c r="K3" i="34"/>
  <c r="K7" i="34"/>
  <c r="K11" i="34"/>
  <c r="K15" i="34"/>
  <c r="K19" i="34"/>
  <c r="K25" i="34"/>
  <c r="K29" i="34"/>
  <c r="J6" i="34"/>
  <c r="J14" i="34"/>
  <c r="J26" i="34"/>
  <c r="J2" i="34"/>
  <c r="J30" i="34"/>
  <c r="J5" i="34"/>
  <c r="J9" i="34"/>
  <c r="J13" i="34"/>
  <c r="J17" i="34"/>
  <c r="J21" i="34"/>
  <c r="J23" i="34"/>
  <c r="J27" i="34"/>
  <c r="J31" i="34"/>
  <c r="J10" i="34"/>
  <c r="J18" i="34"/>
  <c r="J22" i="34"/>
  <c r="J4" i="34"/>
  <c r="J8" i="34"/>
  <c r="J12" i="34"/>
  <c r="J16" i="34"/>
  <c r="J20" i="34"/>
  <c r="J24" i="34"/>
  <c r="J28" i="34"/>
  <c r="J32" i="34"/>
  <c r="J3" i="34"/>
  <c r="J7" i="34"/>
  <c r="J11" i="34"/>
  <c r="J15" i="34"/>
  <c r="J19" i="34"/>
  <c r="J25" i="34"/>
  <c r="J29" i="34"/>
  <c r="I6" i="34"/>
  <c r="I14" i="34"/>
  <c r="I22" i="34"/>
  <c r="I26" i="34"/>
  <c r="I30" i="34"/>
  <c r="I21" i="34"/>
  <c r="I2" i="34"/>
  <c r="I18" i="34"/>
  <c r="I9" i="34"/>
  <c r="I13" i="34"/>
  <c r="I17" i="34"/>
  <c r="I23" i="34"/>
  <c r="I27" i="34"/>
  <c r="I31" i="34"/>
  <c r="I4" i="34"/>
  <c r="I8" i="34"/>
  <c r="I12" i="34"/>
  <c r="I16" i="34"/>
  <c r="I20" i="34"/>
  <c r="I24" i="34"/>
  <c r="I28" i="34"/>
  <c r="I32" i="34"/>
  <c r="I10" i="34"/>
  <c r="I5" i="34"/>
  <c r="I3" i="34"/>
  <c r="I7" i="34"/>
  <c r="I11" i="34"/>
  <c r="I15" i="34"/>
  <c r="I19" i="34"/>
  <c r="I25" i="34"/>
  <c r="I29" i="34"/>
  <c r="H10" i="34"/>
  <c r="H26" i="34"/>
  <c r="H6" i="34"/>
  <c r="H18" i="34"/>
  <c r="H22" i="34"/>
  <c r="H30" i="34"/>
  <c r="H5" i="34"/>
  <c r="H9" i="34"/>
  <c r="H13" i="34"/>
  <c r="H17" i="34"/>
  <c r="H21" i="34"/>
  <c r="H23" i="34"/>
  <c r="H27" i="34"/>
  <c r="H31" i="34"/>
  <c r="H4" i="34"/>
  <c r="H12" i="34"/>
  <c r="H16" i="34"/>
  <c r="H20" i="34"/>
  <c r="H24" i="34"/>
  <c r="H28" i="34"/>
  <c r="H32" i="34"/>
  <c r="H14" i="34"/>
  <c r="H8" i="34"/>
  <c r="H3" i="34"/>
  <c r="H7" i="34"/>
  <c r="H11" i="34"/>
  <c r="H15" i="34"/>
  <c r="H19" i="34"/>
  <c r="H25" i="34"/>
  <c r="H29" i="34"/>
  <c r="F11" i="40"/>
  <c r="F11" i="39"/>
  <c r="E11" i="35"/>
  <c r="E11" i="33"/>
  <c r="B422" i="40" l="1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372" i="40"/>
  <c r="B321" i="40"/>
  <c r="B270" i="40"/>
  <c r="B219" i="40"/>
  <c r="O375" i="40"/>
  <c r="B15" i="39"/>
  <c r="B16" i="39"/>
  <c r="B17" i="39"/>
  <c r="B18" i="39"/>
  <c r="B19" i="39"/>
  <c r="B20" i="39"/>
  <c r="B21" i="39"/>
  <c r="B22" i="39"/>
  <c r="B23" i="39"/>
  <c r="B24" i="39"/>
  <c r="B25" i="39"/>
  <c r="B26" i="39"/>
  <c r="B27" i="39"/>
  <c r="B28" i="39"/>
  <c r="B29" i="39"/>
  <c r="B30" i="39"/>
  <c r="B31" i="39"/>
  <c r="B32" i="39"/>
  <c r="B33" i="39"/>
  <c r="B14" i="39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14" i="2"/>
  <c r="B15" i="34"/>
  <c r="X15" i="2"/>
  <c r="Y15" i="2"/>
  <c r="Z15" i="2"/>
  <c r="X16" i="2"/>
  <c r="Y16" i="2"/>
  <c r="Z16" i="2"/>
  <c r="X17" i="2"/>
  <c r="Y17" i="2"/>
  <c r="Z17" i="2"/>
  <c r="X18" i="2"/>
  <c r="Y18" i="2"/>
  <c r="Z18" i="2"/>
  <c r="X19" i="2"/>
  <c r="Y19" i="2"/>
  <c r="Z19" i="2"/>
  <c r="X20" i="2"/>
  <c r="Y20" i="2"/>
  <c r="Z20" i="2"/>
  <c r="X21" i="2"/>
  <c r="Y21" i="2"/>
  <c r="Z21" i="2"/>
  <c r="X22" i="2"/>
  <c r="Y22" i="2"/>
  <c r="Z22" i="2"/>
  <c r="X23" i="2"/>
  <c r="Y23" i="2"/>
  <c r="Z23" i="2"/>
  <c r="X24" i="2"/>
  <c r="Y24" i="2"/>
  <c r="Z24" i="2"/>
  <c r="X25" i="2"/>
  <c r="Y25" i="2"/>
  <c r="Z25" i="2"/>
  <c r="X26" i="2"/>
  <c r="Y26" i="2"/>
  <c r="Z26" i="2"/>
  <c r="X27" i="2"/>
  <c r="Y27" i="2"/>
  <c r="Z27" i="2"/>
  <c r="X28" i="2"/>
  <c r="Y28" i="2"/>
  <c r="Z28" i="2"/>
  <c r="X29" i="2"/>
  <c r="Y29" i="2"/>
  <c r="Z29" i="2"/>
  <c r="X30" i="2"/>
  <c r="Y30" i="2"/>
  <c r="Z30" i="2"/>
  <c r="X31" i="2"/>
  <c r="Y31" i="2"/>
  <c r="Z31" i="2"/>
  <c r="X32" i="2"/>
  <c r="Y32" i="2"/>
  <c r="Z32" i="2"/>
  <c r="X33" i="2"/>
  <c r="Y33" i="2"/>
  <c r="Z33" i="2"/>
  <c r="X34" i="2"/>
  <c r="Y34" i="2"/>
  <c r="Z34" i="2"/>
  <c r="X35" i="2"/>
  <c r="Y35" i="2"/>
  <c r="Z35" i="2"/>
  <c r="X36" i="2"/>
  <c r="Y36" i="2"/>
  <c r="Z36" i="2"/>
  <c r="X37" i="2"/>
  <c r="Y37" i="2"/>
  <c r="Z37" i="2"/>
  <c r="X38" i="2"/>
  <c r="Y38" i="2"/>
  <c r="Z38" i="2"/>
  <c r="X39" i="2"/>
  <c r="Y39" i="2"/>
  <c r="Z39" i="2"/>
  <c r="X40" i="2"/>
  <c r="Y40" i="2"/>
  <c r="Z40" i="2"/>
  <c r="X41" i="2"/>
  <c r="Y41" i="2"/>
  <c r="Z41" i="2"/>
  <c r="X42" i="2"/>
  <c r="Y42" i="2"/>
  <c r="Z42" i="2"/>
  <c r="X43" i="2"/>
  <c r="Y43" i="2"/>
  <c r="Z43" i="2"/>
  <c r="X44" i="2"/>
  <c r="Y44" i="2"/>
  <c r="Z44" i="2"/>
  <c r="X45" i="2"/>
  <c r="Y45" i="2"/>
  <c r="Z45" i="2"/>
  <c r="X46" i="2"/>
  <c r="Y46" i="2"/>
  <c r="Z46" i="2"/>
  <c r="X47" i="2"/>
  <c r="Y47" i="2"/>
  <c r="Z47" i="2"/>
  <c r="X48" i="2"/>
  <c r="Y48" i="2"/>
  <c r="Z48" i="2"/>
  <c r="X49" i="2"/>
  <c r="Y49" i="2"/>
  <c r="Z49" i="2"/>
  <c r="X50" i="2"/>
  <c r="Y50" i="2"/>
  <c r="Z50" i="2"/>
  <c r="X51" i="2"/>
  <c r="Y51" i="2"/>
  <c r="Z51" i="2"/>
  <c r="X52" i="2"/>
  <c r="Y52" i="2"/>
  <c r="Z52" i="2"/>
  <c r="X53" i="2"/>
  <c r="Y53" i="2"/>
  <c r="Z53" i="2"/>
  <c r="X54" i="2"/>
  <c r="Y54" i="2"/>
  <c r="Z54" i="2"/>
  <c r="X55" i="2"/>
  <c r="Y55" i="2"/>
  <c r="Z55" i="2"/>
  <c r="X56" i="2"/>
  <c r="Y56" i="2"/>
  <c r="Z56" i="2"/>
  <c r="X57" i="2"/>
  <c r="Y57" i="2"/>
  <c r="Z57" i="2"/>
  <c r="X58" i="2"/>
  <c r="Y58" i="2"/>
  <c r="Z58" i="2"/>
  <c r="X59" i="2"/>
  <c r="Y59" i="2"/>
  <c r="Z59" i="2"/>
  <c r="X60" i="2"/>
  <c r="Y60" i="2"/>
  <c r="Z60" i="2"/>
  <c r="X61" i="2"/>
  <c r="Y61" i="2"/>
  <c r="Z61" i="2"/>
  <c r="X62" i="2"/>
  <c r="Y62" i="2"/>
  <c r="Z62" i="2"/>
  <c r="X63" i="2"/>
  <c r="Y63" i="2"/>
  <c r="Z63" i="2"/>
  <c r="X64" i="2"/>
  <c r="Y64" i="2"/>
  <c r="Z64" i="2"/>
  <c r="X65" i="2"/>
  <c r="Y65" i="2"/>
  <c r="Z65" i="2"/>
  <c r="X66" i="2"/>
  <c r="Y66" i="2"/>
  <c r="Z66" i="2"/>
  <c r="X67" i="2"/>
  <c r="Y67" i="2"/>
  <c r="Z67" i="2"/>
  <c r="X68" i="2"/>
  <c r="Y68" i="2"/>
  <c r="Z68" i="2"/>
  <c r="X69" i="2"/>
  <c r="Y69" i="2"/>
  <c r="Z69" i="2"/>
  <c r="X70" i="2"/>
  <c r="Y70" i="2"/>
  <c r="Z70" i="2"/>
  <c r="X71" i="2"/>
  <c r="Y71" i="2"/>
  <c r="Z71" i="2"/>
  <c r="X72" i="2"/>
  <c r="Y72" i="2"/>
  <c r="Z72" i="2"/>
  <c r="X73" i="2"/>
  <c r="Y73" i="2"/>
  <c r="Z73" i="2"/>
  <c r="X74" i="2"/>
  <c r="Y74" i="2"/>
  <c r="Z74" i="2"/>
  <c r="X75" i="2"/>
  <c r="Y75" i="2"/>
  <c r="Z75" i="2"/>
  <c r="X76" i="2"/>
  <c r="Y76" i="2"/>
  <c r="Z76" i="2"/>
  <c r="X77" i="2"/>
  <c r="Y77" i="2"/>
  <c r="Z77" i="2"/>
  <c r="X78" i="2"/>
  <c r="Y78" i="2"/>
  <c r="Z78" i="2"/>
  <c r="X79" i="2"/>
  <c r="Y79" i="2"/>
  <c r="Z79" i="2"/>
  <c r="X80" i="2"/>
  <c r="Y80" i="2"/>
  <c r="Z80" i="2"/>
  <c r="X81" i="2"/>
  <c r="Y81" i="2"/>
  <c r="Z81" i="2"/>
  <c r="X82" i="2"/>
  <c r="Y82" i="2"/>
  <c r="Z82" i="2"/>
  <c r="X83" i="2"/>
  <c r="Y83" i="2"/>
  <c r="Z83" i="2"/>
  <c r="X84" i="2"/>
  <c r="Y84" i="2"/>
  <c r="Z84" i="2"/>
  <c r="X85" i="2"/>
  <c r="Y85" i="2"/>
  <c r="Z85" i="2"/>
  <c r="X86" i="2"/>
  <c r="Y86" i="2"/>
  <c r="Z86" i="2"/>
  <c r="X87" i="2"/>
  <c r="Y87" i="2"/>
  <c r="Z87" i="2"/>
  <c r="X88" i="2"/>
  <c r="Y88" i="2"/>
  <c r="Z88" i="2"/>
  <c r="X89" i="2"/>
  <c r="Y89" i="2"/>
  <c r="Z89" i="2"/>
  <c r="X90" i="2"/>
  <c r="Y90" i="2"/>
  <c r="Z90" i="2"/>
  <c r="X91" i="2"/>
  <c r="Y91" i="2"/>
  <c r="Z91" i="2"/>
  <c r="X92" i="2"/>
  <c r="Y92" i="2"/>
  <c r="Z92" i="2"/>
  <c r="X93" i="2"/>
  <c r="Y93" i="2"/>
  <c r="Z93" i="2"/>
  <c r="X94" i="2"/>
  <c r="Y94" i="2"/>
  <c r="Z94" i="2"/>
  <c r="X95" i="2"/>
  <c r="Y95" i="2"/>
  <c r="Z95" i="2"/>
  <c r="X96" i="2"/>
  <c r="Y96" i="2"/>
  <c r="Z96" i="2"/>
  <c r="X97" i="2"/>
  <c r="Y97" i="2"/>
  <c r="Z97" i="2"/>
  <c r="X98" i="2"/>
  <c r="Y98" i="2"/>
  <c r="Z98" i="2"/>
  <c r="X99" i="2"/>
  <c r="Y99" i="2"/>
  <c r="Z99" i="2"/>
  <c r="X100" i="2"/>
  <c r="Y100" i="2"/>
  <c r="Z100" i="2"/>
  <c r="X101" i="2"/>
  <c r="Y101" i="2"/>
  <c r="Z101" i="2"/>
  <c r="X102" i="2"/>
  <c r="Y102" i="2"/>
  <c r="Z102" i="2"/>
  <c r="X103" i="2"/>
  <c r="Y103" i="2"/>
  <c r="Z103" i="2"/>
  <c r="X104" i="2"/>
  <c r="Y104" i="2"/>
  <c r="Z104" i="2"/>
  <c r="X105" i="2"/>
  <c r="Y105" i="2"/>
  <c r="Z105" i="2"/>
  <c r="X106" i="2"/>
  <c r="Y106" i="2"/>
  <c r="Z106" i="2"/>
  <c r="X107" i="2"/>
  <c r="Y107" i="2"/>
  <c r="Z107" i="2"/>
  <c r="X108" i="2"/>
  <c r="Y108" i="2"/>
  <c r="Z108" i="2"/>
  <c r="X109" i="2"/>
  <c r="Y109" i="2"/>
  <c r="Z109" i="2"/>
  <c r="X110" i="2"/>
  <c r="Y110" i="2"/>
  <c r="Z110" i="2"/>
  <c r="X111" i="2"/>
  <c r="Y111" i="2"/>
  <c r="Z111" i="2"/>
  <c r="X112" i="2"/>
  <c r="Y112" i="2"/>
  <c r="Z112" i="2"/>
  <c r="X113" i="2"/>
  <c r="Y113" i="2"/>
  <c r="Z113" i="2"/>
  <c r="X114" i="2"/>
  <c r="Y114" i="2"/>
  <c r="Z114" i="2"/>
  <c r="X115" i="2"/>
  <c r="Y115" i="2"/>
  <c r="Z115" i="2"/>
  <c r="X116" i="2"/>
  <c r="Y116" i="2"/>
  <c r="Z116" i="2"/>
  <c r="X117" i="2"/>
  <c r="Y117" i="2"/>
  <c r="Z117" i="2"/>
  <c r="X118" i="2"/>
  <c r="Y118" i="2"/>
  <c r="Z118" i="2"/>
  <c r="X119" i="2"/>
  <c r="Y119" i="2"/>
  <c r="Z119" i="2"/>
  <c r="X120" i="2"/>
  <c r="Y120" i="2"/>
  <c r="Z120" i="2"/>
  <c r="X121" i="2"/>
  <c r="Y121" i="2"/>
  <c r="Z121" i="2"/>
  <c r="X122" i="2"/>
  <c r="Y122" i="2"/>
  <c r="Z122" i="2"/>
  <c r="X123" i="2"/>
  <c r="Y123" i="2"/>
  <c r="Z123" i="2"/>
  <c r="X124" i="2"/>
  <c r="Y124" i="2"/>
  <c r="Z124" i="2"/>
  <c r="X125" i="2"/>
  <c r="Y125" i="2"/>
  <c r="Z125" i="2"/>
  <c r="X126" i="2"/>
  <c r="Y126" i="2"/>
  <c r="Z126" i="2"/>
  <c r="X127" i="2"/>
  <c r="Y127" i="2"/>
  <c r="Z127" i="2"/>
  <c r="X128" i="2"/>
  <c r="Y128" i="2"/>
  <c r="Z128" i="2"/>
  <c r="X129" i="2"/>
  <c r="Y129" i="2"/>
  <c r="Z129" i="2"/>
  <c r="X130" i="2"/>
  <c r="Y130" i="2"/>
  <c r="Z130" i="2"/>
  <c r="X131" i="2"/>
  <c r="Y131" i="2"/>
  <c r="Z131" i="2"/>
  <c r="X132" i="2"/>
  <c r="Y132" i="2"/>
  <c r="Z132" i="2"/>
  <c r="X133" i="2"/>
  <c r="Y133" i="2"/>
  <c r="Z133" i="2"/>
  <c r="X134" i="2"/>
  <c r="Y134" i="2"/>
  <c r="Z134" i="2"/>
  <c r="X135" i="2"/>
  <c r="Y135" i="2"/>
  <c r="Z135" i="2"/>
  <c r="X136" i="2"/>
  <c r="Y136" i="2"/>
  <c r="Z136" i="2"/>
  <c r="X137" i="2"/>
  <c r="Y137" i="2"/>
  <c r="Z137" i="2"/>
  <c r="X138" i="2"/>
  <c r="Y138" i="2"/>
  <c r="Z138" i="2"/>
  <c r="X139" i="2"/>
  <c r="Y139" i="2"/>
  <c r="Z139" i="2"/>
  <c r="X140" i="2"/>
  <c r="Y140" i="2"/>
  <c r="Z140" i="2"/>
  <c r="X141" i="2"/>
  <c r="Y141" i="2"/>
  <c r="Z141" i="2"/>
  <c r="X142" i="2"/>
  <c r="Y142" i="2"/>
  <c r="Z142" i="2"/>
  <c r="X143" i="2"/>
  <c r="Y143" i="2"/>
  <c r="Z143" i="2"/>
  <c r="X144" i="2"/>
  <c r="Y144" i="2"/>
  <c r="Z144" i="2"/>
  <c r="X145" i="2"/>
  <c r="Y145" i="2"/>
  <c r="Z145" i="2"/>
  <c r="X146" i="2"/>
  <c r="Y146" i="2"/>
  <c r="Z146" i="2"/>
  <c r="X147" i="2"/>
  <c r="Y147" i="2"/>
  <c r="Z147" i="2"/>
  <c r="X148" i="2"/>
  <c r="Y148" i="2"/>
  <c r="Z148" i="2"/>
  <c r="X149" i="2"/>
  <c r="Y149" i="2"/>
  <c r="Z149" i="2"/>
  <c r="X150" i="2"/>
  <c r="Y150" i="2"/>
  <c r="Z150" i="2"/>
  <c r="X151" i="2"/>
  <c r="Y151" i="2"/>
  <c r="Z151" i="2"/>
  <c r="X152" i="2"/>
  <c r="Y152" i="2"/>
  <c r="Z152" i="2"/>
  <c r="X153" i="2"/>
  <c r="Y153" i="2"/>
  <c r="Z153" i="2"/>
  <c r="X154" i="2"/>
  <c r="Y154" i="2"/>
  <c r="Z154" i="2"/>
  <c r="X155" i="2"/>
  <c r="Y155" i="2"/>
  <c r="Z155" i="2"/>
  <c r="X156" i="2"/>
  <c r="Y156" i="2"/>
  <c r="Z156" i="2"/>
  <c r="X157" i="2"/>
  <c r="Y157" i="2"/>
  <c r="Z157" i="2"/>
  <c r="X158" i="2"/>
  <c r="Y158" i="2"/>
  <c r="Z158" i="2"/>
  <c r="X159" i="2"/>
  <c r="Y159" i="2"/>
  <c r="Z159" i="2"/>
  <c r="X160" i="2"/>
  <c r="Y160" i="2"/>
  <c r="Z160" i="2"/>
  <c r="X161" i="2"/>
  <c r="Y161" i="2"/>
  <c r="Z161" i="2"/>
  <c r="X162" i="2"/>
  <c r="Y162" i="2"/>
  <c r="Z162" i="2"/>
  <c r="X163" i="2"/>
  <c r="Y163" i="2"/>
  <c r="Z163" i="2"/>
  <c r="X164" i="2"/>
  <c r="Y164" i="2"/>
  <c r="Z164" i="2"/>
  <c r="X165" i="2"/>
  <c r="Y165" i="2"/>
  <c r="Z165" i="2"/>
  <c r="X166" i="2"/>
  <c r="Y166" i="2"/>
  <c r="Z166" i="2"/>
  <c r="X167" i="2"/>
  <c r="Y167" i="2"/>
  <c r="Z167" i="2"/>
  <c r="X168" i="2"/>
  <c r="Y168" i="2"/>
  <c r="Z168" i="2"/>
  <c r="X169" i="2"/>
  <c r="Y169" i="2"/>
  <c r="Z169" i="2"/>
  <c r="X170" i="2"/>
  <c r="Y170" i="2"/>
  <c r="Z170" i="2"/>
  <c r="X171" i="2"/>
  <c r="Y171" i="2"/>
  <c r="Z171" i="2"/>
  <c r="X172" i="2"/>
  <c r="Y172" i="2"/>
  <c r="Z172" i="2"/>
  <c r="X173" i="2"/>
  <c r="Y173" i="2"/>
  <c r="Z173" i="2"/>
  <c r="X174" i="2"/>
  <c r="Y174" i="2"/>
  <c r="Z174" i="2"/>
  <c r="X175" i="2"/>
  <c r="Y175" i="2"/>
  <c r="Z175" i="2"/>
  <c r="X176" i="2"/>
  <c r="Y176" i="2"/>
  <c r="Z176" i="2"/>
  <c r="X177" i="2"/>
  <c r="Y177" i="2"/>
  <c r="Z177" i="2"/>
  <c r="X178" i="2"/>
  <c r="Y178" i="2"/>
  <c r="Z178" i="2"/>
  <c r="X179" i="2"/>
  <c r="Y179" i="2"/>
  <c r="Z179" i="2"/>
  <c r="X180" i="2"/>
  <c r="Y180" i="2"/>
  <c r="Z180" i="2"/>
  <c r="X181" i="2"/>
  <c r="Y181" i="2"/>
  <c r="Z181" i="2"/>
  <c r="X182" i="2"/>
  <c r="Y182" i="2"/>
  <c r="Z182" i="2"/>
  <c r="X183" i="2"/>
  <c r="Y183" i="2"/>
  <c r="Z183" i="2"/>
  <c r="X184" i="2"/>
  <c r="Y184" i="2"/>
  <c r="Z184" i="2"/>
  <c r="X185" i="2"/>
  <c r="Y185" i="2"/>
  <c r="Z185" i="2"/>
  <c r="X186" i="2"/>
  <c r="Y186" i="2"/>
  <c r="Z186" i="2"/>
  <c r="X187" i="2"/>
  <c r="Y187" i="2"/>
  <c r="Z187" i="2"/>
  <c r="X188" i="2"/>
  <c r="Y188" i="2"/>
  <c r="Z188" i="2"/>
  <c r="X189" i="2"/>
  <c r="Y189" i="2"/>
  <c r="Z189" i="2"/>
  <c r="X190" i="2"/>
  <c r="Y190" i="2"/>
  <c r="Z190" i="2"/>
  <c r="X191" i="2"/>
  <c r="Y191" i="2"/>
  <c r="Z191" i="2"/>
  <c r="X192" i="2"/>
  <c r="Y192" i="2"/>
  <c r="Z192" i="2"/>
  <c r="X193" i="2"/>
  <c r="Y193" i="2"/>
  <c r="Z193" i="2"/>
  <c r="X194" i="2"/>
  <c r="Y194" i="2"/>
  <c r="Z194" i="2"/>
  <c r="X195" i="2"/>
  <c r="Y195" i="2"/>
  <c r="Z195" i="2"/>
  <c r="X196" i="2"/>
  <c r="Y196" i="2"/>
  <c r="Z196" i="2"/>
  <c r="X197" i="2"/>
  <c r="Y197" i="2"/>
  <c r="Z197" i="2"/>
  <c r="X198" i="2"/>
  <c r="Y198" i="2"/>
  <c r="Z198" i="2"/>
  <c r="X199" i="2"/>
  <c r="Y199" i="2"/>
  <c r="Z199" i="2"/>
  <c r="X200" i="2"/>
  <c r="Y200" i="2"/>
  <c r="Z200" i="2"/>
  <c r="X201" i="2"/>
  <c r="Y201" i="2"/>
  <c r="Z201" i="2"/>
  <c r="X202" i="2"/>
  <c r="Y202" i="2"/>
  <c r="Z202" i="2"/>
  <c r="X203" i="2"/>
  <c r="Y203" i="2"/>
  <c r="Z203" i="2"/>
  <c r="X204" i="2"/>
  <c r="Y204" i="2"/>
  <c r="Z204" i="2"/>
  <c r="X205" i="2"/>
  <c r="Y205" i="2"/>
  <c r="Z205" i="2"/>
  <c r="X206" i="2"/>
  <c r="Y206" i="2"/>
  <c r="Z206" i="2"/>
  <c r="X207" i="2"/>
  <c r="Y207" i="2"/>
  <c r="Z207" i="2"/>
  <c r="X208" i="2"/>
  <c r="Y208" i="2"/>
  <c r="Z208" i="2"/>
  <c r="X209" i="2"/>
  <c r="Y209" i="2"/>
  <c r="Z209" i="2"/>
  <c r="X210" i="2"/>
  <c r="Y210" i="2"/>
  <c r="Z210" i="2"/>
  <c r="X211" i="2"/>
  <c r="Y211" i="2"/>
  <c r="Z211" i="2"/>
  <c r="X212" i="2"/>
  <c r="Y212" i="2"/>
  <c r="Z212" i="2"/>
  <c r="X213" i="2"/>
  <c r="Y213" i="2"/>
  <c r="Z213" i="2"/>
  <c r="X214" i="2"/>
  <c r="Y214" i="2"/>
  <c r="Z214" i="2"/>
  <c r="X215" i="2"/>
  <c r="Y215" i="2"/>
  <c r="Z215" i="2"/>
  <c r="X216" i="2"/>
  <c r="Y216" i="2"/>
  <c r="Z216" i="2"/>
  <c r="X217" i="2"/>
  <c r="Y217" i="2"/>
  <c r="Z217" i="2"/>
  <c r="X218" i="2"/>
  <c r="Y218" i="2"/>
  <c r="Z218" i="2"/>
  <c r="X219" i="2"/>
  <c r="Y219" i="2"/>
  <c r="Z219" i="2"/>
  <c r="X220" i="2"/>
  <c r="Y220" i="2"/>
  <c r="Z220" i="2"/>
  <c r="X221" i="2"/>
  <c r="Y221" i="2"/>
  <c r="Z221" i="2"/>
  <c r="X222" i="2"/>
  <c r="Y222" i="2"/>
  <c r="Z222" i="2"/>
  <c r="X223" i="2"/>
  <c r="Y223" i="2"/>
  <c r="Z223" i="2"/>
  <c r="X224" i="2"/>
  <c r="Y224" i="2"/>
  <c r="Z224" i="2"/>
  <c r="X225" i="2"/>
  <c r="Y225" i="2"/>
  <c r="Z225" i="2"/>
  <c r="X226" i="2"/>
  <c r="Y226" i="2"/>
  <c r="Z226" i="2"/>
  <c r="X227" i="2"/>
  <c r="Y227" i="2"/>
  <c r="Z227" i="2"/>
  <c r="X228" i="2"/>
  <c r="Y228" i="2"/>
  <c r="Z228" i="2"/>
  <c r="X229" i="2"/>
  <c r="Y229" i="2"/>
  <c r="Z229" i="2"/>
  <c r="X230" i="2"/>
  <c r="Y230" i="2"/>
  <c r="Z230" i="2"/>
  <c r="X231" i="2"/>
  <c r="Y231" i="2"/>
  <c r="Z231" i="2"/>
  <c r="X232" i="2"/>
  <c r="Y232" i="2"/>
  <c r="Z232" i="2"/>
  <c r="X233" i="2"/>
  <c r="Y233" i="2"/>
  <c r="Z233" i="2"/>
  <c r="X234" i="2"/>
  <c r="Y234" i="2"/>
  <c r="Z234" i="2"/>
  <c r="X235" i="2"/>
  <c r="Y235" i="2"/>
  <c r="Z235" i="2"/>
  <c r="X236" i="2"/>
  <c r="Y236" i="2"/>
  <c r="Z236" i="2"/>
  <c r="X237" i="2"/>
  <c r="Y237" i="2"/>
  <c r="Z237" i="2"/>
  <c r="X238" i="2"/>
  <c r="Y238" i="2"/>
  <c r="Z238" i="2"/>
  <c r="X239" i="2"/>
  <c r="Y239" i="2"/>
  <c r="Z239" i="2"/>
  <c r="X240" i="2"/>
  <c r="Y240" i="2"/>
  <c r="Z240" i="2"/>
  <c r="X241" i="2"/>
  <c r="Y241" i="2"/>
  <c r="Z241" i="2"/>
  <c r="X242" i="2"/>
  <c r="Y242" i="2"/>
  <c r="Z242" i="2"/>
  <c r="X243" i="2"/>
  <c r="Y243" i="2"/>
  <c r="Z243" i="2"/>
  <c r="X244" i="2"/>
  <c r="Y244" i="2"/>
  <c r="Z244" i="2"/>
  <c r="X245" i="2"/>
  <c r="Y245" i="2"/>
  <c r="Z245" i="2"/>
  <c r="X246" i="2"/>
  <c r="Y246" i="2"/>
  <c r="Z246" i="2"/>
  <c r="X247" i="2"/>
  <c r="Y247" i="2"/>
  <c r="Z247" i="2"/>
  <c r="X248" i="2"/>
  <c r="Y248" i="2"/>
  <c r="Z248" i="2"/>
  <c r="X249" i="2"/>
  <c r="Y249" i="2"/>
  <c r="Z249" i="2"/>
  <c r="X250" i="2"/>
  <c r="Y250" i="2"/>
  <c r="Z250" i="2"/>
  <c r="X251" i="2"/>
  <c r="Y251" i="2"/>
  <c r="Z251" i="2"/>
  <c r="X252" i="2"/>
  <c r="Y252" i="2"/>
  <c r="Z252" i="2"/>
  <c r="X253" i="2"/>
  <c r="Y253" i="2"/>
  <c r="Z253" i="2"/>
  <c r="X254" i="2"/>
  <c r="Y254" i="2"/>
  <c r="Z254" i="2"/>
  <c r="X255" i="2"/>
  <c r="Y255" i="2"/>
  <c r="Z255" i="2"/>
  <c r="X256" i="2"/>
  <c r="Y256" i="2"/>
  <c r="Z256" i="2"/>
  <c r="X257" i="2"/>
  <c r="Y257" i="2"/>
  <c r="Z257" i="2"/>
  <c r="X258" i="2"/>
  <c r="Y258" i="2"/>
  <c r="Z258" i="2"/>
  <c r="X259" i="2"/>
  <c r="Y259" i="2"/>
  <c r="Z259" i="2"/>
  <c r="X260" i="2"/>
  <c r="Y260" i="2"/>
  <c r="Z260" i="2"/>
  <c r="X261" i="2"/>
  <c r="Y261" i="2"/>
  <c r="Z261" i="2"/>
  <c r="X262" i="2"/>
  <c r="Y262" i="2"/>
  <c r="Z262" i="2"/>
  <c r="X263" i="2"/>
  <c r="Y263" i="2"/>
  <c r="Z263" i="2"/>
  <c r="X264" i="2"/>
  <c r="Y264" i="2"/>
  <c r="Z264" i="2"/>
  <c r="X265" i="2"/>
  <c r="Y265" i="2"/>
  <c r="Z265" i="2"/>
  <c r="X266" i="2"/>
  <c r="Y266" i="2"/>
  <c r="Z266" i="2"/>
  <c r="X267" i="2"/>
  <c r="Y267" i="2"/>
  <c r="Z267" i="2"/>
  <c r="X268" i="2"/>
  <c r="Y268" i="2"/>
  <c r="Z268" i="2"/>
  <c r="X269" i="2"/>
  <c r="Y269" i="2"/>
  <c r="Z269" i="2"/>
  <c r="X270" i="2"/>
  <c r="Y270" i="2"/>
  <c r="Z270" i="2"/>
  <c r="X271" i="2"/>
  <c r="Y271" i="2"/>
  <c r="Z271" i="2"/>
  <c r="X272" i="2"/>
  <c r="Y272" i="2"/>
  <c r="Z272" i="2"/>
  <c r="X273" i="2"/>
  <c r="Y273" i="2"/>
  <c r="Z273" i="2"/>
  <c r="X274" i="2"/>
  <c r="Y274" i="2"/>
  <c r="Z274" i="2"/>
  <c r="X275" i="2"/>
  <c r="Y275" i="2"/>
  <c r="Z275" i="2"/>
  <c r="X276" i="2"/>
  <c r="Y276" i="2"/>
  <c r="Z276" i="2"/>
  <c r="X277" i="2"/>
  <c r="Y277" i="2"/>
  <c r="Z277" i="2"/>
  <c r="X278" i="2"/>
  <c r="Y278" i="2"/>
  <c r="Z278" i="2"/>
  <c r="X279" i="2"/>
  <c r="Y279" i="2"/>
  <c r="Z279" i="2"/>
  <c r="X280" i="2"/>
  <c r="Y280" i="2"/>
  <c r="Z280" i="2"/>
  <c r="X281" i="2"/>
  <c r="Y281" i="2"/>
  <c r="Z281" i="2"/>
  <c r="X282" i="2"/>
  <c r="Y282" i="2"/>
  <c r="Z282" i="2"/>
  <c r="X283" i="2"/>
  <c r="Y283" i="2"/>
  <c r="Z283" i="2"/>
  <c r="X284" i="2"/>
  <c r="Y284" i="2"/>
  <c r="Z284" i="2"/>
  <c r="X285" i="2"/>
  <c r="Y285" i="2"/>
  <c r="Z285" i="2"/>
  <c r="X286" i="2"/>
  <c r="Y286" i="2"/>
  <c r="Z286" i="2"/>
  <c r="X287" i="2"/>
  <c r="Y287" i="2"/>
  <c r="Z287" i="2"/>
  <c r="X288" i="2"/>
  <c r="Y288" i="2"/>
  <c r="Z288" i="2"/>
  <c r="X289" i="2"/>
  <c r="Y289" i="2"/>
  <c r="Z289" i="2"/>
  <c r="X290" i="2"/>
  <c r="Y290" i="2"/>
  <c r="Z290" i="2"/>
  <c r="X291" i="2"/>
  <c r="Y291" i="2"/>
  <c r="Z291" i="2"/>
  <c r="X292" i="2"/>
  <c r="Y292" i="2"/>
  <c r="Z292" i="2"/>
  <c r="X293" i="2"/>
  <c r="Y293" i="2"/>
  <c r="Z293" i="2"/>
  <c r="X294" i="2"/>
  <c r="Y294" i="2"/>
  <c r="Z294" i="2"/>
  <c r="X295" i="2"/>
  <c r="Y295" i="2"/>
  <c r="Z295" i="2"/>
  <c r="X296" i="2"/>
  <c r="Y296" i="2"/>
  <c r="Z296" i="2"/>
  <c r="X297" i="2"/>
  <c r="Y297" i="2"/>
  <c r="Z297" i="2"/>
  <c r="X298" i="2"/>
  <c r="Y298" i="2"/>
  <c r="Z298" i="2"/>
  <c r="X299" i="2"/>
  <c r="Y299" i="2"/>
  <c r="Z299" i="2"/>
  <c r="X300" i="2"/>
  <c r="Y300" i="2"/>
  <c r="Z300" i="2"/>
  <c r="X301" i="2"/>
  <c r="Y301" i="2"/>
  <c r="Z301" i="2"/>
  <c r="X302" i="2"/>
  <c r="Y302" i="2"/>
  <c r="Z302" i="2"/>
  <c r="X303" i="2"/>
  <c r="Y303" i="2"/>
  <c r="Z303" i="2"/>
  <c r="X304" i="2"/>
  <c r="Y304" i="2"/>
  <c r="Z304" i="2"/>
  <c r="X305" i="2"/>
  <c r="Y305" i="2"/>
  <c r="Z305" i="2"/>
  <c r="X306" i="2"/>
  <c r="Y306" i="2"/>
  <c r="Z306" i="2"/>
  <c r="X307" i="2"/>
  <c r="Y307" i="2"/>
  <c r="Z307" i="2"/>
  <c r="X308" i="2"/>
  <c r="Y308" i="2"/>
  <c r="Z308" i="2"/>
  <c r="X309" i="2"/>
  <c r="Y309" i="2"/>
  <c r="Z309" i="2"/>
  <c r="X310" i="2"/>
  <c r="Y310" i="2"/>
  <c r="Z310" i="2"/>
  <c r="X311" i="2"/>
  <c r="Y311" i="2"/>
  <c r="Z311" i="2"/>
  <c r="X312" i="2"/>
  <c r="Y312" i="2"/>
  <c r="Z312" i="2"/>
  <c r="X313" i="2"/>
  <c r="Y313" i="2"/>
  <c r="Z313" i="2"/>
  <c r="X314" i="2"/>
  <c r="Y314" i="2"/>
  <c r="Z314" i="2"/>
  <c r="X315" i="2"/>
  <c r="Y315" i="2"/>
  <c r="Z315" i="2"/>
  <c r="X316" i="2"/>
  <c r="Y316" i="2"/>
  <c r="Z316" i="2"/>
  <c r="X317" i="2"/>
  <c r="Y317" i="2"/>
  <c r="Z317" i="2"/>
  <c r="X318" i="2"/>
  <c r="Y318" i="2"/>
  <c r="Z318" i="2"/>
  <c r="X319" i="2"/>
  <c r="Y319" i="2"/>
  <c r="Z319" i="2"/>
  <c r="X320" i="2"/>
  <c r="Y320" i="2"/>
  <c r="Z320" i="2"/>
  <c r="X321" i="2"/>
  <c r="Y321" i="2"/>
  <c r="Z321" i="2"/>
  <c r="X322" i="2"/>
  <c r="Y322" i="2"/>
  <c r="Z322" i="2"/>
  <c r="X323" i="2"/>
  <c r="Y323" i="2"/>
  <c r="Z323" i="2"/>
  <c r="X324" i="2"/>
  <c r="Y324" i="2"/>
  <c r="Z324" i="2"/>
  <c r="X325" i="2"/>
  <c r="Y325" i="2"/>
  <c r="Z325" i="2"/>
  <c r="X326" i="2"/>
  <c r="Y326" i="2"/>
  <c r="Z326" i="2"/>
  <c r="X327" i="2"/>
  <c r="Y327" i="2"/>
  <c r="Z327" i="2"/>
  <c r="X328" i="2"/>
  <c r="Y328" i="2"/>
  <c r="Z328" i="2"/>
  <c r="X329" i="2"/>
  <c r="Y329" i="2"/>
  <c r="Z329" i="2"/>
  <c r="X330" i="2"/>
  <c r="Y330" i="2"/>
  <c r="Z330" i="2"/>
  <c r="X331" i="2"/>
  <c r="Y331" i="2"/>
  <c r="Z331" i="2"/>
  <c r="X332" i="2"/>
  <c r="Y332" i="2"/>
  <c r="Z332" i="2"/>
  <c r="X333" i="2"/>
  <c r="Y333" i="2"/>
  <c r="Z333" i="2"/>
  <c r="X334" i="2"/>
  <c r="Y334" i="2"/>
  <c r="Z334" i="2"/>
  <c r="X335" i="2"/>
  <c r="Y335" i="2"/>
  <c r="Z335" i="2"/>
  <c r="X336" i="2"/>
  <c r="Y336" i="2"/>
  <c r="Z336" i="2"/>
  <c r="X337" i="2"/>
  <c r="Y337" i="2"/>
  <c r="Z337" i="2"/>
  <c r="X338" i="2"/>
  <c r="Y338" i="2"/>
  <c r="Z338" i="2"/>
  <c r="X339" i="2"/>
  <c r="Y339" i="2"/>
  <c r="Z339" i="2"/>
  <c r="X340" i="2"/>
  <c r="Y340" i="2"/>
  <c r="Z340" i="2"/>
  <c r="X341" i="2"/>
  <c r="Y341" i="2"/>
  <c r="Z341" i="2"/>
  <c r="X342" i="2"/>
  <c r="Y342" i="2"/>
  <c r="Z342" i="2"/>
  <c r="X343" i="2"/>
  <c r="Y343" i="2"/>
  <c r="Z343" i="2"/>
  <c r="X344" i="2"/>
  <c r="Y344" i="2"/>
  <c r="Z344" i="2"/>
  <c r="X345" i="2"/>
  <c r="Y345" i="2"/>
  <c r="Z345" i="2"/>
  <c r="X346" i="2"/>
  <c r="Y346" i="2"/>
  <c r="Z346" i="2"/>
  <c r="X347" i="2"/>
  <c r="Y347" i="2"/>
  <c r="Z347" i="2"/>
  <c r="X348" i="2"/>
  <c r="Y348" i="2"/>
  <c r="Z348" i="2"/>
  <c r="X349" i="2"/>
  <c r="Y349" i="2"/>
  <c r="Z349" i="2"/>
  <c r="X350" i="2"/>
  <c r="Y350" i="2"/>
  <c r="Z350" i="2"/>
  <c r="X351" i="2"/>
  <c r="Y351" i="2"/>
  <c r="Z351" i="2"/>
  <c r="X352" i="2"/>
  <c r="Y352" i="2"/>
  <c r="Z352" i="2"/>
  <c r="X353" i="2"/>
  <c r="Y353" i="2"/>
  <c r="Z353" i="2"/>
  <c r="X354" i="2"/>
  <c r="Y354" i="2"/>
  <c r="Z354" i="2"/>
  <c r="X355" i="2"/>
  <c r="Y355" i="2"/>
  <c r="Z355" i="2"/>
  <c r="X356" i="2"/>
  <c r="Y356" i="2"/>
  <c r="Z356" i="2"/>
  <c r="X357" i="2"/>
  <c r="Y357" i="2"/>
  <c r="Z357" i="2"/>
  <c r="X358" i="2"/>
  <c r="Y358" i="2"/>
  <c r="Z358" i="2"/>
  <c r="X359" i="2"/>
  <c r="Y359" i="2"/>
  <c r="Z359" i="2"/>
  <c r="X360" i="2"/>
  <c r="Y360" i="2"/>
  <c r="Z360" i="2"/>
  <c r="X361" i="2"/>
  <c r="Y361" i="2"/>
  <c r="Z361" i="2"/>
  <c r="X362" i="2"/>
  <c r="Y362" i="2"/>
  <c r="Z362" i="2"/>
  <c r="X363" i="2"/>
  <c r="Y363" i="2"/>
  <c r="Z363" i="2"/>
  <c r="X364" i="2"/>
  <c r="Y364" i="2"/>
  <c r="Z364" i="2"/>
  <c r="X365" i="2"/>
  <c r="Y365" i="2"/>
  <c r="Z365" i="2"/>
  <c r="X366" i="2"/>
  <c r="Y366" i="2"/>
  <c r="Z366" i="2"/>
  <c r="X367" i="2"/>
  <c r="Y367" i="2"/>
  <c r="Z367" i="2"/>
  <c r="X368" i="2"/>
  <c r="Y368" i="2"/>
  <c r="Z368" i="2"/>
  <c r="X369" i="2"/>
  <c r="Y369" i="2"/>
  <c r="Z369" i="2"/>
  <c r="X370" i="2"/>
  <c r="Y370" i="2"/>
  <c r="Z370" i="2"/>
  <c r="X371" i="2"/>
  <c r="Y371" i="2"/>
  <c r="Z371" i="2"/>
  <c r="X372" i="2"/>
  <c r="Y372" i="2"/>
  <c r="Z372" i="2"/>
  <c r="X373" i="2"/>
  <c r="Y373" i="2"/>
  <c r="Z373" i="2"/>
  <c r="X374" i="2"/>
  <c r="Y374" i="2"/>
  <c r="Z374" i="2"/>
  <c r="X375" i="2"/>
  <c r="Y375" i="2"/>
  <c r="Z375" i="2"/>
  <c r="X376" i="2"/>
  <c r="Y376" i="2"/>
  <c r="Z376" i="2"/>
  <c r="X377" i="2"/>
  <c r="Y377" i="2"/>
  <c r="Z377" i="2"/>
  <c r="X378" i="2"/>
  <c r="Y378" i="2"/>
  <c r="Z378" i="2"/>
  <c r="X379" i="2"/>
  <c r="Y379" i="2"/>
  <c r="Z379" i="2"/>
  <c r="X380" i="2"/>
  <c r="Y380" i="2"/>
  <c r="Z380" i="2"/>
  <c r="X381" i="2"/>
  <c r="Y381" i="2"/>
  <c r="Z381" i="2"/>
  <c r="X382" i="2"/>
  <c r="Y382" i="2"/>
  <c r="Z382" i="2"/>
  <c r="X383" i="2"/>
  <c r="Y383" i="2"/>
  <c r="Z383" i="2"/>
  <c r="X384" i="2"/>
  <c r="Y384" i="2"/>
  <c r="Z384" i="2"/>
  <c r="X385" i="2"/>
  <c r="Y385" i="2"/>
  <c r="Z385" i="2"/>
  <c r="X386" i="2"/>
  <c r="Y386" i="2"/>
  <c r="Z386" i="2"/>
  <c r="X387" i="2"/>
  <c r="Y387" i="2"/>
  <c r="Z387" i="2"/>
  <c r="X388" i="2"/>
  <c r="Y388" i="2"/>
  <c r="Z388" i="2"/>
  <c r="X389" i="2"/>
  <c r="Y389" i="2"/>
  <c r="Z389" i="2"/>
  <c r="X390" i="2"/>
  <c r="Y390" i="2"/>
  <c r="Z390" i="2"/>
  <c r="X391" i="2"/>
  <c r="Y391" i="2"/>
  <c r="Z391" i="2"/>
  <c r="X392" i="2"/>
  <c r="Y392" i="2"/>
  <c r="Z392" i="2"/>
  <c r="X393" i="2"/>
  <c r="Y393" i="2"/>
  <c r="Z393" i="2"/>
  <c r="X394" i="2"/>
  <c r="Y394" i="2"/>
  <c r="Z394" i="2"/>
  <c r="X395" i="2"/>
  <c r="Y395" i="2"/>
  <c r="Z395" i="2"/>
  <c r="X396" i="2"/>
  <c r="Y396" i="2"/>
  <c r="Z396" i="2"/>
  <c r="X397" i="2"/>
  <c r="Y397" i="2"/>
  <c r="Z397" i="2"/>
  <c r="X398" i="2"/>
  <c r="Y398" i="2"/>
  <c r="Z398" i="2"/>
  <c r="X399" i="2"/>
  <c r="Y399" i="2"/>
  <c r="Z399" i="2"/>
  <c r="X400" i="2"/>
  <c r="Y400" i="2"/>
  <c r="Z400" i="2"/>
  <c r="X401" i="2"/>
  <c r="Y401" i="2"/>
  <c r="Z401" i="2"/>
  <c r="X402" i="2"/>
  <c r="Y402" i="2"/>
  <c r="Z402" i="2"/>
  <c r="X403" i="2"/>
  <c r="Y403" i="2"/>
  <c r="Z403" i="2"/>
  <c r="X404" i="2"/>
  <c r="Y404" i="2"/>
  <c r="Z404" i="2"/>
  <c r="X405" i="2"/>
  <c r="Y405" i="2"/>
  <c r="Z405" i="2"/>
  <c r="X406" i="2"/>
  <c r="Y406" i="2"/>
  <c r="Z406" i="2"/>
  <c r="X407" i="2"/>
  <c r="Y407" i="2"/>
  <c r="Z407" i="2"/>
  <c r="X408" i="2"/>
  <c r="Y408" i="2"/>
  <c r="Z408" i="2"/>
  <c r="X409" i="2"/>
  <c r="Y409" i="2"/>
  <c r="Z409" i="2"/>
  <c r="X410" i="2"/>
  <c r="Y410" i="2"/>
  <c r="Z410" i="2"/>
  <c r="X411" i="2"/>
  <c r="Y411" i="2"/>
  <c r="Z411" i="2"/>
  <c r="X412" i="2"/>
  <c r="Y412" i="2"/>
  <c r="Z412" i="2"/>
  <c r="X413" i="2"/>
  <c r="Y413" i="2"/>
  <c r="Z413" i="2"/>
  <c r="X414" i="2"/>
  <c r="Y414" i="2"/>
  <c r="Z414" i="2"/>
  <c r="X415" i="2"/>
  <c r="Y415" i="2"/>
  <c r="Z415" i="2"/>
  <c r="X416" i="2"/>
  <c r="Y416" i="2"/>
  <c r="Z416" i="2"/>
  <c r="X417" i="2"/>
  <c r="Y417" i="2"/>
  <c r="Z417" i="2"/>
  <c r="X418" i="2"/>
  <c r="Y418" i="2"/>
  <c r="Z418" i="2"/>
  <c r="X419" i="2"/>
  <c r="Y419" i="2"/>
  <c r="Z419" i="2"/>
  <c r="X420" i="2"/>
  <c r="Y420" i="2"/>
  <c r="Z420" i="2"/>
  <c r="X421" i="2"/>
  <c r="Y421" i="2"/>
  <c r="Z421" i="2"/>
  <c r="X422" i="2"/>
  <c r="Y422" i="2"/>
  <c r="Z422" i="2"/>
  <c r="X423" i="2"/>
  <c r="Y423" i="2"/>
  <c r="Z423" i="2"/>
  <c r="X424" i="2"/>
  <c r="Y424" i="2"/>
  <c r="Z424" i="2"/>
  <c r="X425" i="2"/>
  <c r="Y425" i="2"/>
  <c r="Z425" i="2"/>
  <c r="X426" i="2"/>
  <c r="Y426" i="2"/>
  <c r="Z426" i="2"/>
  <c r="X427" i="2"/>
  <c r="Y427" i="2"/>
  <c r="Z427" i="2"/>
  <c r="X428" i="2"/>
  <c r="Y428" i="2"/>
  <c r="Z428" i="2"/>
  <c r="X429" i="2"/>
  <c r="Y429" i="2"/>
  <c r="Z429" i="2"/>
  <c r="X430" i="2"/>
  <c r="Y430" i="2"/>
  <c r="Z430" i="2"/>
  <c r="X431" i="2"/>
  <c r="Y431" i="2"/>
  <c r="Z431" i="2"/>
  <c r="X432" i="2"/>
  <c r="Y432" i="2"/>
  <c r="Z432" i="2"/>
  <c r="X433" i="2"/>
  <c r="Y433" i="2"/>
  <c r="Z433" i="2"/>
  <c r="X434" i="2"/>
  <c r="Y434" i="2"/>
  <c r="Z434" i="2"/>
  <c r="X435" i="2"/>
  <c r="Y435" i="2"/>
  <c r="Z435" i="2"/>
  <c r="X436" i="2"/>
  <c r="Y436" i="2"/>
  <c r="Z436" i="2"/>
  <c r="X437" i="2"/>
  <c r="Y437" i="2"/>
  <c r="Z437" i="2"/>
  <c r="X438" i="2"/>
  <c r="Y438" i="2"/>
  <c r="Z438" i="2"/>
  <c r="X439" i="2"/>
  <c r="Y439" i="2"/>
  <c r="Z439" i="2"/>
  <c r="X440" i="2"/>
  <c r="Y440" i="2"/>
  <c r="Z440" i="2"/>
  <c r="X441" i="2"/>
  <c r="Y441" i="2"/>
  <c r="Z441" i="2"/>
  <c r="X442" i="2"/>
  <c r="Y442" i="2"/>
  <c r="Z442" i="2"/>
  <c r="X443" i="2"/>
  <c r="Y443" i="2"/>
  <c r="Z443" i="2"/>
  <c r="X444" i="2"/>
  <c r="Y444" i="2"/>
  <c r="Z444" i="2"/>
  <c r="X445" i="2"/>
  <c r="Y445" i="2"/>
  <c r="Z445" i="2"/>
  <c r="X446" i="2"/>
  <c r="Y446" i="2"/>
  <c r="Z446" i="2"/>
  <c r="X447" i="2"/>
  <c r="Y447" i="2"/>
  <c r="Z447" i="2"/>
  <c r="X448" i="2"/>
  <c r="Y448" i="2"/>
  <c r="Z448" i="2"/>
  <c r="X449" i="2"/>
  <c r="Y449" i="2"/>
  <c r="Z449" i="2"/>
  <c r="X450" i="2"/>
  <c r="Y450" i="2"/>
  <c r="Z450" i="2"/>
  <c r="X451" i="2"/>
  <c r="Y451" i="2"/>
  <c r="Z451" i="2"/>
  <c r="X452" i="2"/>
  <c r="Y452" i="2"/>
  <c r="Z452" i="2"/>
  <c r="X453" i="2"/>
  <c r="Y453" i="2"/>
  <c r="Z453" i="2"/>
  <c r="X454" i="2"/>
  <c r="Y454" i="2"/>
  <c r="Z454" i="2"/>
  <c r="X455" i="2"/>
  <c r="Y455" i="2"/>
  <c r="Z455" i="2"/>
  <c r="X456" i="2"/>
  <c r="Y456" i="2"/>
  <c r="Z456" i="2"/>
  <c r="X457" i="2"/>
  <c r="Y457" i="2"/>
  <c r="Z457" i="2"/>
  <c r="X458" i="2"/>
  <c r="Y458" i="2"/>
  <c r="Z458" i="2"/>
  <c r="X459" i="2"/>
  <c r="Y459" i="2"/>
  <c r="Z459" i="2"/>
  <c r="X460" i="2"/>
  <c r="Y460" i="2"/>
  <c r="Z460" i="2"/>
  <c r="X461" i="2"/>
  <c r="Y461" i="2"/>
  <c r="Z461" i="2"/>
  <c r="X462" i="2"/>
  <c r="Y462" i="2"/>
  <c r="Z462" i="2"/>
  <c r="X463" i="2"/>
  <c r="Y463" i="2"/>
  <c r="Z463" i="2"/>
  <c r="X464" i="2"/>
  <c r="Y464" i="2"/>
  <c r="Z464" i="2"/>
  <c r="X465" i="2"/>
  <c r="Y465" i="2"/>
  <c r="Z465" i="2"/>
  <c r="X466" i="2"/>
  <c r="Y466" i="2"/>
  <c r="Z466" i="2"/>
  <c r="X467" i="2"/>
  <c r="Y467" i="2"/>
  <c r="Z467" i="2"/>
  <c r="X468" i="2"/>
  <c r="Y468" i="2"/>
  <c r="Z468" i="2"/>
  <c r="X469" i="2"/>
  <c r="Y469" i="2"/>
  <c r="Z469" i="2"/>
  <c r="X470" i="2"/>
  <c r="Y470" i="2"/>
  <c r="Z470" i="2"/>
  <c r="X471" i="2"/>
  <c r="Y471" i="2"/>
  <c r="Z471" i="2"/>
  <c r="X472" i="2"/>
  <c r="Y472" i="2"/>
  <c r="Z472" i="2"/>
  <c r="X473" i="2"/>
  <c r="Y473" i="2"/>
  <c r="Z473" i="2"/>
  <c r="X474" i="2"/>
  <c r="Y474" i="2"/>
  <c r="Z474" i="2"/>
  <c r="X475" i="2"/>
  <c r="Y475" i="2"/>
  <c r="Z475" i="2"/>
  <c r="X476" i="2"/>
  <c r="Y476" i="2"/>
  <c r="Z476" i="2"/>
  <c r="X477" i="2"/>
  <c r="Y477" i="2"/>
  <c r="Z477" i="2"/>
  <c r="X478" i="2"/>
  <c r="Y478" i="2"/>
  <c r="Z478" i="2"/>
  <c r="X479" i="2"/>
  <c r="Y479" i="2"/>
  <c r="Z479" i="2"/>
  <c r="X480" i="2"/>
  <c r="Y480" i="2"/>
  <c r="Z480" i="2"/>
  <c r="X481" i="2"/>
  <c r="Y481" i="2"/>
  <c r="Z481" i="2"/>
  <c r="X482" i="2"/>
  <c r="Y482" i="2"/>
  <c r="Z482" i="2"/>
  <c r="X483" i="2"/>
  <c r="Y483" i="2"/>
  <c r="Z483" i="2"/>
  <c r="X484" i="2"/>
  <c r="Y484" i="2"/>
  <c r="Z484" i="2"/>
  <c r="X485" i="2"/>
  <c r="Y485" i="2"/>
  <c r="Z485" i="2"/>
  <c r="X486" i="2"/>
  <c r="Y486" i="2"/>
  <c r="Z486" i="2"/>
  <c r="X487" i="2"/>
  <c r="Y487" i="2"/>
  <c r="Z487" i="2"/>
  <c r="X488" i="2"/>
  <c r="Y488" i="2"/>
  <c r="Z488" i="2"/>
  <c r="X489" i="2"/>
  <c r="Y489" i="2"/>
  <c r="Z489" i="2"/>
  <c r="X490" i="2"/>
  <c r="Y490" i="2"/>
  <c r="Z490" i="2"/>
  <c r="X491" i="2"/>
  <c r="Y491" i="2"/>
  <c r="Z491" i="2"/>
  <c r="X492" i="2"/>
  <c r="Y492" i="2"/>
  <c r="Z492" i="2"/>
  <c r="X493" i="2"/>
  <c r="Y493" i="2"/>
  <c r="Z493" i="2"/>
  <c r="X494" i="2"/>
  <c r="Y494" i="2"/>
  <c r="Z494" i="2"/>
  <c r="X495" i="2"/>
  <c r="Y495" i="2"/>
  <c r="Z495" i="2"/>
  <c r="X496" i="2"/>
  <c r="Y496" i="2"/>
  <c r="Z496" i="2"/>
  <c r="X497" i="2"/>
  <c r="Y497" i="2"/>
  <c r="Z497" i="2"/>
  <c r="X498" i="2"/>
  <c r="Y498" i="2"/>
  <c r="Z498" i="2"/>
  <c r="X499" i="2"/>
  <c r="Y499" i="2"/>
  <c r="Z499" i="2"/>
  <c r="X500" i="2"/>
  <c r="Y500" i="2"/>
  <c r="Z500" i="2"/>
  <c r="X501" i="2"/>
  <c r="Y501" i="2"/>
  <c r="Z501" i="2"/>
  <c r="X502" i="2"/>
  <c r="Y502" i="2"/>
  <c r="Z502" i="2"/>
  <c r="X503" i="2"/>
  <c r="Y503" i="2"/>
  <c r="Z503" i="2"/>
  <c r="X504" i="2"/>
  <c r="Y504" i="2"/>
  <c r="Z504" i="2"/>
  <c r="X505" i="2"/>
  <c r="Y505" i="2"/>
  <c r="Z505" i="2"/>
  <c r="X506" i="2"/>
  <c r="Y506" i="2"/>
  <c r="Z506" i="2"/>
  <c r="X507" i="2"/>
  <c r="Y507" i="2"/>
  <c r="Z507" i="2"/>
  <c r="X508" i="2"/>
  <c r="Y508" i="2"/>
  <c r="Z508" i="2"/>
  <c r="X509" i="2"/>
  <c r="Y509" i="2"/>
  <c r="Z509" i="2"/>
  <c r="X510" i="2"/>
  <c r="Y510" i="2"/>
  <c r="Z510" i="2"/>
  <c r="X511" i="2"/>
  <c r="Y511" i="2"/>
  <c r="Z511" i="2"/>
  <c r="X512" i="2"/>
  <c r="Y512" i="2"/>
  <c r="Z512" i="2"/>
  <c r="X513" i="2"/>
  <c r="Y513" i="2"/>
  <c r="Z513" i="2"/>
  <c r="X514" i="2"/>
  <c r="Y514" i="2"/>
  <c r="Z514" i="2"/>
  <c r="X515" i="2"/>
  <c r="Y515" i="2"/>
  <c r="Z515" i="2"/>
  <c r="X516" i="2"/>
  <c r="Y516" i="2"/>
  <c r="Z516" i="2"/>
  <c r="X517" i="2"/>
  <c r="Y517" i="2"/>
  <c r="Z517" i="2"/>
  <c r="X518" i="2"/>
  <c r="Y518" i="2"/>
  <c r="Z518" i="2"/>
  <c r="X519" i="2"/>
  <c r="Y519" i="2"/>
  <c r="Z519" i="2"/>
  <c r="X520" i="2"/>
  <c r="Y520" i="2"/>
  <c r="Z520" i="2"/>
  <c r="X521" i="2"/>
  <c r="Y521" i="2"/>
  <c r="Z521" i="2"/>
  <c r="X522" i="2"/>
  <c r="Y522" i="2"/>
  <c r="Z522" i="2"/>
  <c r="X523" i="2"/>
  <c r="Y523" i="2"/>
  <c r="Z523" i="2"/>
  <c r="X524" i="2"/>
  <c r="Y524" i="2"/>
  <c r="Z524" i="2"/>
  <c r="X525" i="2"/>
  <c r="Y525" i="2"/>
  <c r="Z525" i="2"/>
  <c r="X526" i="2"/>
  <c r="Y526" i="2"/>
  <c r="Z526" i="2"/>
  <c r="X527" i="2"/>
  <c r="Y527" i="2"/>
  <c r="Z527" i="2"/>
  <c r="X528" i="2"/>
  <c r="Y528" i="2"/>
  <c r="Z528" i="2"/>
  <c r="X529" i="2"/>
  <c r="Y529" i="2"/>
  <c r="Z529" i="2"/>
  <c r="X530" i="2"/>
  <c r="Y530" i="2"/>
  <c r="Z530" i="2"/>
  <c r="X531" i="2"/>
  <c r="Y531" i="2"/>
  <c r="Z531" i="2"/>
  <c r="X532" i="2"/>
  <c r="Y532" i="2"/>
  <c r="Z532" i="2"/>
  <c r="X533" i="2"/>
  <c r="Y533" i="2"/>
  <c r="Z533" i="2"/>
  <c r="X534" i="2"/>
  <c r="Y534" i="2"/>
  <c r="Z534" i="2"/>
  <c r="X535" i="2"/>
  <c r="Y535" i="2"/>
  <c r="Z535" i="2"/>
  <c r="X536" i="2"/>
  <c r="Y536" i="2"/>
  <c r="Z536" i="2"/>
  <c r="X537" i="2"/>
  <c r="Y537" i="2"/>
  <c r="Z537" i="2"/>
  <c r="X538" i="2"/>
  <c r="Y538" i="2"/>
  <c r="Z538" i="2"/>
  <c r="X539" i="2"/>
  <c r="Y539" i="2"/>
  <c r="Z539" i="2"/>
  <c r="X540" i="2"/>
  <c r="Y540" i="2"/>
  <c r="Z540" i="2"/>
  <c r="X541" i="2"/>
  <c r="Y541" i="2"/>
  <c r="Z541" i="2"/>
  <c r="X542" i="2"/>
  <c r="Y542" i="2"/>
  <c r="Z542" i="2"/>
  <c r="X543" i="2"/>
  <c r="Y543" i="2"/>
  <c r="Z543" i="2"/>
  <c r="X544" i="2"/>
  <c r="Y544" i="2"/>
  <c r="Z544" i="2"/>
  <c r="X545" i="2"/>
  <c r="Y545" i="2"/>
  <c r="Z545" i="2"/>
  <c r="X546" i="2"/>
  <c r="Y546" i="2"/>
  <c r="Z546" i="2"/>
  <c r="X547" i="2"/>
  <c r="Y547" i="2"/>
  <c r="Z547" i="2"/>
  <c r="X548" i="2"/>
  <c r="Y548" i="2"/>
  <c r="Z548" i="2"/>
  <c r="X549" i="2"/>
  <c r="Y549" i="2"/>
  <c r="Z549" i="2"/>
  <c r="X550" i="2"/>
  <c r="Y550" i="2"/>
  <c r="Z550" i="2"/>
  <c r="X551" i="2"/>
  <c r="Y551" i="2"/>
  <c r="Z551" i="2"/>
  <c r="X552" i="2"/>
  <c r="Y552" i="2"/>
  <c r="Z552" i="2"/>
  <c r="X553" i="2"/>
  <c r="Y553" i="2"/>
  <c r="Z553" i="2"/>
  <c r="X554" i="2"/>
  <c r="Y554" i="2"/>
  <c r="Z554" i="2"/>
  <c r="X555" i="2"/>
  <c r="Y555" i="2"/>
  <c r="Z555" i="2"/>
  <c r="X556" i="2"/>
  <c r="Y556" i="2"/>
  <c r="Z556" i="2"/>
  <c r="X557" i="2"/>
  <c r="Y557" i="2"/>
  <c r="Z557" i="2"/>
  <c r="X558" i="2"/>
  <c r="Y558" i="2"/>
  <c r="Z558" i="2"/>
  <c r="X559" i="2"/>
  <c r="Y559" i="2"/>
  <c r="Z559" i="2"/>
  <c r="X560" i="2"/>
  <c r="Y560" i="2"/>
  <c r="Z560" i="2"/>
  <c r="X561" i="2"/>
  <c r="Y561" i="2"/>
  <c r="Z561" i="2"/>
  <c r="X562" i="2"/>
  <c r="Y562" i="2"/>
  <c r="Z562" i="2"/>
  <c r="X563" i="2"/>
  <c r="Y563" i="2"/>
  <c r="Z563" i="2"/>
  <c r="X564" i="2"/>
  <c r="Y564" i="2"/>
  <c r="Z564" i="2"/>
  <c r="X565" i="2"/>
  <c r="Y565" i="2"/>
  <c r="Z565" i="2"/>
  <c r="X566" i="2"/>
  <c r="Y566" i="2"/>
  <c r="Z566" i="2"/>
  <c r="X567" i="2"/>
  <c r="Y567" i="2"/>
  <c r="Z567" i="2"/>
  <c r="X568" i="2"/>
  <c r="Y568" i="2"/>
  <c r="Z568" i="2"/>
  <c r="X569" i="2"/>
  <c r="Y569" i="2"/>
  <c r="Z569" i="2"/>
  <c r="X570" i="2"/>
  <c r="Y570" i="2"/>
  <c r="Z570" i="2"/>
  <c r="X571" i="2"/>
  <c r="Y571" i="2"/>
  <c r="Z571" i="2"/>
  <c r="X572" i="2"/>
  <c r="Y572" i="2"/>
  <c r="Z572" i="2"/>
  <c r="X573" i="2"/>
  <c r="Y573" i="2"/>
  <c r="Z573" i="2"/>
  <c r="X574" i="2"/>
  <c r="Y574" i="2"/>
  <c r="Z574" i="2"/>
  <c r="X575" i="2"/>
  <c r="Y575" i="2"/>
  <c r="Z575" i="2"/>
  <c r="X576" i="2"/>
  <c r="Y576" i="2"/>
  <c r="Z576" i="2"/>
  <c r="X577" i="2"/>
  <c r="Y577" i="2"/>
  <c r="Z577" i="2"/>
  <c r="X578" i="2"/>
  <c r="Y578" i="2"/>
  <c r="Z578" i="2"/>
  <c r="X579" i="2"/>
  <c r="Y579" i="2"/>
  <c r="Z579" i="2"/>
  <c r="X580" i="2"/>
  <c r="Y580" i="2"/>
  <c r="Z580" i="2"/>
  <c r="X581" i="2"/>
  <c r="Y581" i="2"/>
  <c r="Z581" i="2"/>
  <c r="X582" i="2"/>
  <c r="Y582" i="2"/>
  <c r="Z582" i="2"/>
  <c r="X583" i="2"/>
  <c r="Y583" i="2"/>
  <c r="Z583" i="2"/>
  <c r="X584" i="2"/>
  <c r="Y584" i="2"/>
  <c r="Z584" i="2"/>
  <c r="X585" i="2"/>
  <c r="Y585" i="2"/>
  <c r="Z585" i="2"/>
  <c r="X586" i="2"/>
  <c r="Y586" i="2"/>
  <c r="Z586" i="2"/>
  <c r="X587" i="2"/>
  <c r="Y587" i="2"/>
  <c r="Z587" i="2"/>
  <c r="X588" i="2"/>
  <c r="Y588" i="2"/>
  <c r="Z588" i="2"/>
  <c r="X589" i="2"/>
  <c r="Y589" i="2"/>
  <c r="Z589" i="2"/>
  <c r="X590" i="2"/>
  <c r="Y590" i="2"/>
  <c r="Z590" i="2"/>
  <c r="X591" i="2"/>
  <c r="Y591" i="2"/>
  <c r="Z591" i="2"/>
  <c r="X592" i="2"/>
  <c r="Y592" i="2"/>
  <c r="Z592" i="2"/>
  <c r="X593" i="2"/>
  <c r="Y593" i="2"/>
  <c r="Z593" i="2"/>
  <c r="X594" i="2"/>
  <c r="Y594" i="2"/>
  <c r="Z594" i="2"/>
  <c r="X595" i="2"/>
  <c r="Y595" i="2"/>
  <c r="Z595" i="2"/>
  <c r="X596" i="2"/>
  <c r="Y596" i="2"/>
  <c r="Z596" i="2"/>
  <c r="X597" i="2"/>
  <c r="Y597" i="2"/>
  <c r="Z597" i="2"/>
  <c r="X598" i="2"/>
  <c r="Y598" i="2"/>
  <c r="Z598" i="2"/>
  <c r="X599" i="2"/>
  <c r="Y599" i="2"/>
  <c r="Z599" i="2"/>
  <c r="X600" i="2"/>
  <c r="Y600" i="2"/>
  <c r="Z600" i="2"/>
  <c r="X601" i="2"/>
  <c r="Y601" i="2"/>
  <c r="Z601" i="2"/>
  <c r="X602" i="2"/>
  <c r="Y602" i="2"/>
  <c r="Z602" i="2"/>
  <c r="X603" i="2"/>
  <c r="Y603" i="2"/>
  <c r="Z603" i="2"/>
  <c r="X604" i="2"/>
  <c r="Y604" i="2"/>
  <c r="Z604" i="2"/>
  <c r="X605" i="2"/>
  <c r="Y605" i="2"/>
  <c r="Z605" i="2"/>
  <c r="X606" i="2"/>
  <c r="Y606" i="2"/>
  <c r="Z606" i="2"/>
  <c r="X607" i="2"/>
  <c r="Y607" i="2"/>
  <c r="Z607" i="2"/>
  <c r="X608" i="2"/>
  <c r="Y608" i="2"/>
  <c r="Z608" i="2"/>
  <c r="X609" i="2"/>
  <c r="Y609" i="2"/>
  <c r="Z609" i="2"/>
  <c r="X610" i="2"/>
  <c r="Y610" i="2"/>
  <c r="Z610" i="2"/>
  <c r="X611" i="2"/>
  <c r="Y611" i="2"/>
  <c r="Z611" i="2"/>
  <c r="X612" i="2"/>
  <c r="Y612" i="2"/>
  <c r="Z612" i="2"/>
  <c r="X613" i="2"/>
  <c r="Y613" i="2"/>
  <c r="Z613" i="2"/>
  <c r="X614" i="2"/>
  <c r="Y614" i="2"/>
  <c r="Z614" i="2"/>
  <c r="X615" i="2"/>
  <c r="Y615" i="2"/>
  <c r="Z615" i="2"/>
  <c r="X616" i="2"/>
  <c r="Y616" i="2"/>
  <c r="Z616" i="2"/>
  <c r="X617" i="2"/>
  <c r="Y617" i="2"/>
  <c r="Z617" i="2"/>
  <c r="X618" i="2"/>
  <c r="Y618" i="2"/>
  <c r="Z618" i="2"/>
  <c r="X619" i="2"/>
  <c r="Y619" i="2"/>
  <c r="Z619" i="2"/>
  <c r="X620" i="2"/>
  <c r="Y620" i="2"/>
  <c r="Z620" i="2"/>
  <c r="X621" i="2"/>
  <c r="Y621" i="2"/>
  <c r="Z621" i="2"/>
  <c r="X622" i="2"/>
  <c r="Y622" i="2"/>
  <c r="Z622" i="2"/>
  <c r="X623" i="2"/>
  <c r="Y623" i="2"/>
  <c r="Z623" i="2"/>
  <c r="X624" i="2"/>
  <c r="Y624" i="2"/>
  <c r="Z624" i="2"/>
  <c r="X625" i="2"/>
  <c r="Y625" i="2"/>
  <c r="Z625" i="2"/>
  <c r="X626" i="2"/>
  <c r="Y626" i="2"/>
  <c r="Z626" i="2"/>
  <c r="X627" i="2"/>
  <c r="Y627" i="2"/>
  <c r="Z627" i="2"/>
  <c r="X628" i="2"/>
  <c r="Y628" i="2"/>
  <c r="Z628" i="2"/>
  <c r="X629" i="2"/>
  <c r="Y629" i="2"/>
  <c r="Z629" i="2"/>
  <c r="X630" i="2"/>
  <c r="Y630" i="2"/>
  <c r="Z630" i="2"/>
  <c r="X631" i="2"/>
  <c r="Y631" i="2"/>
  <c r="Z631" i="2"/>
  <c r="X632" i="2"/>
  <c r="Y632" i="2"/>
  <c r="Z632" i="2"/>
  <c r="X633" i="2"/>
  <c r="Y633" i="2"/>
  <c r="Z633" i="2"/>
  <c r="X634" i="2"/>
  <c r="Y634" i="2"/>
  <c r="Z634" i="2"/>
  <c r="X635" i="2"/>
  <c r="Y635" i="2"/>
  <c r="Z635" i="2"/>
  <c r="X636" i="2"/>
  <c r="Y636" i="2"/>
  <c r="Z636" i="2"/>
  <c r="X637" i="2"/>
  <c r="Y637" i="2"/>
  <c r="Z637" i="2"/>
  <c r="X638" i="2"/>
  <c r="Y638" i="2"/>
  <c r="Z638" i="2"/>
  <c r="X639" i="2"/>
  <c r="Y639" i="2"/>
  <c r="Z639" i="2"/>
  <c r="X640" i="2"/>
  <c r="Y640" i="2"/>
  <c r="Z640" i="2"/>
  <c r="X641" i="2"/>
  <c r="Y641" i="2"/>
  <c r="Z641" i="2"/>
  <c r="X642" i="2"/>
  <c r="Y642" i="2"/>
  <c r="Z642" i="2"/>
  <c r="X643" i="2"/>
  <c r="Y643" i="2"/>
  <c r="Z643" i="2"/>
  <c r="X644" i="2"/>
  <c r="Y644" i="2"/>
  <c r="Z644" i="2"/>
  <c r="X645" i="2"/>
  <c r="Y645" i="2"/>
  <c r="Z645" i="2"/>
  <c r="X646" i="2"/>
  <c r="Y646" i="2"/>
  <c r="Z646" i="2"/>
  <c r="X647" i="2"/>
  <c r="Y647" i="2"/>
  <c r="Z647" i="2"/>
  <c r="X648" i="2"/>
  <c r="Y648" i="2"/>
  <c r="Z648" i="2"/>
  <c r="X649" i="2"/>
  <c r="Y649" i="2"/>
  <c r="Z649" i="2"/>
  <c r="X650" i="2"/>
  <c r="Y650" i="2"/>
  <c r="Z650" i="2"/>
  <c r="X651" i="2"/>
  <c r="Y651" i="2"/>
  <c r="Z651" i="2"/>
  <c r="X652" i="2"/>
  <c r="Y652" i="2"/>
  <c r="Z652" i="2"/>
  <c r="X653" i="2"/>
  <c r="Y653" i="2"/>
  <c r="Z653" i="2"/>
  <c r="X654" i="2"/>
  <c r="Y654" i="2"/>
  <c r="Z654" i="2"/>
  <c r="X655" i="2"/>
  <c r="Y655" i="2"/>
  <c r="Z655" i="2"/>
  <c r="X656" i="2"/>
  <c r="Y656" i="2"/>
  <c r="Z656" i="2"/>
  <c r="X657" i="2"/>
  <c r="Y657" i="2"/>
  <c r="Z657" i="2"/>
  <c r="X658" i="2"/>
  <c r="Y658" i="2"/>
  <c r="Z658" i="2"/>
  <c r="X659" i="2"/>
  <c r="Y659" i="2"/>
  <c r="Z659" i="2"/>
  <c r="X660" i="2"/>
  <c r="Y660" i="2"/>
  <c r="Z660" i="2"/>
  <c r="X661" i="2"/>
  <c r="Y661" i="2"/>
  <c r="Z661" i="2"/>
  <c r="X662" i="2"/>
  <c r="Y662" i="2"/>
  <c r="Z662" i="2"/>
  <c r="X663" i="2"/>
  <c r="Y663" i="2"/>
  <c r="Z663" i="2"/>
  <c r="X664" i="2"/>
  <c r="Y664" i="2"/>
  <c r="Z664" i="2"/>
  <c r="X665" i="2"/>
  <c r="Y665" i="2"/>
  <c r="Z665" i="2"/>
  <c r="X666" i="2"/>
  <c r="Y666" i="2"/>
  <c r="Z666" i="2"/>
  <c r="X667" i="2"/>
  <c r="Y667" i="2"/>
  <c r="Z667" i="2"/>
  <c r="X668" i="2"/>
  <c r="Y668" i="2"/>
  <c r="Z668" i="2"/>
  <c r="X669" i="2"/>
  <c r="Y669" i="2"/>
  <c r="Z669" i="2"/>
  <c r="X670" i="2"/>
  <c r="Y670" i="2"/>
  <c r="Z670" i="2"/>
  <c r="X671" i="2"/>
  <c r="Y671" i="2"/>
  <c r="Z671" i="2"/>
  <c r="X672" i="2"/>
  <c r="Y672" i="2"/>
  <c r="Z672" i="2"/>
  <c r="X673" i="2"/>
  <c r="Y673" i="2"/>
  <c r="Z673" i="2"/>
  <c r="X674" i="2"/>
  <c r="Y674" i="2"/>
  <c r="Z674" i="2"/>
  <c r="X675" i="2"/>
  <c r="Y675" i="2"/>
  <c r="Z675" i="2"/>
  <c r="X676" i="2"/>
  <c r="Y676" i="2"/>
  <c r="Z676" i="2"/>
  <c r="X677" i="2"/>
  <c r="Y677" i="2"/>
  <c r="Z677" i="2"/>
  <c r="X678" i="2"/>
  <c r="Y678" i="2"/>
  <c r="Z678" i="2"/>
  <c r="X679" i="2"/>
  <c r="Y679" i="2"/>
  <c r="Z679" i="2"/>
  <c r="X680" i="2"/>
  <c r="Y680" i="2"/>
  <c r="Z680" i="2"/>
  <c r="X681" i="2"/>
  <c r="Y681" i="2"/>
  <c r="Z681" i="2"/>
  <c r="X682" i="2"/>
  <c r="Y682" i="2"/>
  <c r="Z682" i="2"/>
  <c r="X683" i="2"/>
  <c r="Y683" i="2"/>
  <c r="Z683" i="2"/>
  <c r="X684" i="2"/>
  <c r="Y684" i="2"/>
  <c r="Z684" i="2"/>
  <c r="X685" i="2"/>
  <c r="Y685" i="2"/>
  <c r="Z685" i="2"/>
  <c r="X686" i="2"/>
  <c r="Y686" i="2"/>
  <c r="Z686" i="2"/>
  <c r="X687" i="2"/>
  <c r="Y687" i="2"/>
  <c r="Z687" i="2"/>
  <c r="X688" i="2"/>
  <c r="Y688" i="2"/>
  <c r="Z688" i="2"/>
  <c r="X689" i="2"/>
  <c r="Y689" i="2"/>
  <c r="Z689" i="2"/>
  <c r="X690" i="2"/>
  <c r="Y690" i="2"/>
  <c r="Z690" i="2"/>
  <c r="X691" i="2"/>
  <c r="Y691" i="2"/>
  <c r="Z691" i="2"/>
  <c r="X692" i="2"/>
  <c r="Y692" i="2"/>
  <c r="Z692" i="2"/>
  <c r="X693" i="2"/>
  <c r="Y693" i="2"/>
  <c r="Z693" i="2"/>
  <c r="X694" i="2"/>
  <c r="Y694" i="2"/>
  <c r="Z694" i="2"/>
  <c r="X695" i="2"/>
  <c r="Y695" i="2"/>
  <c r="Z695" i="2"/>
  <c r="X696" i="2"/>
  <c r="Y696" i="2"/>
  <c r="Z696" i="2"/>
  <c r="X697" i="2"/>
  <c r="Y697" i="2"/>
  <c r="Z697" i="2"/>
  <c r="X698" i="2"/>
  <c r="Y698" i="2"/>
  <c r="Z698" i="2"/>
  <c r="X699" i="2"/>
  <c r="Y699" i="2"/>
  <c r="Z699" i="2"/>
  <c r="X700" i="2"/>
  <c r="Y700" i="2"/>
  <c r="Z700" i="2"/>
  <c r="X701" i="2"/>
  <c r="Y701" i="2"/>
  <c r="Z701" i="2"/>
  <c r="X702" i="2"/>
  <c r="Y702" i="2"/>
  <c r="Z702" i="2"/>
  <c r="X703" i="2"/>
  <c r="Y703" i="2"/>
  <c r="Z703" i="2"/>
  <c r="X704" i="2"/>
  <c r="Y704" i="2"/>
  <c r="Z704" i="2"/>
  <c r="X705" i="2"/>
  <c r="Y705" i="2"/>
  <c r="Z705" i="2"/>
  <c r="X706" i="2"/>
  <c r="Y706" i="2"/>
  <c r="Z706" i="2"/>
  <c r="X707" i="2"/>
  <c r="Y707" i="2"/>
  <c r="Z707" i="2"/>
  <c r="X708" i="2"/>
  <c r="Y708" i="2"/>
  <c r="Z708" i="2"/>
  <c r="X709" i="2"/>
  <c r="Y709" i="2"/>
  <c r="Z709" i="2"/>
  <c r="X710" i="2"/>
  <c r="Y710" i="2"/>
  <c r="Z710" i="2"/>
  <c r="X711" i="2"/>
  <c r="Y711" i="2"/>
  <c r="Z711" i="2"/>
  <c r="X712" i="2"/>
  <c r="Y712" i="2"/>
  <c r="Z712" i="2"/>
  <c r="X713" i="2"/>
  <c r="Y713" i="2"/>
  <c r="Z713" i="2"/>
  <c r="X714" i="2"/>
  <c r="Y714" i="2"/>
  <c r="Z714" i="2"/>
  <c r="X715" i="2"/>
  <c r="Y715" i="2"/>
  <c r="Z715" i="2"/>
  <c r="X716" i="2"/>
  <c r="Y716" i="2"/>
  <c r="Z716" i="2"/>
  <c r="X717" i="2"/>
  <c r="Y717" i="2"/>
  <c r="Z717" i="2"/>
  <c r="X718" i="2"/>
  <c r="Y718" i="2"/>
  <c r="Z718" i="2"/>
  <c r="X719" i="2"/>
  <c r="Y719" i="2"/>
  <c r="Z719" i="2"/>
  <c r="X720" i="2"/>
  <c r="Y720" i="2"/>
  <c r="Z720" i="2"/>
  <c r="X721" i="2"/>
  <c r="Y721" i="2"/>
  <c r="Z721" i="2"/>
  <c r="X722" i="2"/>
  <c r="Y722" i="2"/>
  <c r="Z722" i="2"/>
  <c r="X723" i="2"/>
  <c r="Y723" i="2"/>
  <c r="Z723" i="2"/>
  <c r="X724" i="2"/>
  <c r="Y724" i="2"/>
  <c r="Z724" i="2"/>
  <c r="X725" i="2"/>
  <c r="Y725" i="2"/>
  <c r="Z725" i="2"/>
  <c r="X726" i="2"/>
  <c r="Y726" i="2"/>
  <c r="Z726" i="2"/>
  <c r="X727" i="2"/>
  <c r="Y727" i="2"/>
  <c r="Z727" i="2"/>
  <c r="X728" i="2"/>
  <c r="Y728" i="2"/>
  <c r="Z728" i="2"/>
  <c r="X729" i="2"/>
  <c r="Y729" i="2"/>
  <c r="Z729" i="2"/>
  <c r="X730" i="2"/>
  <c r="Y730" i="2"/>
  <c r="Z730" i="2"/>
  <c r="X731" i="2"/>
  <c r="Y731" i="2"/>
  <c r="Z731" i="2"/>
  <c r="X732" i="2"/>
  <c r="Y732" i="2"/>
  <c r="Z732" i="2"/>
  <c r="X733" i="2"/>
  <c r="Y733" i="2"/>
  <c r="Z733" i="2"/>
  <c r="X734" i="2"/>
  <c r="Y734" i="2"/>
  <c r="Z734" i="2"/>
  <c r="X735" i="2"/>
  <c r="Y735" i="2"/>
  <c r="Z735" i="2"/>
  <c r="X736" i="2"/>
  <c r="Y736" i="2"/>
  <c r="Z736" i="2"/>
  <c r="X737" i="2"/>
  <c r="Y737" i="2"/>
  <c r="Z737" i="2"/>
  <c r="X738" i="2"/>
  <c r="Y738" i="2"/>
  <c r="Z738" i="2"/>
  <c r="X739" i="2"/>
  <c r="Y739" i="2"/>
  <c r="Z739" i="2"/>
  <c r="X740" i="2"/>
  <c r="Y740" i="2"/>
  <c r="Z740" i="2"/>
  <c r="X741" i="2"/>
  <c r="Y741" i="2"/>
  <c r="Z741" i="2"/>
  <c r="X742" i="2"/>
  <c r="Y742" i="2"/>
  <c r="Z742" i="2"/>
  <c r="X743" i="2"/>
  <c r="Y743" i="2"/>
  <c r="Z743" i="2"/>
  <c r="X744" i="2"/>
  <c r="Y744" i="2"/>
  <c r="Z744" i="2"/>
  <c r="X745" i="2"/>
  <c r="Y745" i="2"/>
  <c r="Z745" i="2"/>
  <c r="X746" i="2"/>
  <c r="Y746" i="2"/>
  <c r="Z746" i="2"/>
  <c r="X747" i="2"/>
  <c r="Y747" i="2"/>
  <c r="Z747" i="2"/>
  <c r="X748" i="2"/>
  <c r="Y748" i="2"/>
  <c r="Z748" i="2"/>
  <c r="X749" i="2"/>
  <c r="Y749" i="2"/>
  <c r="Z749" i="2"/>
  <c r="X750" i="2"/>
  <c r="Y750" i="2"/>
  <c r="Z750" i="2"/>
  <c r="X751" i="2"/>
  <c r="Y751" i="2"/>
  <c r="Z751" i="2"/>
  <c r="X752" i="2"/>
  <c r="Y752" i="2"/>
  <c r="Z752" i="2"/>
  <c r="X753" i="2"/>
  <c r="Y753" i="2"/>
  <c r="Z753" i="2"/>
  <c r="X754" i="2"/>
  <c r="Y754" i="2"/>
  <c r="Z754" i="2"/>
  <c r="X755" i="2"/>
  <c r="Y755" i="2"/>
  <c r="Z755" i="2"/>
  <c r="X756" i="2"/>
  <c r="Y756" i="2"/>
  <c r="Z756" i="2"/>
  <c r="X757" i="2"/>
  <c r="Y757" i="2"/>
  <c r="Z757" i="2"/>
  <c r="X758" i="2"/>
  <c r="Y758" i="2"/>
  <c r="Z758" i="2"/>
  <c r="X759" i="2"/>
  <c r="Y759" i="2"/>
  <c r="Z759" i="2"/>
  <c r="X760" i="2"/>
  <c r="Y760" i="2"/>
  <c r="Z760" i="2"/>
  <c r="X761" i="2"/>
  <c r="Y761" i="2"/>
  <c r="Z761" i="2"/>
  <c r="X762" i="2"/>
  <c r="Y762" i="2"/>
  <c r="Z762" i="2"/>
  <c r="X763" i="2"/>
  <c r="Y763" i="2"/>
  <c r="Z763" i="2"/>
  <c r="X764" i="2"/>
  <c r="Y764" i="2"/>
  <c r="Z764" i="2"/>
  <c r="X765" i="2"/>
  <c r="Y765" i="2"/>
  <c r="Z765" i="2"/>
  <c r="X766" i="2"/>
  <c r="Y766" i="2"/>
  <c r="Z766" i="2"/>
  <c r="X767" i="2"/>
  <c r="Y767" i="2"/>
  <c r="Z767" i="2"/>
  <c r="X768" i="2"/>
  <c r="Y768" i="2"/>
  <c r="Z768" i="2"/>
  <c r="X769" i="2"/>
  <c r="Y769" i="2"/>
  <c r="Z769" i="2"/>
  <c r="X770" i="2"/>
  <c r="Y770" i="2"/>
  <c r="Z770" i="2"/>
  <c r="X771" i="2"/>
  <c r="Y771" i="2"/>
  <c r="Z771" i="2"/>
  <c r="X772" i="2"/>
  <c r="Y772" i="2"/>
  <c r="Z772" i="2"/>
  <c r="X773" i="2"/>
  <c r="Y773" i="2"/>
  <c r="Z773" i="2"/>
  <c r="X774" i="2"/>
  <c r="Y774" i="2"/>
  <c r="Z774" i="2"/>
  <c r="X775" i="2"/>
  <c r="Y775" i="2"/>
  <c r="Z775" i="2"/>
  <c r="X776" i="2"/>
  <c r="Y776" i="2"/>
  <c r="Z776" i="2"/>
  <c r="X777" i="2"/>
  <c r="Y777" i="2"/>
  <c r="Z777" i="2"/>
  <c r="X778" i="2"/>
  <c r="Y778" i="2"/>
  <c r="Z778" i="2"/>
  <c r="X779" i="2"/>
  <c r="Y779" i="2"/>
  <c r="Z779" i="2"/>
  <c r="X780" i="2"/>
  <c r="Y780" i="2"/>
  <c r="Z780" i="2"/>
  <c r="X781" i="2"/>
  <c r="Y781" i="2"/>
  <c r="Z781" i="2"/>
  <c r="X782" i="2"/>
  <c r="Y782" i="2"/>
  <c r="Z782" i="2"/>
  <c r="X783" i="2"/>
  <c r="Y783" i="2"/>
  <c r="Z783" i="2"/>
  <c r="X784" i="2"/>
  <c r="Y784" i="2"/>
  <c r="Z784" i="2"/>
  <c r="X785" i="2"/>
  <c r="Y785" i="2"/>
  <c r="Z785" i="2"/>
  <c r="X786" i="2"/>
  <c r="Y786" i="2"/>
  <c r="Z786" i="2"/>
  <c r="X787" i="2"/>
  <c r="Y787" i="2"/>
  <c r="Z787" i="2"/>
  <c r="X788" i="2"/>
  <c r="Y788" i="2"/>
  <c r="Z788" i="2"/>
  <c r="X789" i="2"/>
  <c r="Y789" i="2"/>
  <c r="Z789" i="2"/>
  <c r="X790" i="2"/>
  <c r="Y790" i="2"/>
  <c r="Z790" i="2"/>
  <c r="X791" i="2"/>
  <c r="Y791" i="2"/>
  <c r="Z791" i="2"/>
  <c r="X792" i="2"/>
  <c r="Y792" i="2"/>
  <c r="Z792" i="2"/>
  <c r="X793" i="2"/>
  <c r="Y793" i="2"/>
  <c r="Z793" i="2"/>
  <c r="X794" i="2"/>
  <c r="Y794" i="2"/>
  <c r="Z794" i="2"/>
  <c r="X795" i="2"/>
  <c r="Y795" i="2"/>
  <c r="Z795" i="2"/>
  <c r="X796" i="2"/>
  <c r="Y796" i="2"/>
  <c r="Z796" i="2"/>
  <c r="X797" i="2"/>
  <c r="Y797" i="2"/>
  <c r="Z797" i="2"/>
  <c r="X798" i="2"/>
  <c r="Y798" i="2"/>
  <c r="Z798" i="2"/>
  <c r="X799" i="2"/>
  <c r="Y799" i="2"/>
  <c r="Z799" i="2"/>
  <c r="X800" i="2"/>
  <c r="Y800" i="2"/>
  <c r="Z800" i="2"/>
  <c r="X801" i="2"/>
  <c r="Y801" i="2"/>
  <c r="Z801" i="2"/>
  <c r="X802" i="2"/>
  <c r="Y802" i="2"/>
  <c r="Z802" i="2"/>
  <c r="X803" i="2"/>
  <c r="Y803" i="2"/>
  <c r="Z803" i="2"/>
  <c r="X804" i="2"/>
  <c r="Y804" i="2"/>
  <c r="Z804" i="2"/>
  <c r="X805" i="2"/>
  <c r="Y805" i="2"/>
  <c r="Z805" i="2"/>
  <c r="X806" i="2"/>
  <c r="Y806" i="2"/>
  <c r="Z806" i="2"/>
  <c r="X807" i="2"/>
  <c r="Y807" i="2"/>
  <c r="Z807" i="2"/>
  <c r="X808" i="2"/>
  <c r="Y808" i="2"/>
  <c r="Z808" i="2"/>
  <c r="X809" i="2"/>
  <c r="Y809" i="2"/>
  <c r="Z809" i="2"/>
  <c r="X810" i="2"/>
  <c r="Y810" i="2"/>
  <c r="Z810" i="2"/>
  <c r="X811" i="2"/>
  <c r="Y811" i="2"/>
  <c r="Z811" i="2"/>
  <c r="X812" i="2"/>
  <c r="Y812" i="2"/>
  <c r="Z812" i="2"/>
  <c r="X813" i="2"/>
  <c r="Y813" i="2"/>
  <c r="Z813" i="2"/>
  <c r="X814" i="2"/>
  <c r="Y814" i="2"/>
  <c r="Z814" i="2"/>
  <c r="X815" i="2"/>
  <c r="Y815" i="2"/>
  <c r="Z815" i="2"/>
  <c r="X816" i="2"/>
  <c r="Y816" i="2"/>
  <c r="Z816" i="2"/>
  <c r="X817" i="2"/>
  <c r="Y817" i="2"/>
  <c r="Z817" i="2"/>
  <c r="X818" i="2"/>
  <c r="Y818" i="2"/>
  <c r="Z818" i="2"/>
  <c r="X819" i="2"/>
  <c r="Y819" i="2"/>
  <c r="Z819" i="2"/>
  <c r="X820" i="2"/>
  <c r="Y820" i="2"/>
  <c r="Z820" i="2"/>
  <c r="X821" i="2"/>
  <c r="Y821" i="2"/>
  <c r="Z821" i="2"/>
  <c r="X822" i="2"/>
  <c r="Y822" i="2"/>
  <c r="Z822" i="2"/>
  <c r="X823" i="2"/>
  <c r="Y823" i="2"/>
  <c r="Z823" i="2"/>
  <c r="X824" i="2"/>
  <c r="Y824" i="2"/>
  <c r="Z824" i="2"/>
  <c r="X825" i="2"/>
  <c r="Y825" i="2"/>
  <c r="Z825" i="2"/>
  <c r="X826" i="2"/>
  <c r="Y826" i="2"/>
  <c r="Z826" i="2"/>
  <c r="X827" i="2"/>
  <c r="Y827" i="2"/>
  <c r="Z827" i="2"/>
  <c r="X828" i="2"/>
  <c r="Y828" i="2"/>
  <c r="Z828" i="2"/>
  <c r="X829" i="2"/>
  <c r="Y829" i="2"/>
  <c r="Z829" i="2"/>
  <c r="X830" i="2"/>
  <c r="Y830" i="2"/>
  <c r="Z830" i="2"/>
  <c r="X831" i="2"/>
  <c r="Y831" i="2"/>
  <c r="Z831" i="2"/>
  <c r="X832" i="2"/>
  <c r="Y832" i="2"/>
  <c r="Z832" i="2"/>
  <c r="X833" i="2"/>
  <c r="Y833" i="2"/>
  <c r="Z833" i="2"/>
  <c r="X834" i="2"/>
  <c r="Y834" i="2"/>
  <c r="Z834" i="2"/>
  <c r="X835" i="2"/>
  <c r="Y835" i="2"/>
  <c r="Z835" i="2"/>
  <c r="X836" i="2"/>
  <c r="Y836" i="2"/>
  <c r="Z836" i="2"/>
  <c r="X837" i="2"/>
  <c r="Y837" i="2"/>
  <c r="Z837" i="2"/>
  <c r="X838" i="2"/>
  <c r="Y838" i="2"/>
  <c r="Z838" i="2"/>
  <c r="X839" i="2"/>
  <c r="Y839" i="2"/>
  <c r="Z839" i="2"/>
  <c r="X840" i="2"/>
  <c r="Y840" i="2"/>
  <c r="Z840" i="2"/>
  <c r="X841" i="2"/>
  <c r="Y841" i="2"/>
  <c r="Z841" i="2"/>
  <c r="X842" i="2"/>
  <c r="Y842" i="2"/>
  <c r="Z842" i="2"/>
  <c r="X843" i="2"/>
  <c r="Y843" i="2"/>
  <c r="Z843" i="2"/>
  <c r="X844" i="2"/>
  <c r="Y844" i="2"/>
  <c r="Z844" i="2"/>
  <c r="X845" i="2"/>
  <c r="Y845" i="2"/>
  <c r="Z845" i="2"/>
  <c r="X846" i="2"/>
  <c r="Y846" i="2"/>
  <c r="Z846" i="2"/>
  <c r="X847" i="2"/>
  <c r="Y847" i="2"/>
  <c r="Z847" i="2"/>
  <c r="X848" i="2"/>
  <c r="Y848" i="2"/>
  <c r="Z848" i="2"/>
  <c r="X849" i="2"/>
  <c r="Y849" i="2"/>
  <c r="Z849" i="2"/>
  <c r="X850" i="2"/>
  <c r="Y850" i="2"/>
  <c r="Z850" i="2"/>
  <c r="X851" i="2"/>
  <c r="Y851" i="2"/>
  <c r="Z851" i="2"/>
  <c r="X852" i="2"/>
  <c r="Y852" i="2"/>
  <c r="Z852" i="2"/>
  <c r="X853" i="2"/>
  <c r="Y853" i="2"/>
  <c r="Z853" i="2"/>
  <c r="X854" i="2"/>
  <c r="Y854" i="2"/>
  <c r="Z854" i="2"/>
  <c r="X855" i="2"/>
  <c r="Y855" i="2"/>
  <c r="Z855" i="2"/>
  <c r="X856" i="2"/>
  <c r="Y856" i="2"/>
  <c r="Z856" i="2"/>
  <c r="X857" i="2"/>
  <c r="Y857" i="2"/>
  <c r="Z857" i="2"/>
  <c r="X858" i="2"/>
  <c r="Y858" i="2"/>
  <c r="Z858" i="2"/>
  <c r="X859" i="2"/>
  <c r="Y859" i="2"/>
  <c r="Z859" i="2"/>
  <c r="X860" i="2"/>
  <c r="Y860" i="2"/>
  <c r="Z860" i="2"/>
  <c r="X861" i="2"/>
  <c r="Y861" i="2"/>
  <c r="Z861" i="2"/>
  <c r="X862" i="2"/>
  <c r="Y862" i="2"/>
  <c r="Z862" i="2"/>
  <c r="X863" i="2"/>
  <c r="Y863" i="2"/>
  <c r="Z863" i="2"/>
  <c r="X864" i="2"/>
  <c r="Y864" i="2"/>
  <c r="Z864" i="2"/>
  <c r="X865" i="2"/>
  <c r="Y865" i="2"/>
  <c r="Z865" i="2"/>
  <c r="X866" i="2"/>
  <c r="Y866" i="2"/>
  <c r="Z866" i="2"/>
  <c r="X867" i="2"/>
  <c r="Y867" i="2"/>
  <c r="Z867" i="2"/>
  <c r="X868" i="2"/>
  <c r="Y868" i="2"/>
  <c r="Z868" i="2"/>
  <c r="X869" i="2"/>
  <c r="Y869" i="2"/>
  <c r="Z869" i="2"/>
  <c r="X870" i="2"/>
  <c r="Y870" i="2"/>
  <c r="Z870" i="2"/>
  <c r="X871" i="2"/>
  <c r="Y871" i="2"/>
  <c r="Z871" i="2"/>
  <c r="X872" i="2"/>
  <c r="Y872" i="2"/>
  <c r="Z872" i="2"/>
  <c r="X873" i="2"/>
  <c r="Y873" i="2"/>
  <c r="Z873" i="2"/>
  <c r="X874" i="2"/>
  <c r="Y874" i="2"/>
  <c r="Z874" i="2"/>
  <c r="X875" i="2"/>
  <c r="Y875" i="2"/>
  <c r="Z875" i="2"/>
  <c r="X876" i="2"/>
  <c r="Y876" i="2"/>
  <c r="Z876" i="2"/>
  <c r="X877" i="2"/>
  <c r="Y877" i="2"/>
  <c r="Z877" i="2"/>
  <c r="X878" i="2"/>
  <c r="Y878" i="2"/>
  <c r="Z878" i="2"/>
  <c r="X879" i="2"/>
  <c r="Y879" i="2"/>
  <c r="Z879" i="2"/>
  <c r="X880" i="2"/>
  <c r="Y880" i="2"/>
  <c r="Z880" i="2"/>
  <c r="X881" i="2"/>
  <c r="Y881" i="2"/>
  <c r="Z881" i="2"/>
  <c r="X882" i="2"/>
  <c r="Y882" i="2"/>
  <c r="Z882" i="2"/>
  <c r="X883" i="2"/>
  <c r="Y883" i="2"/>
  <c r="Z883" i="2"/>
  <c r="X884" i="2"/>
  <c r="Y884" i="2"/>
  <c r="Z884" i="2"/>
  <c r="X885" i="2"/>
  <c r="Y885" i="2"/>
  <c r="Z885" i="2"/>
  <c r="X886" i="2"/>
  <c r="Y886" i="2"/>
  <c r="Z886" i="2"/>
  <c r="X887" i="2"/>
  <c r="Y887" i="2"/>
  <c r="Z887" i="2"/>
  <c r="X888" i="2"/>
  <c r="Y888" i="2"/>
  <c r="Z888" i="2"/>
  <c r="X889" i="2"/>
  <c r="Y889" i="2"/>
  <c r="Z889" i="2"/>
  <c r="X890" i="2"/>
  <c r="Y890" i="2"/>
  <c r="Z890" i="2"/>
  <c r="X891" i="2"/>
  <c r="Y891" i="2"/>
  <c r="Z891" i="2"/>
  <c r="X892" i="2"/>
  <c r="Y892" i="2"/>
  <c r="Z892" i="2"/>
  <c r="X893" i="2"/>
  <c r="Y893" i="2"/>
  <c r="Z893" i="2"/>
  <c r="X894" i="2"/>
  <c r="Y894" i="2"/>
  <c r="Z894" i="2"/>
  <c r="X895" i="2"/>
  <c r="Y895" i="2"/>
  <c r="Z895" i="2"/>
  <c r="X896" i="2"/>
  <c r="Y896" i="2"/>
  <c r="Z896" i="2"/>
  <c r="X897" i="2"/>
  <c r="Y897" i="2"/>
  <c r="Z897" i="2"/>
  <c r="X898" i="2"/>
  <c r="Y898" i="2"/>
  <c r="Z898" i="2"/>
  <c r="X899" i="2"/>
  <c r="Y899" i="2"/>
  <c r="Z899" i="2"/>
  <c r="X900" i="2"/>
  <c r="Y900" i="2"/>
  <c r="Z900" i="2"/>
  <c r="X901" i="2"/>
  <c r="Y901" i="2"/>
  <c r="Z901" i="2"/>
  <c r="X902" i="2"/>
  <c r="Y902" i="2"/>
  <c r="Z902" i="2"/>
  <c r="X903" i="2"/>
  <c r="Y903" i="2"/>
  <c r="Z903" i="2"/>
  <c r="X904" i="2"/>
  <c r="Y904" i="2"/>
  <c r="Z904" i="2"/>
  <c r="X905" i="2"/>
  <c r="Y905" i="2"/>
  <c r="Z905" i="2"/>
  <c r="X906" i="2"/>
  <c r="Y906" i="2"/>
  <c r="Z906" i="2"/>
  <c r="X907" i="2"/>
  <c r="Y907" i="2"/>
  <c r="Z907" i="2"/>
  <c r="X908" i="2"/>
  <c r="Y908" i="2"/>
  <c r="Z908" i="2"/>
  <c r="X909" i="2"/>
  <c r="Y909" i="2"/>
  <c r="Z909" i="2"/>
  <c r="X910" i="2"/>
  <c r="Y910" i="2"/>
  <c r="Z910" i="2"/>
  <c r="X911" i="2"/>
  <c r="Y911" i="2"/>
  <c r="Z911" i="2"/>
  <c r="X912" i="2"/>
  <c r="Y912" i="2"/>
  <c r="Z912" i="2"/>
  <c r="X913" i="2"/>
  <c r="Y913" i="2"/>
  <c r="Z913" i="2"/>
  <c r="X914" i="2"/>
  <c r="Y914" i="2"/>
  <c r="Z914" i="2"/>
  <c r="X915" i="2"/>
  <c r="Y915" i="2"/>
  <c r="Z915" i="2"/>
  <c r="X916" i="2"/>
  <c r="Y916" i="2"/>
  <c r="Z916" i="2"/>
  <c r="X917" i="2"/>
  <c r="Y917" i="2"/>
  <c r="Z917" i="2"/>
  <c r="X918" i="2"/>
  <c r="Y918" i="2"/>
  <c r="Z918" i="2"/>
  <c r="X919" i="2"/>
  <c r="Y919" i="2"/>
  <c r="Z919" i="2"/>
  <c r="X920" i="2"/>
  <c r="Y920" i="2"/>
  <c r="Z920" i="2"/>
  <c r="X921" i="2"/>
  <c r="Y921" i="2"/>
  <c r="Z921" i="2"/>
  <c r="X922" i="2"/>
  <c r="Y922" i="2"/>
  <c r="Z922" i="2"/>
  <c r="X923" i="2"/>
  <c r="Y923" i="2"/>
  <c r="Z923" i="2"/>
  <c r="X924" i="2"/>
  <c r="Y924" i="2"/>
  <c r="Z924" i="2"/>
  <c r="X925" i="2"/>
  <c r="Y925" i="2"/>
  <c r="Z925" i="2"/>
  <c r="X926" i="2"/>
  <c r="Y926" i="2"/>
  <c r="Z926" i="2"/>
  <c r="X927" i="2"/>
  <c r="Y927" i="2"/>
  <c r="Z927" i="2"/>
  <c r="X928" i="2"/>
  <c r="Y928" i="2"/>
  <c r="Z928" i="2"/>
  <c r="X929" i="2"/>
  <c r="Y929" i="2"/>
  <c r="Z929" i="2"/>
  <c r="X930" i="2"/>
  <c r="Y930" i="2"/>
  <c r="Z930" i="2"/>
  <c r="X931" i="2"/>
  <c r="Y931" i="2"/>
  <c r="Z931" i="2"/>
  <c r="X932" i="2"/>
  <c r="Y932" i="2"/>
  <c r="Z932" i="2"/>
  <c r="X933" i="2"/>
  <c r="Y933" i="2"/>
  <c r="Z933" i="2"/>
  <c r="X934" i="2"/>
  <c r="Y934" i="2"/>
  <c r="Z934" i="2"/>
  <c r="X935" i="2"/>
  <c r="Y935" i="2"/>
  <c r="Z935" i="2"/>
  <c r="X936" i="2"/>
  <c r="Y936" i="2"/>
  <c r="Z936" i="2"/>
  <c r="X937" i="2"/>
  <c r="Y937" i="2"/>
  <c r="Z937" i="2"/>
  <c r="X938" i="2"/>
  <c r="Y938" i="2"/>
  <c r="Z938" i="2"/>
  <c r="X939" i="2"/>
  <c r="Y939" i="2"/>
  <c r="Z939" i="2"/>
  <c r="X940" i="2"/>
  <c r="Y940" i="2"/>
  <c r="Z940" i="2"/>
  <c r="X941" i="2"/>
  <c r="Y941" i="2"/>
  <c r="Z941" i="2"/>
  <c r="X942" i="2"/>
  <c r="Y942" i="2"/>
  <c r="Z942" i="2"/>
  <c r="X943" i="2"/>
  <c r="Y943" i="2"/>
  <c r="Z943" i="2"/>
  <c r="X944" i="2"/>
  <c r="Y944" i="2"/>
  <c r="Z944" i="2"/>
  <c r="X945" i="2"/>
  <c r="Y945" i="2"/>
  <c r="Z945" i="2"/>
  <c r="X946" i="2"/>
  <c r="Y946" i="2"/>
  <c r="Z946" i="2"/>
  <c r="X947" i="2"/>
  <c r="Y947" i="2"/>
  <c r="Z947" i="2"/>
  <c r="X948" i="2"/>
  <c r="Y948" i="2"/>
  <c r="Z948" i="2"/>
  <c r="X949" i="2"/>
  <c r="Y949" i="2"/>
  <c r="Z949" i="2"/>
  <c r="X950" i="2"/>
  <c r="Y950" i="2"/>
  <c r="Z950" i="2"/>
  <c r="X951" i="2"/>
  <c r="Y951" i="2"/>
  <c r="Z951" i="2"/>
  <c r="X952" i="2"/>
  <c r="Y952" i="2"/>
  <c r="Z952" i="2"/>
  <c r="X953" i="2"/>
  <c r="Y953" i="2"/>
  <c r="Z953" i="2"/>
  <c r="X954" i="2"/>
  <c r="Y954" i="2"/>
  <c r="Z954" i="2"/>
  <c r="X955" i="2"/>
  <c r="Y955" i="2"/>
  <c r="Z955" i="2"/>
  <c r="X956" i="2"/>
  <c r="Y956" i="2"/>
  <c r="Z956" i="2"/>
  <c r="X957" i="2"/>
  <c r="Y957" i="2"/>
  <c r="Z957" i="2"/>
  <c r="X958" i="2"/>
  <c r="Y958" i="2"/>
  <c r="Z958" i="2"/>
  <c r="X959" i="2"/>
  <c r="Y959" i="2"/>
  <c r="Z959" i="2"/>
  <c r="X960" i="2"/>
  <c r="Y960" i="2"/>
  <c r="Z960" i="2"/>
  <c r="X961" i="2"/>
  <c r="Y961" i="2"/>
  <c r="Z961" i="2"/>
  <c r="X962" i="2"/>
  <c r="Y962" i="2"/>
  <c r="Z962" i="2"/>
  <c r="X963" i="2"/>
  <c r="Y963" i="2"/>
  <c r="Z963" i="2"/>
  <c r="X964" i="2"/>
  <c r="Y964" i="2"/>
  <c r="Z964" i="2"/>
  <c r="X965" i="2"/>
  <c r="Y965" i="2"/>
  <c r="Z965" i="2"/>
  <c r="X966" i="2"/>
  <c r="Y966" i="2"/>
  <c r="Z966" i="2"/>
  <c r="X967" i="2"/>
  <c r="Y967" i="2"/>
  <c r="Z967" i="2"/>
  <c r="X968" i="2"/>
  <c r="Y968" i="2"/>
  <c r="Z968" i="2"/>
  <c r="X969" i="2"/>
  <c r="Y969" i="2"/>
  <c r="Z969" i="2"/>
  <c r="X970" i="2"/>
  <c r="Y970" i="2"/>
  <c r="Z970" i="2"/>
  <c r="X971" i="2"/>
  <c r="Y971" i="2"/>
  <c r="Z971" i="2"/>
  <c r="X972" i="2"/>
  <c r="Y972" i="2"/>
  <c r="Z972" i="2"/>
  <c r="X973" i="2"/>
  <c r="Y973" i="2"/>
  <c r="Z973" i="2"/>
  <c r="X974" i="2"/>
  <c r="Y974" i="2"/>
  <c r="Z974" i="2"/>
  <c r="X975" i="2"/>
  <c r="Y975" i="2"/>
  <c r="Z975" i="2"/>
  <c r="X976" i="2"/>
  <c r="Y976" i="2"/>
  <c r="Z976" i="2"/>
  <c r="X977" i="2"/>
  <c r="Y977" i="2"/>
  <c r="Z977" i="2"/>
  <c r="X978" i="2"/>
  <c r="Y978" i="2"/>
  <c r="Z978" i="2"/>
  <c r="X979" i="2"/>
  <c r="Y979" i="2"/>
  <c r="Z979" i="2"/>
  <c r="X980" i="2"/>
  <c r="Y980" i="2"/>
  <c r="Z980" i="2"/>
  <c r="X981" i="2"/>
  <c r="Y981" i="2"/>
  <c r="Z981" i="2"/>
  <c r="X982" i="2"/>
  <c r="Y982" i="2"/>
  <c r="Z982" i="2"/>
  <c r="X983" i="2"/>
  <c r="Y983" i="2"/>
  <c r="Z983" i="2"/>
  <c r="X984" i="2"/>
  <c r="Y984" i="2"/>
  <c r="Z984" i="2"/>
  <c r="X985" i="2"/>
  <c r="Y985" i="2"/>
  <c r="Z985" i="2"/>
  <c r="X986" i="2"/>
  <c r="Y986" i="2"/>
  <c r="Z986" i="2"/>
  <c r="X987" i="2"/>
  <c r="Y987" i="2"/>
  <c r="Z987" i="2"/>
  <c r="X988" i="2"/>
  <c r="Y988" i="2"/>
  <c r="Z988" i="2"/>
  <c r="X989" i="2"/>
  <c r="Y989" i="2"/>
  <c r="Z989" i="2"/>
  <c r="X990" i="2"/>
  <c r="Y990" i="2"/>
  <c r="Z990" i="2"/>
  <c r="X991" i="2"/>
  <c r="Y991" i="2"/>
  <c r="Z991" i="2"/>
  <c r="X992" i="2"/>
  <c r="Y992" i="2"/>
  <c r="Z992" i="2"/>
  <c r="X993" i="2"/>
  <c r="Y993" i="2"/>
  <c r="Z993" i="2"/>
  <c r="X994" i="2"/>
  <c r="Y994" i="2"/>
  <c r="Z994" i="2"/>
  <c r="X995" i="2"/>
  <c r="Y995" i="2"/>
  <c r="Z995" i="2"/>
  <c r="X996" i="2"/>
  <c r="Y996" i="2"/>
  <c r="Z996" i="2"/>
  <c r="X997" i="2"/>
  <c r="Y997" i="2"/>
  <c r="Z997" i="2"/>
  <c r="X998" i="2"/>
  <c r="Y998" i="2"/>
  <c r="Z998" i="2"/>
  <c r="X999" i="2"/>
  <c r="Y999" i="2"/>
  <c r="Z999" i="2"/>
  <c r="X1000" i="2"/>
  <c r="Y1000" i="2"/>
  <c r="Z1000" i="2"/>
  <c r="X1001" i="2"/>
  <c r="Y1001" i="2"/>
  <c r="Z1001" i="2"/>
  <c r="X1002" i="2"/>
  <c r="Y1002" i="2"/>
  <c r="Z1002" i="2"/>
  <c r="X1003" i="2"/>
  <c r="Y1003" i="2"/>
  <c r="Z1003" i="2"/>
  <c r="Z14" i="2"/>
  <c r="Y14" i="2"/>
  <c r="X14" i="2"/>
  <c r="E25" i="20"/>
  <c r="E24" i="20"/>
  <c r="E23" i="20"/>
  <c r="E22" i="20"/>
  <c r="E21" i="20"/>
  <c r="E20" i="20"/>
  <c r="E19" i="20"/>
  <c r="E18" i="20"/>
  <c r="AK33" i="2" l="1"/>
  <c r="AL33" i="2"/>
  <c r="AI33" i="2"/>
  <c r="AJ33" i="2"/>
  <c r="C33" i="39" s="1"/>
  <c r="AK29" i="2"/>
  <c r="AL29" i="2"/>
  <c r="AI29" i="2"/>
  <c r="AJ29" i="2"/>
  <c r="C29" i="39" s="1"/>
  <c r="AK25" i="2"/>
  <c r="AL25" i="2"/>
  <c r="AI25" i="2"/>
  <c r="AJ25" i="2"/>
  <c r="C25" i="39" s="1"/>
  <c r="AK21" i="2"/>
  <c r="AJ21" i="2"/>
  <c r="C21" i="39" s="1"/>
  <c r="AL21" i="2"/>
  <c r="AI21" i="2"/>
  <c r="AK17" i="2"/>
  <c r="AL17" i="2"/>
  <c r="AI17" i="2"/>
  <c r="AJ17" i="2"/>
  <c r="C17" i="39" s="1"/>
  <c r="AJ19" i="20"/>
  <c r="F36" i="35" s="1"/>
  <c r="AN19" i="20"/>
  <c r="J36" i="35" s="1"/>
  <c r="AG19" i="20"/>
  <c r="C36" i="35" s="1"/>
  <c r="AK19" i="20"/>
  <c r="G36" i="35" s="1"/>
  <c r="AO19" i="20"/>
  <c r="K36" i="35" s="1"/>
  <c r="AH19" i="20"/>
  <c r="D36" i="35" s="1"/>
  <c r="AP19" i="20"/>
  <c r="L36" i="35" s="1"/>
  <c r="AI19" i="20"/>
  <c r="E36" i="35" s="1"/>
  <c r="AR19" i="20"/>
  <c r="N36" i="35" s="1"/>
  <c r="AL19" i="20"/>
  <c r="H36" i="35" s="1"/>
  <c r="AM19" i="20"/>
  <c r="I36" i="35" s="1"/>
  <c r="AQ19" i="20"/>
  <c r="M36" i="35" s="1"/>
  <c r="D46" i="35"/>
  <c r="H46" i="35"/>
  <c r="L46" i="35"/>
  <c r="U19" i="20"/>
  <c r="Y19" i="20"/>
  <c r="AC19" i="20"/>
  <c r="E46" i="35"/>
  <c r="I46" i="35"/>
  <c r="M46" i="35"/>
  <c r="V19" i="20"/>
  <c r="Z19" i="20"/>
  <c r="AD19" i="20"/>
  <c r="F46" i="35"/>
  <c r="J46" i="35"/>
  <c r="N46" i="35"/>
  <c r="W19" i="20"/>
  <c r="AA19" i="20"/>
  <c r="AE19" i="20"/>
  <c r="J19" i="20"/>
  <c r="N19" i="20"/>
  <c r="R19" i="20"/>
  <c r="C46" i="35"/>
  <c r="T19" i="20"/>
  <c r="G19" i="20"/>
  <c r="K19" i="20"/>
  <c r="O19" i="20"/>
  <c r="G46" i="35"/>
  <c r="X19" i="20"/>
  <c r="H19" i="20"/>
  <c r="L19" i="20"/>
  <c r="P19" i="20"/>
  <c r="M19" i="20"/>
  <c r="K46" i="35"/>
  <c r="Q19" i="20"/>
  <c r="AB19" i="20"/>
  <c r="I19" i="20"/>
  <c r="AN23" i="20"/>
  <c r="J40" i="35" s="1"/>
  <c r="AG23" i="20"/>
  <c r="C40" i="35" s="1"/>
  <c r="AK23" i="20"/>
  <c r="G40" i="35" s="1"/>
  <c r="AO23" i="20"/>
  <c r="K40" i="35" s="1"/>
  <c r="AH23" i="20"/>
  <c r="D40" i="35" s="1"/>
  <c r="AP23" i="20"/>
  <c r="L40" i="35" s="1"/>
  <c r="AI23" i="20"/>
  <c r="E40" i="35" s="1"/>
  <c r="AQ23" i="20"/>
  <c r="M40" i="35" s="1"/>
  <c r="AJ23" i="20"/>
  <c r="F40" i="35" s="1"/>
  <c r="AR23" i="20"/>
  <c r="N40" i="35" s="1"/>
  <c r="AL23" i="20"/>
  <c r="H40" i="35" s="1"/>
  <c r="AM23" i="20"/>
  <c r="I40" i="35" s="1"/>
  <c r="D50" i="35"/>
  <c r="H50" i="35"/>
  <c r="L50" i="35"/>
  <c r="E50" i="35"/>
  <c r="I50" i="35"/>
  <c r="M50" i="35"/>
  <c r="F50" i="35"/>
  <c r="J50" i="35"/>
  <c r="N50" i="35"/>
  <c r="W23" i="20"/>
  <c r="F30" i="35" s="1"/>
  <c r="AA23" i="20"/>
  <c r="J30" i="35" s="1"/>
  <c r="AE23" i="20"/>
  <c r="N30" i="35" s="1"/>
  <c r="J23" i="20"/>
  <c r="F20" i="35" s="1"/>
  <c r="N23" i="20"/>
  <c r="J20" i="35" s="1"/>
  <c r="R23" i="20"/>
  <c r="N20" i="35" s="1"/>
  <c r="C50" i="35"/>
  <c r="T23" i="20"/>
  <c r="C30" i="35" s="1"/>
  <c r="X23" i="20"/>
  <c r="G30" i="35" s="1"/>
  <c r="AB23" i="20"/>
  <c r="K30" i="35" s="1"/>
  <c r="G23" i="20"/>
  <c r="C20" i="35" s="1"/>
  <c r="K23" i="20"/>
  <c r="G20" i="35" s="1"/>
  <c r="O23" i="20"/>
  <c r="K20" i="35" s="1"/>
  <c r="G50" i="35"/>
  <c r="U23" i="20"/>
  <c r="D30" i="35" s="1"/>
  <c r="Y23" i="20"/>
  <c r="H30" i="35" s="1"/>
  <c r="AC23" i="20"/>
  <c r="L30" i="35" s="1"/>
  <c r="H23" i="20"/>
  <c r="D20" i="35" s="1"/>
  <c r="L23" i="20"/>
  <c r="H20" i="35" s="1"/>
  <c r="P23" i="20"/>
  <c r="L20" i="35" s="1"/>
  <c r="K50" i="35"/>
  <c r="Z23" i="20"/>
  <c r="I30" i="35" s="1"/>
  <c r="M23" i="20"/>
  <c r="I20" i="35" s="1"/>
  <c r="AD23" i="20"/>
  <c r="M30" i="35" s="1"/>
  <c r="Q23" i="20"/>
  <c r="M20" i="35" s="1"/>
  <c r="I23" i="20"/>
  <c r="E20" i="35" s="1"/>
  <c r="V23" i="20"/>
  <c r="E30" i="35" s="1"/>
  <c r="AL32" i="2"/>
  <c r="AI32" i="2"/>
  <c r="AJ32" i="2"/>
  <c r="C32" i="39" s="1"/>
  <c r="AK32" i="2"/>
  <c r="AL28" i="2"/>
  <c r="AI28" i="2"/>
  <c r="AJ28" i="2"/>
  <c r="C28" i="39" s="1"/>
  <c r="AK28" i="2"/>
  <c r="AL24" i="2"/>
  <c r="AI24" i="2"/>
  <c r="AK24" i="2"/>
  <c r="AJ24" i="2"/>
  <c r="C24" i="39" s="1"/>
  <c r="AL20" i="2"/>
  <c r="AI20" i="2"/>
  <c r="AJ20" i="2"/>
  <c r="C20" i="39" s="1"/>
  <c r="AK20" i="2"/>
  <c r="AL16" i="2"/>
  <c r="AI16" i="2"/>
  <c r="AJ16" i="2"/>
  <c r="AK16" i="2"/>
  <c r="AJ22" i="20"/>
  <c r="F39" i="35" s="1"/>
  <c r="AR22" i="20"/>
  <c r="N39" i="35" s="1"/>
  <c r="AG22" i="20"/>
  <c r="C39" i="35" s="1"/>
  <c r="AK22" i="20"/>
  <c r="G39" i="35" s="1"/>
  <c r="AO22" i="20"/>
  <c r="K39" i="35" s="1"/>
  <c r="AL22" i="20"/>
  <c r="H39" i="35" s="1"/>
  <c r="AI22" i="20"/>
  <c r="E39" i="35" s="1"/>
  <c r="AN22" i="20"/>
  <c r="J39" i="35" s="1"/>
  <c r="AH22" i="20"/>
  <c r="D39" i="35" s="1"/>
  <c r="AP22" i="20"/>
  <c r="L39" i="35" s="1"/>
  <c r="AM22" i="20"/>
  <c r="I39" i="35" s="1"/>
  <c r="AQ22" i="20"/>
  <c r="M39" i="35" s="1"/>
  <c r="D49" i="35"/>
  <c r="H49" i="35"/>
  <c r="L49" i="35"/>
  <c r="E49" i="35"/>
  <c r="I49" i="35"/>
  <c r="M49" i="35"/>
  <c r="F49" i="35"/>
  <c r="J49" i="35"/>
  <c r="N49" i="35"/>
  <c r="K49" i="35"/>
  <c r="W22" i="20"/>
  <c r="AA22" i="20"/>
  <c r="AE22" i="20"/>
  <c r="J22" i="20"/>
  <c r="F19" i="35" s="1"/>
  <c r="N22" i="20"/>
  <c r="R22" i="20"/>
  <c r="N19" i="35" s="1"/>
  <c r="T22" i="20"/>
  <c r="X22" i="20"/>
  <c r="AB22" i="20"/>
  <c r="G22" i="20"/>
  <c r="C219" i="40" s="1"/>
  <c r="K22" i="20"/>
  <c r="O22" i="20"/>
  <c r="K19" i="35" s="1"/>
  <c r="C49" i="35"/>
  <c r="U22" i="20"/>
  <c r="Y22" i="20"/>
  <c r="AC22" i="20"/>
  <c r="H22" i="20"/>
  <c r="L22" i="20"/>
  <c r="H19" i="35" s="1"/>
  <c r="P22" i="20"/>
  <c r="V22" i="20"/>
  <c r="I22" i="20"/>
  <c r="Z22" i="20"/>
  <c r="M22" i="20"/>
  <c r="AD22" i="20"/>
  <c r="Q22" i="20"/>
  <c r="G49" i="35"/>
  <c r="AK31" i="2"/>
  <c r="AJ31" i="2"/>
  <c r="C31" i="39" s="1"/>
  <c r="AI31" i="2"/>
  <c r="O31" i="39" s="1"/>
  <c r="AL31" i="2"/>
  <c r="AJ27" i="2"/>
  <c r="C27" i="39" s="1"/>
  <c r="AK27" i="2"/>
  <c r="AL27" i="2"/>
  <c r="AI27" i="2"/>
  <c r="AK23" i="2"/>
  <c r="AI23" i="2"/>
  <c r="AJ23" i="2"/>
  <c r="C23" i="39" s="1"/>
  <c r="AL23" i="2"/>
  <c r="AJ19" i="2"/>
  <c r="C19" i="39" s="1"/>
  <c r="AK19" i="2"/>
  <c r="AI19" i="2"/>
  <c r="AL19" i="2"/>
  <c r="AK15" i="2"/>
  <c r="AI15" i="2"/>
  <c r="AJ15" i="2"/>
  <c r="AL15" i="2"/>
  <c r="AJ18" i="20"/>
  <c r="F35" i="35" s="1"/>
  <c r="AN18" i="20"/>
  <c r="J35" i="35" s="1"/>
  <c r="AR18" i="20"/>
  <c r="N35" i="35" s="1"/>
  <c r="AG18" i="20"/>
  <c r="C35" i="35" s="1"/>
  <c r="AK18" i="20"/>
  <c r="G35" i="35" s="1"/>
  <c r="AO18" i="20"/>
  <c r="K35" i="35" s="1"/>
  <c r="AH18" i="20"/>
  <c r="D35" i="35" s="1"/>
  <c r="AI18" i="20"/>
  <c r="E35" i="35" s="1"/>
  <c r="AL18" i="20"/>
  <c r="H35" i="35" s="1"/>
  <c r="AP18" i="20"/>
  <c r="L35" i="35" s="1"/>
  <c r="AM18" i="20"/>
  <c r="I35" i="35" s="1"/>
  <c r="AQ18" i="20"/>
  <c r="M35" i="35" s="1"/>
  <c r="M45" i="35"/>
  <c r="I45" i="35"/>
  <c r="E45" i="35"/>
  <c r="L45" i="35"/>
  <c r="H45" i="35"/>
  <c r="D45" i="35"/>
  <c r="K45" i="35"/>
  <c r="G45" i="35"/>
  <c r="C45" i="35"/>
  <c r="F45" i="35"/>
  <c r="AB18" i="20"/>
  <c r="X18" i="20"/>
  <c r="T18" i="20"/>
  <c r="O18" i="20"/>
  <c r="K18" i="20"/>
  <c r="G18" i="20"/>
  <c r="AE18" i="20"/>
  <c r="AA18" i="20"/>
  <c r="W18" i="20"/>
  <c r="R18" i="20"/>
  <c r="N18" i="20"/>
  <c r="J18" i="20"/>
  <c r="N45" i="35"/>
  <c r="AD18" i="20"/>
  <c r="Z18" i="20"/>
  <c r="V18" i="20"/>
  <c r="Q18" i="20"/>
  <c r="M18" i="20"/>
  <c r="I18" i="20"/>
  <c r="AC18" i="20"/>
  <c r="P18" i="20"/>
  <c r="Y18" i="20"/>
  <c r="L18" i="20"/>
  <c r="J45" i="35"/>
  <c r="U18" i="20"/>
  <c r="H18" i="20"/>
  <c r="U1002" i="32"/>
  <c r="U1000" i="32"/>
  <c r="U998" i="32"/>
  <c r="U996" i="32"/>
  <c r="U994" i="32"/>
  <c r="U992" i="32"/>
  <c r="U990" i="32"/>
  <c r="U988" i="32"/>
  <c r="U986" i="32"/>
  <c r="U984" i="32"/>
  <c r="U982" i="32"/>
  <c r="U980" i="32"/>
  <c r="U978" i="32"/>
  <c r="U976" i="32"/>
  <c r="U974" i="32"/>
  <c r="U972" i="32"/>
  <c r="U970" i="32"/>
  <c r="U968" i="32"/>
  <c r="U966" i="32"/>
  <c r="U964" i="32"/>
  <c r="U962" i="32"/>
  <c r="U960" i="32"/>
  <c r="U958" i="32"/>
  <c r="U956" i="32"/>
  <c r="U954" i="32"/>
  <c r="U952" i="32"/>
  <c r="U950" i="32"/>
  <c r="U948" i="32"/>
  <c r="U946" i="32"/>
  <c r="U944" i="32"/>
  <c r="U942" i="32"/>
  <c r="U940" i="32"/>
  <c r="U938" i="32"/>
  <c r="U936" i="32"/>
  <c r="U934" i="32"/>
  <c r="U932" i="32"/>
  <c r="U930" i="32"/>
  <c r="U928" i="32"/>
  <c r="U926" i="32"/>
  <c r="U924" i="32"/>
  <c r="U922" i="32"/>
  <c r="U920" i="32"/>
  <c r="U918" i="32"/>
  <c r="U916" i="32"/>
  <c r="U914" i="32"/>
  <c r="U912" i="32"/>
  <c r="U910" i="32"/>
  <c r="U908" i="32"/>
  <c r="U906" i="32"/>
  <c r="U904" i="32"/>
  <c r="U902" i="32"/>
  <c r="U900" i="32"/>
  <c r="U898" i="32"/>
  <c r="U896" i="32"/>
  <c r="U894" i="32"/>
  <c r="U892" i="32"/>
  <c r="U890" i="32"/>
  <c r="U888" i="32"/>
  <c r="U886" i="32"/>
  <c r="U884" i="32"/>
  <c r="U882" i="32"/>
  <c r="U880" i="32"/>
  <c r="U878" i="32"/>
  <c r="U876" i="32"/>
  <c r="U874" i="32"/>
  <c r="U872" i="32"/>
  <c r="U870" i="32"/>
  <c r="U868" i="32"/>
  <c r="U866" i="32"/>
  <c r="U864" i="32"/>
  <c r="U862" i="32"/>
  <c r="U860" i="32"/>
  <c r="U858" i="32"/>
  <c r="U856" i="32"/>
  <c r="U854" i="32"/>
  <c r="U852" i="32"/>
  <c r="U850" i="32"/>
  <c r="U848" i="32"/>
  <c r="U846" i="32"/>
  <c r="U844" i="32"/>
  <c r="U842" i="32"/>
  <c r="U840" i="32"/>
  <c r="U838" i="32"/>
  <c r="U836" i="32"/>
  <c r="U834" i="32"/>
  <c r="U832" i="32"/>
  <c r="U830" i="32"/>
  <c r="U828" i="32"/>
  <c r="U826" i="32"/>
  <c r="U824" i="32"/>
  <c r="U822" i="32"/>
  <c r="U820" i="32"/>
  <c r="U818" i="32"/>
  <c r="U816" i="32"/>
  <c r="U814" i="32"/>
  <c r="U812" i="32"/>
  <c r="U810" i="32"/>
  <c r="U808" i="32"/>
  <c r="U806" i="32"/>
  <c r="U804" i="32"/>
  <c r="U802" i="32"/>
  <c r="U800" i="32"/>
  <c r="U798" i="32"/>
  <c r="U796" i="32"/>
  <c r="U794" i="32"/>
  <c r="U792" i="32"/>
  <c r="U790" i="32"/>
  <c r="U788" i="32"/>
  <c r="U786" i="32"/>
  <c r="U784" i="32"/>
  <c r="U782" i="32"/>
  <c r="U780" i="32"/>
  <c r="U778" i="32"/>
  <c r="U776" i="32"/>
  <c r="U774" i="32"/>
  <c r="U772" i="32"/>
  <c r="U770" i="32"/>
  <c r="U768" i="32"/>
  <c r="U766" i="32"/>
  <c r="U764" i="32"/>
  <c r="U762" i="32"/>
  <c r="U760" i="32"/>
  <c r="U758" i="32"/>
  <c r="U756" i="32"/>
  <c r="U754" i="32"/>
  <c r="U752" i="32"/>
  <c r="U750" i="32"/>
  <c r="U748" i="32"/>
  <c r="U746" i="32"/>
  <c r="U744" i="32"/>
  <c r="U742" i="32"/>
  <c r="U740" i="32"/>
  <c r="U738" i="32"/>
  <c r="U736" i="32"/>
  <c r="U734" i="32"/>
  <c r="U732" i="32"/>
  <c r="U730" i="32"/>
  <c r="U728" i="32"/>
  <c r="U726" i="32"/>
  <c r="U724" i="32"/>
  <c r="U722" i="32"/>
  <c r="U720" i="32"/>
  <c r="U718" i="32"/>
  <c r="U716" i="32"/>
  <c r="U714" i="32"/>
  <c r="U712" i="32"/>
  <c r="U710" i="32"/>
  <c r="U708" i="32"/>
  <c r="U706" i="32"/>
  <c r="U704" i="32"/>
  <c r="U702" i="32"/>
  <c r="U700" i="32"/>
  <c r="U698" i="32"/>
  <c r="U696" i="32"/>
  <c r="U694" i="32"/>
  <c r="U692" i="32"/>
  <c r="U690" i="32"/>
  <c r="U33" i="32"/>
  <c r="U22" i="32"/>
  <c r="U21" i="32"/>
  <c r="U20" i="32"/>
  <c r="U1003" i="32"/>
  <c r="U1001" i="32"/>
  <c r="U999" i="32"/>
  <c r="U997" i="32"/>
  <c r="U995" i="32"/>
  <c r="U993" i="32"/>
  <c r="U991" i="32"/>
  <c r="U989" i="32"/>
  <c r="U987" i="32"/>
  <c r="U985" i="32"/>
  <c r="U983" i="32"/>
  <c r="U981" i="32"/>
  <c r="U979" i="32"/>
  <c r="U977" i="32"/>
  <c r="U975" i="32"/>
  <c r="U973" i="32"/>
  <c r="U971" i="32"/>
  <c r="U969" i="32"/>
  <c r="U967" i="32"/>
  <c r="U965" i="32"/>
  <c r="U963" i="32"/>
  <c r="U961" i="32"/>
  <c r="U959" i="32"/>
  <c r="U957" i="32"/>
  <c r="U955" i="32"/>
  <c r="U953" i="32"/>
  <c r="U951" i="32"/>
  <c r="U949" i="32"/>
  <c r="U947" i="32"/>
  <c r="U945" i="32"/>
  <c r="U943" i="32"/>
  <c r="U941" i="32"/>
  <c r="U939" i="32"/>
  <c r="U937" i="32"/>
  <c r="U935" i="32"/>
  <c r="U933" i="32"/>
  <c r="U931" i="32"/>
  <c r="U929" i="32"/>
  <c r="U927" i="32"/>
  <c r="U925" i="32"/>
  <c r="U923" i="32"/>
  <c r="U921" i="32"/>
  <c r="U919" i="32"/>
  <c r="U917" i="32"/>
  <c r="U915" i="32"/>
  <c r="U913" i="32"/>
  <c r="U911" i="32"/>
  <c r="U909" i="32"/>
  <c r="U907" i="32"/>
  <c r="U905" i="32"/>
  <c r="U903" i="32"/>
  <c r="U901" i="32"/>
  <c r="U899" i="32"/>
  <c r="U897" i="32"/>
  <c r="U895" i="32"/>
  <c r="U893" i="32"/>
  <c r="U891" i="32"/>
  <c r="U889" i="32"/>
  <c r="U887" i="32"/>
  <c r="U885" i="32"/>
  <c r="U883" i="32"/>
  <c r="U881" i="32"/>
  <c r="U879" i="32"/>
  <c r="U877" i="32"/>
  <c r="U875" i="32"/>
  <c r="U873" i="32"/>
  <c r="U871" i="32"/>
  <c r="U869" i="32"/>
  <c r="U867" i="32"/>
  <c r="U865" i="32"/>
  <c r="U863" i="32"/>
  <c r="U861" i="32"/>
  <c r="U859" i="32"/>
  <c r="U857" i="32"/>
  <c r="U855" i="32"/>
  <c r="U853" i="32"/>
  <c r="U851" i="32"/>
  <c r="U849" i="32"/>
  <c r="U847" i="32"/>
  <c r="U845" i="32"/>
  <c r="U843" i="32"/>
  <c r="U841" i="32"/>
  <c r="U839" i="32"/>
  <c r="U837" i="32"/>
  <c r="U835" i="32"/>
  <c r="U833" i="32"/>
  <c r="U831" i="32"/>
  <c r="U829" i="32"/>
  <c r="U827" i="32"/>
  <c r="U825" i="32"/>
  <c r="U823" i="32"/>
  <c r="U821" i="32"/>
  <c r="U819" i="32"/>
  <c r="U817" i="32"/>
  <c r="U815" i="32"/>
  <c r="U813" i="32"/>
  <c r="U811" i="32"/>
  <c r="U809" i="32"/>
  <c r="U807" i="32"/>
  <c r="U805" i="32"/>
  <c r="U803" i="32"/>
  <c r="U801" i="32"/>
  <c r="U799" i="32"/>
  <c r="U797" i="32"/>
  <c r="U795" i="32"/>
  <c r="U793" i="32"/>
  <c r="U791" i="32"/>
  <c r="U789" i="32"/>
  <c r="U787" i="32"/>
  <c r="U785" i="32"/>
  <c r="U783" i="32"/>
  <c r="U781" i="32"/>
  <c r="U779" i="32"/>
  <c r="U777" i="32"/>
  <c r="U775" i="32"/>
  <c r="U773" i="32"/>
  <c r="U771" i="32"/>
  <c r="U769" i="32"/>
  <c r="U767" i="32"/>
  <c r="U765" i="32"/>
  <c r="U763" i="32"/>
  <c r="U761" i="32"/>
  <c r="U759" i="32"/>
  <c r="U757" i="32"/>
  <c r="U755" i="32"/>
  <c r="U753" i="32"/>
  <c r="U751" i="32"/>
  <c r="U749" i="32"/>
  <c r="U747" i="32"/>
  <c r="U745" i="32"/>
  <c r="U743" i="32"/>
  <c r="U741" i="32"/>
  <c r="U739" i="32"/>
  <c r="U737" i="32"/>
  <c r="U735" i="32"/>
  <c r="U733" i="32"/>
  <c r="U731" i="32"/>
  <c r="U729" i="32"/>
  <c r="U29" i="32"/>
  <c r="U25" i="32"/>
  <c r="U17" i="32"/>
  <c r="U727" i="32"/>
  <c r="U719" i="32"/>
  <c r="U711" i="32"/>
  <c r="U703" i="32"/>
  <c r="U695" i="32"/>
  <c r="U28" i="32"/>
  <c r="U27" i="32"/>
  <c r="U23" i="32"/>
  <c r="U19" i="32"/>
  <c r="U15" i="32"/>
  <c r="U14" i="32"/>
  <c r="U1002" i="31"/>
  <c r="U1000" i="31"/>
  <c r="U998" i="31"/>
  <c r="U996" i="31"/>
  <c r="U994" i="31"/>
  <c r="U992" i="31"/>
  <c r="U990" i="31"/>
  <c r="U988" i="31"/>
  <c r="U986" i="31"/>
  <c r="U984" i="31"/>
  <c r="U982" i="31"/>
  <c r="U980" i="31"/>
  <c r="U978" i="31"/>
  <c r="U976" i="31"/>
  <c r="U974" i="31"/>
  <c r="U972" i="31"/>
  <c r="U970" i="31"/>
  <c r="U968" i="31"/>
  <c r="U966" i="31"/>
  <c r="U964" i="31"/>
  <c r="U962" i="31"/>
  <c r="U960" i="31"/>
  <c r="U958" i="31"/>
  <c r="U956" i="31"/>
  <c r="U954" i="31"/>
  <c r="U952" i="31"/>
  <c r="U950" i="31"/>
  <c r="U948" i="31"/>
  <c r="U946" i="31"/>
  <c r="U944" i="31"/>
  <c r="U942" i="31"/>
  <c r="U940" i="31"/>
  <c r="U938" i="31"/>
  <c r="U936" i="31"/>
  <c r="U934" i="31"/>
  <c r="U932" i="31"/>
  <c r="U930" i="31"/>
  <c r="U928" i="31"/>
  <c r="U926" i="31"/>
  <c r="U924" i="31"/>
  <c r="U922" i="31"/>
  <c r="U920" i="31"/>
  <c r="U918" i="31"/>
  <c r="U916" i="31"/>
  <c r="U914" i="31"/>
  <c r="U912" i="31"/>
  <c r="U910" i="31"/>
  <c r="U908" i="31"/>
  <c r="U906" i="31"/>
  <c r="U904" i="31"/>
  <c r="U902" i="31"/>
  <c r="U900" i="31"/>
  <c r="U898" i="31"/>
  <c r="U896" i="31"/>
  <c r="U894" i="31"/>
  <c r="U892" i="31"/>
  <c r="U890" i="31"/>
  <c r="U888" i="31"/>
  <c r="U886" i="31"/>
  <c r="U884" i="31"/>
  <c r="U882" i="31"/>
  <c r="U880" i="31"/>
  <c r="U878" i="31"/>
  <c r="U876" i="31"/>
  <c r="U874" i="31"/>
  <c r="U872" i="31"/>
  <c r="U870" i="31"/>
  <c r="U868" i="31"/>
  <c r="U866" i="31"/>
  <c r="U864" i="31"/>
  <c r="U862" i="31"/>
  <c r="U860" i="31"/>
  <c r="U858" i="31"/>
  <c r="U856" i="31"/>
  <c r="U854" i="31"/>
  <c r="U852" i="31"/>
  <c r="U850" i="31"/>
  <c r="U848" i="31"/>
  <c r="U846" i="31"/>
  <c r="U844" i="31"/>
  <c r="U842" i="31"/>
  <c r="U840" i="31"/>
  <c r="U838" i="31"/>
  <c r="U836" i="31"/>
  <c r="U834" i="31"/>
  <c r="U832" i="31"/>
  <c r="U830" i="31"/>
  <c r="U828" i="31"/>
  <c r="U826" i="31"/>
  <c r="U824" i="31"/>
  <c r="U822" i="31"/>
  <c r="U820" i="31"/>
  <c r="U818" i="31"/>
  <c r="U816" i="31"/>
  <c r="U814" i="31"/>
  <c r="U812" i="31"/>
  <c r="U810" i="31"/>
  <c r="U808" i="31"/>
  <c r="U806" i="31"/>
  <c r="U804" i="31"/>
  <c r="U802" i="31"/>
  <c r="U800" i="31"/>
  <c r="U798" i="31"/>
  <c r="U796" i="31"/>
  <c r="U794" i="31"/>
  <c r="U792" i="31"/>
  <c r="U790" i="31"/>
  <c r="U788" i="31"/>
  <c r="U786" i="31"/>
  <c r="U784" i="31"/>
  <c r="U782" i="31"/>
  <c r="U780" i="31"/>
  <c r="U778" i="31"/>
  <c r="U776" i="31"/>
  <c r="U774" i="31"/>
  <c r="U772" i="31"/>
  <c r="U770" i="31"/>
  <c r="U768" i="31"/>
  <c r="U766" i="31"/>
  <c r="U764" i="31"/>
  <c r="U762" i="31"/>
  <c r="U760" i="31"/>
  <c r="U758" i="31"/>
  <c r="U756" i="31"/>
  <c r="U754" i="31"/>
  <c r="U752" i="31"/>
  <c r="U750" i="31"/>
  <c r="U748" i="31"/>
  <c r="U746" i="31"/>
  <c r="U744" i="31"/>
  <c r="U742" i="31"/>
  <c r="U740" i="31"/>
  <c r="U738" i="31"/>
  <c r="U736" i="31"/>
  <c r="U734" i="31"/>
  <c r="U732" i="31"/>
  <c r="U730" i="31"/>
  <c r="U728" i="31"/>
  <c r="U726" i="31"/>
  <c r="U724" i="31"/>
  <c r="U722" i="31"/>
  <c r="U720" i="31"/>
  <c r="U718" i="31"/>
  <c r="U716" i="31"/>
  <c r="U714" i="31"/>
  <c r="U712" i="31"/>
  <c r="U710" i="31"/>
  <c r="U708" i="31"/>
  <c r="U706" i="31"/>
  <c r="U704" i="31"/>
  <c r="U702" i="31"/>
  <c r="U700" i="31"/>
  <c r="U698" i="31"/>
  <c r="U696" i="31"/>
  <c r="U694" i="31"/>
  <c r="U692" i="31"/>
  <c r="U690" i="31"/>
  <c r="U688" i="31"/>
  <c r="U686" i="31"/>
  <c r="U684" i="31"/>
  <c r="U682" i="31"/>
  <c r="U680" i="31"/>
  <c r="U678" i="31"/>
  <c r="U676" i="31"/>
  <c r="U674" i="31"/>
  <c r="U672" i="31"/>
  <c r="U670" i="31"/>
  <c r="U668" i="31"/>
  <c r="U666" i="31"/>
  <c r="U664" i="31"/>
  <c r="U662" i="31"/>
  <c r="U660" i="31"/>
  <c r="U658" i="31"/>
  <c r="U656" i="31"/>
  <c r="U654" i="31"/>
  <c r="U652" i="31"/>
  <c r="U650" i="31"/>
  <c r="U648" i="31"/>
  <c r="U646" i="31"/>
  <c r="U644" i="31"/>
  <c r="U642" i="31"/>
  <c r="U640" i="31"/>
  <c r="U638" i="31"/>
  <c r="U636" i="31"/>
  <c r="U634" i="31"/>
  <c r="U632" i="31"/>
  <c r="U630" i="31"/>
  <c r="U628" i="31"/>
  <c r="U626" i="31"/>
  <c r="U624" i="31"/>
  <c r="U622" i="31"/>
  <c r="U620" i="31"/>
  <c r="U618" i="31"/>
  <c r="U616" i="31"/>
  <c r="U614" i="31"/>
  <c r="U612" i="31"/>
  <c r="U610" i="31"/>
  <c r="U608" i="31"/>
  <c r="U606" i="31"/>
  <c r="U604" i="31"/>
  <c r="U602" i="31"/>
  <c r="U600" i="31"/>
  <c r="U598" i="31"/>
  <c r="U596" i="31"/>
  <c r="U594" i="31"/>
  <c r="U592" i="31"/>
  <c r="U590" i="31"/>
  <c r="U588" i="31"/>
  <c r="U586" i="31"/>
  <c r="U584" i="31"/>
  <c r="U582" i="31"/>
  <c r="U580" i="31"/>
  <c r="U578" i="31"/>
  <c r="U576" i="31"/>
  <c r="U574" i="31"/>
  <c r="U572" i="31"/>
  <c r="U570" i="31"/>
  <c r="U568" i="31"/>
  <c r="U566" i="31"/>
  <c r="U564" i="31"/>
  <c r="U562" i="31"/>
  <c r="U560" i="31"/>
  <c r="U558" i="31"/>
  <c r="U556" i="31"/>
  <c r="U554" i="31"/>
  <c r="U552" i="31"/>
  <c r="U550" i="31"/>
  <c r="U548" i="31"/>
  <c r="U546" i="31"/>
  <c r="U544" i="31"/>
  <c r="U542" i="31"/>
  <c r="U540" i="31"/>
  <c r="U538" i="31"/>
  <c r="U536" i="31"/>
  <c r="U534" i="31"/>
  <c r="U532" i="31"/>
  <c r="U530" i="31"/>
  <c r="U528" i="31"/>
  <c r="U526" i="31"/>
  <c r="U524" i="31"/>
  <c r="U522" i="31"/>
  <c r="U520" i="31"/>
  <c r="U518" i="31"/>
  <c r="U516" i="31"/>
  <c r="U514" i="31"/>
  <c r="U512" i="31"/>
  <c r="U510" i="31"/>
  <c r="U508" i="31"/>
  <c r="U506" i="31"/>
  <c r="U504" i="31"/>
  <c r="U502" i="31"/>
  <c r="U500" i="31"/>
  <c r="U498" i="31"/>
  <c r="U496" i="31"/>
  <c r="U494" i="31"/>
  <c r="U492" i="31"/>
  <c r="U490" i="31"/>
  <c r="U488" i="31"/>
  <c r="U486" i="31"/>
  <c r="U484" i="31"/>
  <c r="U482" i="31"/>
  <c r="U480" i="31"/>
  <c r="U478" i="31"/>
  <c r="U476" i="31"/>
  <c r="U474" i="31"/>
  <c r="U472" i="31"/>
  <c r="U470" i="31"/>
  <c r="U468" i="31"/>
  <c r="U466" i="31"/>
  <c r="U464" i="31"/>
  <c r="U462" i="31"/>
  <c r="U460" i="31"/>
  <c r="U458" i="31"/>
  <c r="U456" i="31"/>
  <c r="U454" i="31"/>
  <c r="U452" i="31"/>
  <c r="U450" i="31"/>
  <c r="U448" i="31"/>
  <c r="U446" i="31"/>
  <c r="U444" i="31"/>
  <c r="U442" i="31"/>
  <c r="U440" i="31"/>
  <c r="U438" i="31"/>
  <c r="U436" i="31"/>
  <c r="U434" i="31"/>
  <c r="U432" i="31"/>
  <c r="U430" i="31"/>
  <c r="U428" i="31"/>
  <c r="U426" i="31"/>
  <c r="U424" i="31"/>
  <c r="U422" i="31"/>
  <c r="U420" i="31"/>
  <c r="U418" i="31"/>
  <c r="U416" i="31"/>
  <c r="U414" i="31"/>
  <c r="U412" i="31"/>
  <c r="U410" i="31"/>
  <c r="U408" i="31"/>
  <c r="U406" i="31"/>
  <c r="U404" i="31"/>
  <c r="U402" i="31"/>
  <c r="U400" i="31"/>
  <c r="U398" i="31"/>
  <c r="U396" i="31"/>
  <c r="U394" i="31"/>
  <c r="U392" i="31"/>
  <c r="U390" i="31"/>
  <c r="U388" i="31"/>
  <c r="U386" i="31"/>
  <c r="U384" i="31"/>
  <c r="U382" i="31"/>
  <c r="U380" i="31"/>
  <c r="U378" i="31"/>
  <c r="U376" i="31"/>
  <c r="U374" i="31"/>
  <c r="U372" i="31"/>
  <c r="U370" i="31"/>
  <c r="U368" i="31"/>
  <c r="U366" i="31"/>
  <c r="U364" i="31"/>
  <c r="U362" i="31"/>
  <c r="U360" i="31"/>
  <c r="U358" i="31"/>
  <c r="U356" i="31"/>
  <c r="U354" i="31"/>
  <c r="U352" i="31"/>
  <c r="U350" i="31"/>
  <c r="U348" i="31"/>
  <c r="U721" i="32"/>
  <c r="U713" i="32"/>
  <c r="U705" i="32"/>
  <c r="U697" i="32"/>
  <c r="U689" i="32"/>
  <c r="U687" i="32"/>
  <c r="U685" i="32"/>
  <c r="U683" i="32"/>
  <c r="U681" i="32"/>
  <c r="U679" i="32"/>
  <c r="U677" i="32"/>
  <c r="U675" i="32"/>
  <c r="U673" i="32"/>
  <c r="U671" i="32"/>
  <c r="U669" i="32"/>
  <c r="U667" i="32"/>
  <c r="U665" i="32"/>
  <c r="U663" i="32"/>
  <c r="U661" i="32"/>
  <c r="U659" i="32"/>
  <c r="U657" i="32"/>
  <c r="U655" i="32"/>
  <c r="U653" i="32"/>
  <c r="U651" i="32"/>
  <c r="U649" i="32"/>
  <c r="U647" i="32"/>
  <c r="U645" i="32"/>
  <c r="U643" i="32"/>
  <c r="U641" i="32"/>
  <c r="U639" i="32"/>
  <c r="U637" i="32"/>
  <c r="U635" i="32"/>
  <c r="U633" i="32"/>
  <c r="U631" i="32"/>
  <c r="U629" i="32"/>
  <c r="U627" i="32"/>
  <c r="U625" i="32"/>
  <c r="U623" i="32"/>
  <c r="U621" i="32"/>
  <c r="U619" i="32"/>
  <c r="U617" i="32"/>
  <c r="U615" i="32"/>
  <c r="U613" i="32"/>
  <c r="U611" i="32"/>
  <c r="U609" i="32"/>
  <c r="U607" i="32"/>
  <c r="U605" i="32"/>
  <c r="U603" i="32"/>
  <c r="U601" i="32"/>
  <c r="U599" i="32"/>
  <c r="U597" i="32"/>
  <c r="U595" i="32"/>
  <c r="U593" i="32"/>
  <c r="U591" i="32"/>
  <c r="U589" i="32"/>
  <c r="U587" i="32"/>
  <c r="U585" i="32"/>
  <c r="U583" i="32"/>
  <c r="U581" i="32"/>
  <c r="U579" i="32"/>
  <c r="U577" i="32"/>
  <c r="U575" i="32"/>
  <c r="U573" i="32"/>
  <c r="U571" i="32"/>
  <c r="U569" i="32"/>
  <c r="U567" i="32"/>
  <c r="U565" i="32"/>
  <c r="U563" i="32"/>
  <c r="U561" i="32"/>
  <c r="U559" i="32"/>
  <c r="U557" i="32"/>
  <c r="U555" i="32"/>
  <c r="U553" i="32"/>
  <c r="U551" i="32"/>
  <c r="U549" i="32"/>
  <c r="U547" i="32"/>
  <c r="U545" i="32"/>
  <c r="U543" i="32"/>
  <c r="U541" i="32"/>
  <c r="U539" i="32"/>
  <c r="U537" i="32"/>
  <c r="U535" i="32"/>
  <c r="U533" i="32"/>
  <c r="U531" i="32"/>
  <c r="U529" i="32"/>
  <c r="U527" i="32"/>
  <c r="U525" i="32"/>
  <c r="U523" i="32"/>
  <c r="U521" i="32"/>
  <c r="U519" i="32"/>
  <c r="U517" i="32"/>
  <c r="U515" i="32"/>
  <c r="U513" i="32"/>
  <c r="U511" i="32"/>
  <c r="U509" i="32"/>
  <c r="U507" i="32"/>
  <c r="U505" i="32"/>
  <c r="U503" i="32"/>
  <c r="U501" i="32"/>
  <c r="U499" i="32"/>
  <c r="U497" i="32"/>
  <c r="U495" i="32"/>
  <c r="U493" i="32"/>
  <c r="U491" i="32"/>
  <c r="U489" i="32"/>
  <c r="U487" i="32"/>
  <c r="U485" i="32"/>
  <c r="U483" i="32"/>
  <c r="U481" i="32"/>
  <c r="U479" i="32"/>
  <c r="U477" i="32"/>
  <c r="U475" i="32"/>
  <c r="U473" i="32"/>
  <c r="U471" i="32"/>
  <c r="U469" i="32"/>
  <c r="U467" i="32"/>
  <c r="U465" i="32"/>
  <c r="U463" i="32"/>
  <c r="U461" i="32"/>
  <c r="U459" i="32"/>
  <c r="U457" i="32"/>
  <c r="U455" i="32"/>
  <c r="U453" i="32"/>
  <c r="U451" i="32"/>
  <c r="U449" i="32"/>
  <c r="U447" i="32"/>
  <c r="U445" i="32"/>
  <c r="U443" i="32"/>
  <c r="U441" i="32"/>
  <c r="U439" i="32"/>
  <c r="U437" i="32"/>
  <c r="U435" i="32"/>
  <c r="U433" i="32"/>
  <c r="U431" i="32"/>
  <c r="U429" i="32"/>
  <c r="U427" i="32"/>
  <c r="U425" i="32"/>
  <c r="U423" i="32"/>
  <c r="U421" i="32"/>
  <c r="U419" i="32"/>
  <c r="U417" i="32"/>
  <c r="U415" i="32"/>
  <c r="U413" i="32"/>
  <c r="U411" i="32"/>
  <c r="U409" i="32"/>
  <c r="U407" i="32"/>
  <c r="U405" i="32"/>
  <c r="U403" i="32"/>
  <c r="U401" i="32"/>
  <c r="U399" i="32"/>
  <c r="U397" i="32"/>
  <c r="U395" i="32"/>
  <c r="U393" i="32"/>
  <c r="U391" i="32"/>
  <c r="U389" i="32"/>
  <c r="U387" i="32"/>
  <c r="U385" i="32"/>
  <c r="U383" i="32"/>
  <c r="U381" i="32"/>
  <c r="U379" i="32"/>
  <c r="U377" i="32"/>
  <c r="U375" i="32"/>
  <c r="U373" i="32"/>
  <c r="U371" i="32"/>
  <c r="U369" i="32"/>
  <c r="U367" i="32"/>
  <c r="U365" i="32"/>
  <c r="U363" i="32"/>
  <c r="U361" i="32"/>
  <c r="U359" i="32"/>
  <c r="U357" i="32"/>
  <c r="U355" i="32"/>
  <c r="U353" i="32"/>
  <c r="U351" i="32"/>
  <c r="U349" i="32"/>
  <c r="U347" i="32"/>
  <c r="U345" i="32"/>
  <c r="U343" i="32"/>
  <c r="U341" i="32"/>
  <c r="U339" i="32"/>
  <c r="U337" i="32"/>
  <c r="U335" i="32"/>
  <c r="U333" i="32"/>
  <c r="U331" i="32"/>
  <c r="U329" i="32"/>
  <c r="U327" i="32"/>
  <c r="U325" i="32"/>
  <c r="U323" i="32"/>
  <c r="U321" i="32"/>
  <c r="U319" i="32"/>
  <c r="U317" i="32"/>
  <c r="U315" i="32"/>
  <c r="U313" i="32"/>
  <c r="U311" i="32"/>
  <c r="U309" i="32"/>
  <c r="U307" i="32"/>
  <c r="U305" i="32"/>
  <c r="U303" i="32"/>
  <c r="U301" i="32"/>
  <c r="U299" i="32"/>
  <c r="U297" i="32"/>
  <c r="U295" i="32"/>
  <c r="U293" i="32"/>
  <c r="U291" i="32"/>
  <c r="U289" i="32"/>
  <c r="U287" i="32"/>
  <c r="U285" i="32"/>
  <c r="U283" i="32"/>
  <c r="U281" i="32"/>
  <c r="U279" i="32"/>
  <c r="U277" i="32"/>
  <c r="U275" i="32"/>
  <c r="U273" i="32"/>
  <c r="U271" i="32"/>
  <c r="U269" i="32"/>
  <c r="U267" i="32"/>
  <c r="U265" i="32"/>
  <c r="U263" i="32"/>
  <c r="U261" i="32"/>
  <c r="U259" i="32"/>
  <c r="U257" i="32"/>
  <c r="U255" i="32"/>
  <c r="U253" i="32"/>
  <c r="U251" i="32"/>
  <c r="U249" i="32"/>
  <c r="U247" i="32"/>
  <c r="U245" i="32"/>
  <c r="U243" i="32"/>
  <c r="U241" i="32"/>
  <c r="U239" i="32"/>
  <c r="U237" i="32"/>
  <c r="U235" i="32"/>
  <c r="U233" i="32"/>
  <c r="U231" i="32"/>
  <c r="U229" i="32"/>
  <c r="U227" i="32"/>
  <c r="U225" i="32"/>
  <c r="U223" i="32"/>
  <c r="U221" i="32"/>
  <c r="U219" i="32"/>
  <c r="U217" i="32"/>
  <c r="U215" i="32"/>
  <c r="U213" i="32"/>
  <c r="U211" i="32"/>
  <c r="U209" i="32"/>
  <c r="U207" i="32"/>
  <c r="U205" i="32"/>
  <c r="U203" i="32"/>
  <c r="U201" i="32"/>
  <c r="U199" i="32"/>
  <c r="U197" i="32"/>
  <c r="U195" i="32"/>
  <c r="U193" i="32"/>
  <c r="U191" i="32"/>
  <c r="U189" i="32"/>
  <c r="U187" i="32"/>
  <c r="U185" i="32"/>
  <c r="U183" i="32"/>
  <c r="U181" i="32"/>
  <c r="U179" i="32"/>
  <c r="U177" i="32"/>
  <c r="U175" i="32"/>
  <c r="U173" i="32"/>
  <c r="U171" i="32"/>
  <c r="U169" i="32"/>
  <c r="U167" i="32"/>
  <c r="U165" i="32"/>
  <c r="U163" i="32"/>
  <c r="U161" i="32"/>
  <c r="U159" i="32"/>
  <c r="U157" i="32"/>
  <c r="U155" i="32"/>
  <c r="U153" i="32"/>
  <c r="U151" i="32"/>
  <c r="U149" i="32"/>
  <c r="U147" i="32"/>
  <c r="U145" i="32"/>
  <c r="U143" i="32"/>
  <c r="U141" i="32"/>
  <c r="U139" i="32"/>
  <c r="U137" i="32"/>
  <c r="U135" i="32"/>
  <c r="U133" i="32"/>
  <c r="U131" i="32"/>
  <c r="U129" i="32"/>
  <c r="U127" i="32"/>
  <c r="U125" i="32"/>
  <c r="U123" i="32"/>
  <c r="U121" i="32"/>
  <c r="U119" i="32"/>
  <c r="U117" i="32"/>
  <c r="U115" i="32"/>
  <c r="U113" i="32"/>
  <c r="U111" i="32"/>
  <c r="U109" i="32"/>
  <c r="U107" i="32"/>
  <c r="U105" i="32"/>
  <c r="U103" i="32"/>
  <c r="U101" i="32"/>
  <c r="U99" i="32"/>
  <c r="U97" i="32"/>
  <c r="U95" i="32"/>
  <c r="U93" i="32"/>
  <c r="U91" i="32"/>
  <c r="U89" i="32"/>
  <c r="U87" i="32"/>
  <c r="U85" i="32"/>
  <c r="U83" i="32"/>
  <c r="U81" i="32"/>
  <c r="U79" i="32"/>
  <c r="U77" i="32"/>
  <c r="U75" i="32"/>
  <c r="U73" i="32"/>
  <c r="U71" i="32"/>
  <c r="U69" i="32"/>
  <c r="U67" i="32"/>
  <c r="U65" i="32"/>
  <c r="U63" i="32"/>
  <c r="U61" i="32"/>
  <c r="U59" i="32"/>
  <c r="U57" i="32"/>
  <c r="U55" i="32"/>
  <c r="U53" i="32"/>
  <c r="U51" i="32"/>
  <c r="U49" i="32"/>
  <c r="U47" i="32"/>
  <c r="U45" i="32"/>
  <c r="U43" i="32"/>
  <c r="U41" i="32"/>
  <c r="U39" i="32"/>
  <c r="U37" i="32"/>
  <c r="U35" i="32"/>
  <c r="U32" i="32"/>
  <c r="U31" i="32"/>
  <c r="U723" i="32"/>
  <c r="U715" i="32"/>
  <c r="U707" i="32"/>
  <c r="U699" i="32"/>
  <c r="U691" i="32"/>
  <c r="U30" i="32"/>
  <c r="U26" i="32"/>
  <c r="U18" i="32"/>
  <c r="U16" i="32"/>
  <c r="U709" i="32"/>
  <c r="U688" i="32"/>
  <c r="U680" i="32"/>
  <c r="U672" i="32"/>
  <c r="U664" i="32"/>
  <c r="U656" i="32"/>
  <c r="U648" i="32"/>
  <c r="U640" i="32"/>
  <c r="U632" i="32"/>
  <c r="U624" i="32"/>
  <c r="U616" i="32"/>
  <c r="U608" i="32"/>
  <c r="U600" i="32"/>
  <c r="U592" i="32"/>
  <c r="U584" i="32"/>
  <c r="U576" i="32"/>
  <c r="U568" i="32"/>
  <c r="U560" i="32"/>
  <c r="U552" i="32"/>
  <c r="U544" i="32"/>
  <c r="U536" i="32"/>
  <c r="U528" i="32"/>
  <c r="U520" i="32"/>
  <c r="U512" i="32"/>
  <c r="U504" i="32"/>
  <c r="U496" i="32"/>
  <c r="U488" i="32"/>
  <c r="U480" i="32"/>
  <c r="U472" i="32"/>
  <c r="U464" i="32"/>
  <c r="U456" i="32"/>
  <c r="U448" i="32"/>
  <c r="U440" i="32"/>
  <c r="U432" i="32"/>
  <c r="U424" i="32"/>
  <c r="U416" i="32"/>
  <c r="U408" i="32"/>
  <c r="U400" i="32"/>
  <c r="U392" i="32"/>
  <c r="U384" i="32"/>
  <c r="U376" i="32"/>
  <c r="U368" i="32"/>
  <c r="U360" i="32"/>
  <c r="U352" i="32"/>
  <c r="U344" i="32"/>
  <c r="U336" i="32"/>
  <c r="U328" i="32"/>
  <c r="U320" i="32"/>
  <c r="U312" i="32"/>
  <c r="U304" i="32"/>
  <c r="U296" i="32"/>
  <c r="U288" i="32"/>
  <c r="U280" i="32"/>
  <c r="U272" i="32"/>
  <c r="U264" i="32"/>
  <c r="U256" i="32"/>
  <c r="U248" i="32"/>
  <c r="U240" i="32"/>
  <c r="U232" i="32"/>
  <c r="U224" i="32"/>
  <c r="U216" i="32"/>
  <c r="U208" i="32"/>
  <c r="U200" i="32"/>
  <c r="U192" i="32"/>
  <c r="U184" i="32"/>
  <c r="U176" i="32"/>
  <c r="U168" i="32"/>
  <c r="U160" i="32"/>
  <c r="U152" i="32"/>
  <c r="U144" i="32"/>
  <c r="U136" i="32"/>
  <c r="U128" i="32"/>
  <c r="U120" i="32"/>
  <c r="U112" i="32"/>
  <c r="U104" i="32"/>
  <c r="U96" i="32"/>
  <c r="U88" i="32"/>
  <c r="U80" i="32"/>
  <c r="U72" i="32"/>
  <c r="U64" i="32"/>
  <c r="U56" i="32"/>
  <c r="U48" i="32"/>
  <c r="U40" i="32"/>
  <c r="U1003" i="31"/>
  <c r="U995" i="31"/>
  <c r="U987" i="31"/>
  <c r="U979" i="31"/>
  <c r="U971" i="31"/>
  <c r="U963" i="31"/>
  <c r="U955" i="31"/>
  <c r="U947" i="31"/>
  <c r="U939" i="31"/>
  <c r="U931" i="31"/>
  <c r="U923" i="31"/>
  <c r="U915" i="31"/>
  <c r="U907" i="31"/>
  <c r="U899" i="31"/>
  <c r="U891" i="31"/>
  <c r="U883" i="31"/>
  <c r="U875" i="31"/>
  <c r="U867" i="31"/>
  <c r="U859" i="31"/>
  <c r="U851" i="31"/>
  <c r="U843" i="31"/>
  <c r="U835" i="31"/>
  <c r="U827" i="31"/>
  <c r="U819" i="31"/>
  <c r="U811" i="31"/>
  <c r="U803" i="31"/>
  <c r="U795" i="31"/>
  <c r="U787" i="31"/>
  <c r="U779" i="31"/>
  <c r="U771" i="31"/>
  <c r="U763" i="31"/>
  <c r="U755" i="31"/>
  <c r="U747" i="31"/>
  <c r="U739" i="31"/>
  <c r="U731" i="31"/>
  <c r="U723" i="31"/>
  <c r="U715" i="31"/>
  <c r="U707" i="31"/>
  <c r="U699" i="31"/>
  <c r="U691" i="31"/>
  <c r="U683" i="31"/>
  <c r="U675" i="31"/>
  <c r="U667" i="31"/>
  <c r="U659" i="31"/>
  <c r="U651" i="31"/>
  <c r="U643" i="31"/>
  <c r="U635" i="31"/>
  <c r="U627" i="31"/>
  <c r="U619" i="31"/>
  <c r="U611" i="31"/>
  <c r="U603" i="31"/>
  <c r="U595" i="31"/>
  <c r="U587" i="31"/>
  <c r="U579" i="31"/>
  <c r="U571" i="31"/>
  <c r="U563" i="31"/>
  <c r="U555" i="31"/>
  <c r="U547" i="31"/>
  <c r="U539" i="31"/>
  <c r="U531" i="31"/>
  <c r="U523" i="31"/>
  <c r="U515" i="31"/>
  <c r="U507" i="31"/>
  <c r="U499" i="31"/>
  <c r="U491" i="31"/>
  <c r="U483" i="31"/>
  <c r="U475" i="31"/>
  <c r="U467" i="31"/>
  <c r="U459" i="31"/>
  <c r="U451" i="31"/>
  <c r="U443" i="31"/>
  <c r="U435" i="31"/>
  <c r="U427" i="31"/>
  <c r="U419" i="31"/>
  <c r="U411" i="31"/>
  <c r="U403" i="31"/>
  <c r="U395" i="31"/>
  <c r="U387" i="31"/>
  <c r="U379" i="31"/>
  <c r="U371" i="31"/>
  <c r="U363" i="31"/>
  <c r="U355" i="31"/>
  <c r="U347" i="31"/>
  <c r="U345" i="31"/>
  <c r="U343" i="31"/>
  <c r="U341" i="31"/>
  <c r="U339" i="31"/>
  <c r="U337" i="31"/>
  <c r="U335" i="31"/>
  <c r="U333" i="31"/>
  <c r="U331" i="31"/>
  <c r="U329" i="31"/>
  <c r="U327" i="31"/>
  <c r="U325" i="31"/>
  <c r="U701" i="32"/>
  <c r="U682" i="32"/>
  <c r="U674" i="32"/>
  <c r="U666" i="32"/>
  <c r="U658" i="32"/>
  <c r="U650" i="32"/>
  <c r="U642" i="32"/>
  <c r="U634" i="32"/>
  <c r="U626" i="32"/>
  <c r="U618" i="32"/>
  <c r="U610" i="32"/>
  <c r="U602" i="32"/>
  <c r="U594" i="32"/>
  <c r="U586" i="32"/>
  <c r="U578" i="32"/>
  <c r="U570" i="32"/>
  <c r="U562" i="32"/>
  <c r="U554" i="32"/>
  <c r="U546" i="32"/>
  <c r="U538" i="32"/>
  <c r="U530" i="32"/>
  <c r="U522" i="32"/>
  <c r="U514" i="32"/>
  <c r="U506" i="32"/>
  <c r="U498" i="32"/>
  <c r="U490" i="32"/>
  <c r="U482" i="32"/>
  <c r="U474" i="32"/>
  <c r="U466" i="32"/>
  <c r="U458" i="32"/>
  <c r="U450" i="32"/>
  <c r="U442" i="32"/>
  <c r="U434" i="32"/>
  <c r="U426" i="32"/>
  <c r="U418" i="32"/>
  <c r="U410" i="32"/>
  <c r="U402" i="32"/>
  <c r="U394" i="32"/>
  <c r="U386" i="32"/>
  <c r="U378" i="32"/>
  <c r="U370" i="32"/>
  <c r="U362" i="32"/>
  <c r="U354" i="32"/>
  <c r="U346" i="32"/>
  <c r="U338" i="32"/>
  <c r="U330" i="32"/>
  <c r="U322" i="32"/>
  <c r="U314" i="32"/>
  <c r="U306" i="32"/>
  <c r="U298" i="32"/>
  <c r="U290" i="32"/>
  <c r="U282" i="32"/>
  <c r="U274" i="32"/>
  <c r="U266" i="32"/>
  <c r="U258" i="32"/>
  <c r="U250" i="32"/>
  <c r="U242" i="32"/>
  <c r="U234" i="32"/>
  <c r="U226" i="32"/>
  <c r="U218" i="32"/>
  <c r="U210" i="32"/>
  <c r="U202" i="32"/>
  <c r="U194" i="32"/>
  <c r="U186" i="32"/>
  <c r="U178" i="32"/>
  <c r="U170" i="32"/>
  <c r="U162" i="32"/>
  <c r="U154" i="32"/>
  <c r="U146" i="32"/>
  <c r="U138" i="32"/>
  <c r="U130" i="32"/>
  <c r="U122" i="32"/>
  <c r="U114" i="32"/>
  <c r="U106" i="32"/>
  <c r="U98" i="32"/>
  <c r="U90" i="32"/>
  <c r="U82" i="32"/>
  <c r="U74" i="32"/>
  <c r="U66" i="32"/>
  <c r="U58" i="32"/>
  <c r="U50" i="32"/>
  <c r="U42" i="32"/>
  <c r="U34" i="32"/>
  <c r="U997" i="31"/>
  <c r="U989" i="31"/>
  <c r="U981" i="31"/>
  <c r="U973" i="31"/>
  <c r="U965" i="31"/>
  <c r="U957" i="31"/>
  <c r="U949" i="31"/>
  <c r="U941" i="31"/>
  <c r="U933" i="31"/>
  <c r="U925" i="31"/>
  <c r="U917" i="31"/>
  <c r="U909" i="31"/>
  <c r="U901" i="31"/>
  <c r="U893" i="31"/>
  <c r="U885" i="31"/>
  <c r="U877" i="31"/>
  <c r="U869" i="31"/>
  <c r="U861" i="31"/>
  <c r="U853" i="31"/>
  <c r="U845" i="31"/>
  <c r="U837" i="31"/>
  <c r="U829" i="31"/>
  <c r="U821" i="31"/>
  <c r="U813" i="31"/>
  <c r="U805" i="31"/>
  <c r="U797" i="31"/>
  <c r="U789" i="31"/>
  <c r="U781" i="31"/>
  <c r="U773" i="31"/>
  <c r="U765" i="31"/>
  <c r="U757" i="31"/>
  <c r="U749" i="31"/>
  <c r="U741" i="31"/>
  <c r="U733" i="31"/>
  <c r="U725" i="31"/>
  <c r="U717" i="31"/>
  <c r="U709" i="31"/>
  <c r="U701" i="31"/>
  <c r="U693" i="31"/>
  <c r="U685" i="31"/>
  <c r="U677" i="31"/>
  <c r="U725" i="32"/>
  <c r="U693" i="32"/>
  <c r="U684" i="32"/>
  <c r="U676" i="32"/>
  <c r="U668" i="32"/>
  <c r="U660" i="32"/>
  <c r="U652" i="32"/>
  <c r="U644" i="32"/>
  <c r="U636" i="32"/>
  <c r="U628" i="32"/>
  <c r="U620" i="32"/>
  <c r="U612" i="32"/>
  <c r="U604" i="32"/>
  <c r="U596" i="32"/>
  <c r="U588" i="32"/>
  <c r="U580" i="32"/>
  <c r="U572" i="32"/>
  <c r="U564" i="32"/>
  <c r="U556" i="32"/>
  <c r="U548" i="32"/>
  <c r="U540" i="32"/>
  <c r="U532" i="32"/>
  <c r="U524" i="32"/>
  <c r="U516" i="32"/>
  <c r="U508" i="32"/>
  <c r="U500" i="32"/>
  <c r="U492" i="32"/>
  <c r="U484" i="32"/>
  <c r="U476" i="32"/>
  <c r="U468" i="32"/>
  <c r="U460" i="32"/>
  <c r="U452" i="32"/>
  <c r="U444" i="32"/>
  <c r="U436" i="32"/>
  <c r="U428" i="32"/>
  <c r="U420" i="32"/>
  <c r="U412" i="32"/>
  <c r="U404" i="32"/>
  <c r="U396" i="32"/>
  <c r="U388" i="32"/>
  <c r="U380" i="32"/>
  <c r="U372" i="32"/>
  <c r="U364" i="32"/>
  <c r="U356" i="32"/>
  <c r="U348" i="32"/>
  <c r="U340" i="32"/>
  <c r="U332" i="32"/>
  <c r="U324" i="32"/>
  <c r="U316" i="32"/>
  <c r="U308" i="32"/>
  <c r="U300" i="32"/>
  <c r="U292" i="32"/>
  <c r="U284" i="32"/>
  <c r="U276" i="32"/>
  <c r="U268" i="32"/>
  <c r="U260" i="32"/>
  <c r="U252" i="32"/>
  <c r="U244" i="32"/>
  <c r="U236" i="32"/>
  <c r="U228" i="32"/>
  <c r="U220" i="32"/>
  <c r="U212" i="32"/>
  <c r="U204" i="32"/>
  <c r="U196" i="32"/>
  <c r="U188" i="32"/>
  <c r="U180" i="32"/>
  <c r="U172" i="32"/>
  <c r="U164" i="32"/>
  <c r="U156" i="32"/>
  <c r="U148" i="32"/>
  <c r="U140" i="32"/>
  <c r="U132" i="32"/>
  <c r="U124" i="32"/>
  <c r="U116" i="32"/>
  <c r="U108" i="32"/>
  <c r="U100" i="32"/>
  <c r="U92" i="32"/>
  <c r="U84" i="32"/>
  <c r="U76" i="32"/>
  <c r="U68" i="32"/>
  <c r="U60" i="32"/>
  <c r="U52" i="32"/>
  <c r="U44" i="32"/>
  <c r="U36" i="32"/>
  <c r="U24" i="32"/>
  <c r="U999" i="31"/>
  <c r="U991" i="31"/>
  <c r="U983" i="31"/>
  <c r="U975" i="31"/>
  <c r="U967" i="31"/>
  <c r="U959" i="31"/>
  <c r="U951" i="31"/>
  <c r="U943" i="31"/>
  <c r="U935" i="31"/>
  <c r="U927" i="31"/>
  <c r="U919" i="31"/>
  <c r="U911" i="31"/>
  <c r="U903" i="31"/>
  <c r="U895" i="31"/>
  <c r="U887" i="31"/>
  <c r="U879" i="31"/>
  <c r="U871" i="31"/>
  <c r="U863" i="31"/>
  <c r="U855" i="31"/>
  <c r="U847" i="31"/>
  <c r="U839" i="31"/>
  <c r="U831" i="31"/>
  <c r="U823" i="31"/>
  <c r="U815" i="31"/>
  <c r="U807" i="31"/>
  <c r="U799" i="31"/>
  <c r="U791" i="31"/>
  <c r="U783" i="31"/>
  <c r="U775" i="31"/>
  <c r="U767" i="31"/>
  <c r="U759" i="31"/>
  <c r="U751" i="31"/>
  <c r="U743" i="31"/>
  <c r="U735" i="31"/>
  <c r="U727" i="31"/>
  <c r="U719" i="31"/>
  <c r="U711" i="31"/>
  <c r="U703" i="31"/>
  <c r="U695" i="31"/>
  <c r="U687" i="31"/>
  <c r="U679" i="31"/>
  <c r="U671" i="31"/>
  <c r="U663" i="31"/>
  <c r="U655" i="31"/>
  <c r="U647" i="31"/>
  <c r="U639" i="31"/>
  <c r="U631" i="31"/>
  <c r="U623" i="31"/>
  <c r="U615" i="31"/>
  <c r="U607" i="31"/>
  <c r="U599" i="31"/>
  <c r="U591" i="31"/>
  <c r="U583" i="31"/>
  <c r="U575" i="31"/>
  <c r="U567" i="31"/>
  <c r="U559" i="31"/>
  <c r="U551" i="31"/>
  <c r="U543" i="31"/>
  <c r="U535" i="31"/>
  <c r="U527" i="31"/>
  <c r="U519" i="31"/>
  <c r="U511" i="31"/>
  <c r="U503" i="31"/>
  <c r="U495" i="31"/>
  <c r="U487" i="31"/>
  <c r="U479" i="31"/>
  <c r="U471" i="31"/>
  <c r="U463" i="31"/>
  <c r="U455" i="31"/>
  <c r="U447" i="31"/>
  <c r="U439" i="31"/>
  <c r="U431" i="31"/>
  <c r="U423" i="31"/>
  <c r="U415" i="31"/>
  <c r="U407" i="31"/>
  <c r="U399" i="31"/>
  <c r="U391" i="31"/>
  <c r="U383" i="31"/>
  <c r="U375" i="31"/>
  <c r="U367" i="31"/>
  <c r="U359" i="31"/>
  <c r="U351" i="31"/>
  <c r="U346" i="31"/>
  <c r="U344" i="31"/>
  <c r="U717" i="32"/>
  <c r="U686" i="32"/>
  <c r="U678" i="32"/>
  <c r="U670" i="32"/>
  <c r="U662" i="32"/>
  <c r="U654" i="32"/>
  <c r="U646" i="32"/>
  <c r="U638" i="32"/>
  <c r="U630" i="32"/>
  <c r="U622" i="32"/>
  <c r="U614" i="32"/>
  <c r="U606" i="32"/>
  <c r="U598" i="32"/>
  <c r="U590" i="32"/>
  <c r="U582" i="32"/>
  <c r="U574" i="32"/>
  <c r="U566" i="32"/>
  <c r="U558" i="32"/>
  <c r="U550" i="32"/>
  <c r="U542" i="32"/>
  <c r="U534" i="32"/>
  <c r="U526" i="32"/>
  <c r="U518" i="32"/>
  <c r="U510" i="32"/>
  <c r="U502" i="32"/>
  <c r="U494" i="32"/>
  <c r="U486" i="32"/>
  <c r="U478" i="32"/>
  <c r="U470" i="32"/>
  <c r="U462" i="32"/>
  <c r="U454" i="32"/>
  <c r="U446" i="32"/>
  <c r="U438" i="32"/>
  <c r="U430" i="32"/>
  <c r="U422" i="32"/>
  <c r="U414" i="32"/>
  <c r="U406" i="32"/>
  <c r="U398" i="32"/>
  <c r="U390" i="32"/>
  <c r="U382" i="32"/>
  <c r="U374" i="32"/>
  <c r="U366" i="32"/>
  <c r="U358" i="32"/>
  <c r="U350" i="32"/>
  <c r="U342" i="32"/>
  <c r="U334" i="32"/>
  <c r="U326" i="32"/>
  <c r="U318" i="32"/>
  <c r="U310" i="32"/>
  <c r="U302" i="32"/>
  <c r="U294" i="32"/>
  <c r="U286" i="32"/>
  <c r="U278" i="32"/>
  <c r="U270" i="32"/>
  <c r="U262" i="32"/>
  <c r="U254" i="32"/>
  <c r="U246" i="32"/>
  <c r="U238" i="32"/>
  <c r="U230" i="32"/>
  <c r="U222" i="32"/>
  <c r="U214" i="32"/>
  <c r="U206" i="32"/>
  <c r="U198" i="32"/>
  <c r="U190" i="32"/>
  <c r="U182" i="32"/>
  <c r="U174" i="32"/>
  <c r="U166" i="32"/>
  <c r="U158" i="32"/>
  <c r="U150" i="32"/>
  <c r="U142" i="32"/>
  <c r="U134" i="32"/>
  <c r="U126" i="32"/>
  <c r="U118" i="32"/>
  <c r="U110" i="32"/>
  <c r="U102" i="32"/>
  <c r="U94" i="32"/>
  <c r="U86" i="32"/>
  <c r="U78" i="32"/>
  <c r="U70" i="32"/>
  <c r="U62" i="32"/>
  <c r="U54" i="32"/>
  <c r="U46" i="32"/>
  <c r="U38" i="32"/>
  <c r="U1001" i="31"/>
  <c r="U993" i="31"/>
  <c r="U985" i="31"/>
  <c r="U977" i="31"/>
  <c r="U969" i="31"/>
  <c r="U961" i="31"/>
  <c r="U953" i="31"/>
  <c r="U945" i="31"/>
  <c r="U937" i="31"/>
  <c r="U929" i="31"/>
  <c r="U921" i="31"/>
  <c r="U913" i="31"/>
  <c r="U905" i="31"/>
  <c r="U897" i="31"/>
  <c r="U889" i="31"/>
  <c r="U881" i="31"/>
  <c r="U873" i="31"/>
  <c r="U865" i="31"/>
  <c r="U857" i="31"/>
  <c r="U849" i="31"/>
  <c r="U841" i="31"/>
  <c r="U833" i="31"/>
  <c r="U825" i="31"/>
  <c r="U817" i="31"/>
  <c r="U809" i="31"/>
  <c r="U801" i="31"/>
  <c r="U793" i="31"/>
  <c r="U785" i="31"/>
  <c r="U777" i="31"/>
  <c r="U769" i="31"/>
  <c r="U761" i="31"/>
  <c r="U753" i="31"/>
  <c r="U745" i="31"/>
  <c r="U737" i="31"/>
  <c r="U729" i="31"/>
  <c r="U721" i="31"/>
  <c r="U713" i="31"/>
  <c r="U705" i="31"/>
  <c r="U697" i="31"/>
  <c r="U689" i="31"/>
  <c r="U681" i="31"/>
  <c r="U673" i="31"/>
  <c r="U665" i="31"/>
  <c r="U657" i="31"/>
  <c r="U649" i="31"/>
  <c r="U641" i="31"/>
  <c r="U633" i="31"/>
  <c r="U625" i="31"/>
  <c r="U617" i="31"/>
  <c r="U609" i="31"/>
  <c r="U601" i="31"/>
  <c r="U593" i="31"/>
  <c r="U585" i="31"/>
  <c r="U577" i="31"/>
  <c r="U569" i="31"/>
  <c r="U561" i="31"/>
  <c r="U553" i="31"/>
  <c r="U545" i="31"/>
  <c r="U537" i="31"/>
  <c r="U529" i="31"/>
  <c r="U521" i="31"/>
  <c r="U513" i="31"/>
  <c r="U505" i="31"/>
  <c r="U497" i="31"/>
  <c r="U489" i="31"/>
  <c r="U481" i="31"/>
  <c r="U473" i="31"/>
  <c r="U465" i="31"/>
  <c r="U457" i="31"/>
  <c r="U449" i="31"/>
  <c r="U441" i="31"/>
  <c r="U433" i="31"/>
  <c r="U425" i="31"/>
  <c r="U417" i="31"/>
  <c r="U661" i="31"/>
  <c r="U629" i="31"/>
  <c r="U597" i="31"/>
  <c r="U565" i="31"/>
  <c r="U533" i="31"/>
  <c r="U501" i="31"/>
  <c r="U469" i="31"/>
  <c r="U437" i="31"/>
  <c r="U409" i="31"/>
  <c r="U393" i="31"/>
  <c r="U377" i="31"/>
  <c r="U361" i="31"/>
  <c r="U336" i="31"/>
  <c r="U328" i="31"/>
  <c r="U323" i="31"/>
  <c r="U321" i="31"/>
  <c r="U319" i="31"/>
  <c r="U317" i="31"/>
  <c r="U315" i="31"/>
  <c r="U313" i="31"/>
  <c r="U311" i="31"/>
  <c r="U309" i="31"/>
  <c r="U307" i="31"/>
  <c r="U305" i="31"/>
  <c r="U303" i="31"/>
  <c r="U301" i="31"/>
  <c r="U299" i="31"/>
  <c r="U297" i="31"/>
  <c r="U295" i="31"/>
  <c r="U293" i="31"/>
  <c r="U291" i="31"/>
  <c r="U289" i="31"/>
  <c r="U287" i="31"/>
  <c r="U285" i="31"/>
  <c r="U283" i="31"/>
  <c r="U281" i="31"/>
  <c r="U279" i="31"/>
  <c r="U277" i="31"/>
  <c r="U275" i="31"/>
  <c r="U273" i="31"/>
  <c r="U271" i="31"/>
  <c r="U269" i="31"/>
  <c r="U267" i="31"/>
  <c r="U265" i="31"/>
  <c r="U263" i="31"/>
  <c r="U261" i="31"/>
  <c r="U259" i="31"/>
  <c r="U257" i="31"/>
  <c r="U255" i="31"/>
  <c r="U253" i="31"/>
  <c r="U251" i="31"/>
  <c r="U249" i="31"/>
  <c r="U247" i="31"/>
  <c r="U245" i="31"/>
  <c r="U243" i="31"/>
  <c r="U241" i="31"/>
  <c r="U239" i="31"/>
  <c r="U237" i="31"/>
  <c r="U235" i="31"/>
  <c r="U233" i="31"/>
  <c r="U231" i="31"/>
  <c r="U229" i="31"/>
  <c r="U227" i="31"/>
  <c r="U225" i="31"/>
  <c r="U223" i="31"/>
  <c r="U221" i="31"/>
  <c r="U219" i="31"/>
  <c r="U217" i="31"/>
  <c r="U215" i="31"/>
  <c r="U213" i="31"/>
  <c r="U211" i="31"/>
  <c r="U209" i="31"/>
  <c r="U207" i="31"/>
  <c r="U205" i="31"/>
  <c r="U203" i="31"/>
  <c r="U201" i="31"/>
  <c r="U199" i="31"/>
  <c r="U197" i="31"/>
  <c r="U195" i="31"/>
  <c r="U193" i="31"/>
  <c r="U191" i="31"/>
  <c r="U189" i="31"/>
  <c r="U187" i="31"/>
  <c r="U185" i="31"/>
  <c r="U183" i="31"/>
  <c r="U181" i="31"/>
  <c r="U179" i="31"/>
  <c r="U177" i="31"/>
  <c r="U175" i="31"/>
  <c r="U173" i="31"/>
  <c r="U171" i="31"/>
  <c r="U169" i="31"/>
  <c r="U167" i="31"/>
  <c r="U165" i="31"/>
  <c r="U163" i="31"/>
  <c r="U161" i="31"/>
  <c r="U159" i="31"/>
  <c r="U157" i="31"/>
  <c r="U155" i="31"/>
  <c r="U153" i="31"/>
  <c r="U151" i="31"/>
  <c r="U149" i="31"/>
  <c r="U147" i="31"/>
  <c r="U145" i="31"/>
  <c r="U143" i="31"/>
  <c r="U141" i="31"/>
  <c r="U139" i="31"/>
  <c r="U137" i="31"/>
  <c r="U135" i="31"/>
  <c r="U133" i="31"/>
  <c r="U131" i="31"/>
  <c r="U129" i="31"/>
  <c r="U127" i="31"/>
  <c r="U125" i="31"/>
  <c r="U123" i="31"/>
  <c r="U121" i="31"/>
  <c r="U119" i="31"/>
  <c r="U117" i="31"/>
  <c r="U115" i="31"/>
  <c r="U113" i="31"/>
  <c r="U111" i="31"/>
  <c r="U109" i="31"/>
  <c r="U107" i="31"/>
  <c r="U105" i="31"/>
  <c r="U103" i="31"/>
  <c r="U101" i="31"/>
  <c r="U99" i="31"/>
  <c r="U97" i="31"/>
  <c r="U95" i="31"/>
  <c r="U93" i="31"/>
  <c r="U91" i="31"/>
  <c r="U89" i="31"/>
  <c r="U87" i="31"/>
  <c r="U85" i="31"/>
  <c r="U83" i="31"/>
  <c r="U81" i="31"/>
  <c r="U79" i="31"/>
  <c r="U77" i="31"/>
  <c r="U75" i="31"/>
  <c r="U73" i="31"/>
  <c r="U71" i="31"/>
  <c r="U69" i="31"/>
  <c r="U67" i="31"/>
  <c r="U65" i="31"/>
  <c r="U63" i="31"/>
  <c r="U61" i="31"/>
  <c r="U59" i="31"/>
  <c r="U57" i="31"/>
  <c r="U55" i="31"/>
  <c r="U53" i="31"/>
  <c r="U51" i="31"/>
  <c r="U49" i="31"/>
  <c r="U47" i="31"/>
  <c r="U45" i="31"/>
  <c r="U43" i="31"/>
  <c r="U41" i="31"/>
  <c r="U39" i="31"/>
  <c r="U37" i="31"/>
  <c r="U35" i="31"/>
  <c r="U30" i="31"/>
  <c r="U653" i="31"/>
  <c r="U621" i="31"/>
  <c r="U589" i="31"/>
  <c r="U557" i="31"/>
  <c r="U525" i="31"/>
  <c r="U493" i="31"/>
  <c r="U461" i="31"/>
  <c r="U429" i="31"/>
  <c r="U405" i="31"/>
  <c r="U389" i="31"/>
  <c r="U373" i="31"/>
  <c r="U357" i="31"/>
  <c r="U338" i="31"/>
  <c r="U330" i="31"/>
  <c r="U25" i="31"/>
  <c r="U22" i="31"/>
  <c r="U21" i="31"/>
  <c r="U20" i="31"/>
  <c r="U17" i="31"/>
  <c r="U1003" i="30"/>
  <c r="U1001" i="30"/>
  <c r="U999" i="30"/>
  <c r="U997" i="30"/>
  <c r="U995" i="30"/>
  <c r="U993" i="30"/>
  <c r="U991" i="30"/>
  <c r="U989" i="30"/>
  <c r="U987" i="30"/>
  <c r="U985" i="30"/>
  <c r="U983" i="30"/>
  <c r="U981" i="30"/>
  <c r="U979" i="30"/>
  <c r="U977" i="30"/>
  <c r="U975" i="30"/>
  <c r="U973" i="30"/>
  <c r="U971" i="30"/>
  <c r="U969" i="30"/>
  <c r="U967" i="30"/>
  <c r="U965" i="30"/>
  <c r="U963" i="30"/>
  <c r="U961" i="30"/>
  <c r="U959" i="30"/>
  <c r="U957" i="30"/>
  <c r="U955" i="30"/>
  <c r="U953" i="30"/>
  <c r="U951" i="30"/>
  <c r="U949" i="30"/>
  <c r="U947" i="30"/>
  <c r="U945" i="30"/>
  <c r="U943" i="30"/>
  <c r="U941" i="30"/>
  <c r="U939" i="30"/>
  <c r="U937" i="30"/>
  <c r="U935" i="30"/>
  <c r="U933" i="30"/>
  <c r="U931" i="30"/>
  <c r="U929" i="30"/>
  <c r="U927" i="30"/>
  <c r="U925" i="30"/>
  <c r="U923" i="30"/>
  <c r="U921" i="30"/>
  <c r="U919" i="30"/>
  <c r="U917" i="30"/>
  <c r="U915" i="30"/>
  <c r="U913" i="30"/>
  <c r="U911" i="30"/>
  <c r="U909" i="30"/>
  <c r="U907" i="30"/>
  <c r="U905" i="30"/>
  <c r="U903" i="30"/>
  <c r="U901" i="30"/>
  <c r="U899" i="30"/>
  <c r="U897" i="30"/>
  <c r="U895" i="30"/>
  <c r="U893" i="30"/>
  <c r="U891" i="30"/>
  <c r="U889" i="30"/>
  <c r="U887" i="30"/>
  <c r="U885" i="30"/>
  <c r="U883" i="30"/>
  <c r="U881" i="30"/>
  <c r="U879" i="30"/>
  <c r="U877" i="30"/>
  <c r="U875" i="30"/>
  <c r="U873" i="30"/>
  <c r="U871" i="30"/>
  <c r="U869" i="30"/>
  <c r="U867" i="30"/>
  <c r="U865" i="30"/>
  <c r="U863" i="30"/>
  <c r="U861" i="30"/>
  <c r="U859" i="30"/>
  <c r="U857" i="30"/>
  <c r="U855" i="30"/>
  <c r="U853" i="30"/>
  <c r="U851" i="30"/>
  <c r="U849" i="30"/>
  <c r="U847" i="30"/>
  <c r="U845" i="30"/>
  <c r="U843" i="30"/>
  <c r="U841" i="30"/>
  <c r="U839" i="30"/>
  <c r="U837" i="30"/>
  <c r="U835" i="30"/>
  <c r="U833" i="30"/>
  <c r="U831" i="30"/>
  <c r="U829" i="30"/>
  <c r="U827" i="30"/>
  <c r="U825" i="30"/>
  <c r="U823" i="30"/>
  <c r="U821" i="30"/>
  <c r="U819" i="30"/>
  <c r="U817" i="30"/>
  <c r="U815" i="30"/>
  <c r="U813" i="30"/>
  <c r="U811" i="30"/>
  <c r="U809" i="30"/>
  <c r="U807" i="30"/>
  <c r="U805" i="30"/>
  <c r="U803" i="30"/>
  <c r="U801" i="30"/>
  <c r="U799" i="30"/>
  <c r="U797" i="30"/>
  <c r="U795" i="30"/>
  <c r="U793" i="30"/>
  <c r="U791" i="30"/>
  <c r="U789" i="30"/>
  <c r="U787" i="30"/>
  <c r="U785" i="30"/>
  <c r="U783" i="30"/>
  <c r="U781" i="30"/>
  <c r="U779" i="30"/>
  <c r="U777" i="30"/>
  <c r="U775" i="30"/>
  <c r="U773" i="30"/>
  <c r="U771" i="30"/>
  <c r="U769" i="30"/>
  <c r="U767" i="30"/>
  <c r="U765" i="30"/>
  <c r="U763" i="30"/>
  <c r="U761" i="30"/>
  <c r="U759" i="30"/>
  <c r="U757" i="30"/>
  <c r="U755" i="30"/>
  <c r="U753" i="30"/>
  <c r="U751" i="30"/>
  <c r="U749" i="30"/>
  <c r="U747" i="30"/>
  <c r="U745" i="30"/>
  <c r="U743" i="30"/>
  <c r="U741" i="30"/>
  <c r="U739" i="30"/>
  <c r="U737" i="30"/>
  <c r="U735" i="30"/>
  <c r="U733" i="30"/>
  <c r="U731" i="30"/>
  <c r="U729" i="30"/>
  <c r="U727" i="30"/>
  <c r="U725" i="30"/>
  <c r="U723" i="30"/>
  <c r="U721" i="30"/>
  <c r="U719" i="30"/>
  <c r="U717" i="30"/>
  <c r="U715" i="30"/>
  <c r="U713" i="30"/>
  <c r="U711" i="30"/>
  <c r="U709" i="30"/>
  <c r="U707" i="30"/>
  <c r="U705" i="30"/>
  <c r="U703" i="30"/>
  <c r="U701" i="30"/>
  <c r="U699" i="30"/>
  <c r="U697" i="30"/>
  <c r="U695" i="30"/>
  <c r="U693" i="30"/>
  <c r="U691" i="30"/>
  <c r="U689" i="30"/>
  <c r="U687" i="30"/>
  <c r="U685" i="30"/>
  <c r="U683" i="30"/>
  <c r="U681" i="30"/>
  <c r="U679" i="30"/>
  <c r="U677" i="30"/>
  <c r="U675" i="30"/>
  <c r="U673" i="30"/>
  <c r="U671" i="30"/>
  <c r="U669" i="30"/>
  <c r="U667" i="30"/>
  <c r="U665" i="30"/>
  <c r="U663" i="30"/>
  <c r="U661" i="30"/>
  <c r="U659" i="30"/>
  <c r="U657" i="30"/>
  <c r="U655" i="30"/>
  <c r="U653" i="30"/>
  <c r="U651" i="30"/>
  <c r="U649" i="30"/>
  <c r="U647" i="30"/>
  <c r="U645" i="30"/>
  <c r="U643" i="30"/>
  <c r="U641" i="30"/>
  <c r="U639" i="30"/>
  <c r="U637" i="30"/>
  <c r="U635" i="30"/>
  <c r="U633" i="30"/>
  <c r="U631" i="30"/>
  <c r="U629" i="30"/>
  <c r="U627" i="30"/>
  <c r="U625" i="30"/>
  <c r="U623" i="30"/>
  <c r="U621" i="30"/>
  <c r="U619" i="30"/>
  <c r="U617" i="30"/>
  <c r="U615" i="30"/>
  <c r="U613" i="30"/>
  <c r="U611" i="30"/>
  <c r="U609" i="30"/>
  <c r="U607" i="30"/>
  <c r="U605" i="30"/>
  <c r="U603" i="30"/>
  <c r="U601" i="30"/>
  <c r="U599" i="30"/>
  <c r="U597" i="30"/>
  <c r="U595" i="30"/>
  <c r="U593" i="30"/>
  <c r="U591" i="30"/>
  <c r="U589" i="30"/>
  <c r="U587" i="30"/>
  <c r="U585" i="30"/>
  <c r="U583" i="30"/>
  <c r="U581" i="30"/>
  <c r="U579" i="30"/>
  <c r="U577" i="30"/>
  <c r="U575" i="30"/>
  <c r="U573" i="30"/>
  <c r="U571" i="30"/>
  <c r="U569" i="30"/>
  <c r="U567" i="30"/>
  <c r="U565" i="30"/>
  <c r="U563" i="30"/>
  <c r="U561" i="30"/>
  <c r="U559" i="30"/>
  <c r="U557" i="30"/>
  <c r="U555" i="30"/>
  <c r="U553" i="30"/>
  <c r="U551" i="30"/>
  <c r="U549" i="30"/>
  <c r="U547" i="30"/>
  <c r="U545" i="30"/>
  <c r="U543" i="30"/>
  <c r="U541" i="30"/>
  <c r="U539" i="30"/>
  <c r="U537" i="30"/>
  <c r="U535" i="30"/>
  <c r="U533" i="30"/>
  <c r="U531" i="30"/>
  <c r="U529" i="30"/>
  <c r="U527" i="30"/>
  <c r="U525" i="30"/>
  <c r="U523" i="30"/>
  <c r="U521" i="30"/>
  <c r="U519" i="30"/>
  <c r="U517" i="30"/>
  <c r="U515" i="30"/>
  <c r="U513" i="30"/>
  <c r="U511" i="30"/>
  <c r="U509" i="30"/>
  <c r="U507" i="30"/>
  <c r="U505" i="30"/>
  <c r="U503" i="30"/>
  <c r="U501" i="30"/>
  <c r="U499" i="30"/>
  <c r="U497" i="30"/>
  <c r="U495" i="30"/>
  <c r="U493" i="30"/>
  <c r="U491" i="30"/>
  <c r="U489" i="30"/>
  <c r="U487" i="30"/>
  <c r="U485" i="30"/>
  <c r="U483" i="30"/>
  <c r="U481" i="30"/>
  <c r="U479" i="30"/>
  <c r="U477" i="30"/>
  <c r="U475" i="30"/>
  <c r="U473" i="30"/>
  <c r="U471" i="30"/>
  <c r="U469" i="30"/>
  <c r="U467" i="30"/>
  <c r="U465" i="30"/>
  <c r="U463" i="30"/>
  <c r="U461" i="30"/>
  <c r="U459" i="30"/>
  <c r="U457" i="30"/>
  <c r="U455" i="30"/>
  <c r="U453" i="30"/>
  <c r="U451" i="30"/>
  <c r="U449" i="30"/>
  <c r="U447" i="30"/>
  <c r="U445" i="30"/>
  <c r="U443" i="30"/>
  <c r="U441" i="30"/>
  <c r="U439" i="30"/>
  <c r="U437" i="30"/>
  <c r="U435" i="30"/>
  <c r="U433" i="30"/>
  <c r="U431" i="30"/>
  <c r="U429" i="30"/>
  <c r="U427" i="30"/>
  <c r="U425" i="30"/>
  <c r="U423" i="30"/>
  <c r="U421" i="30"/>
  <c r="U419" i="30"/>
  <c r="U417" i="30"/>
  <c r="U415" i="30"/>
  <c r="U413" i="30"/>
  <c r="U411" i="30"/>
  <c r="U409" i="30"/>
  <c r="U407" i="30"/>
  <c r="U405" i="30"/>
  <c r="U403" i="30"/>
  <c r="U401" i="30"/>
  <c r="U399" i="30"/>
  <c r="U397" i="30"/>
  <c r="U395" i="30"/>
  <c r="U393" i="30"/>
  <c r="U391" i="30"/>
  <c r="U389" i="30"/>
  <c r="U387" i="30"/>
  <c r="U385" i="30"/>
  <c r="U383" i="30"/>
  <c r="U381" i="30"/>
  <c r="U379" i="30"/>
  <c r="U377" i="30"/>
  <c r="U645" i="31"/>
  <c r="U613" i="31"/>
  <c r="U581" i="31"/>
  <c r="U549" i="31"/>
  <c r="U517" i="31"/>
  <c r="U485" i="31"/>
  <c r="U453" i="31"/>
  <c r="U421" i="31"/>
  <c r="U401" i="31"/>
  <c r="U385" i="31"/>
  <c r="U369" i="31"/>
  <c r="U353" i="31"/>
  <c r="U340" i="31"/>
  <c r="U332" i="31"/>
  <c r="U324" i="31"/>
  <c r="U322" i="31"/>
  <c r="U320" i="31"/>
  <c r="U318" i="31"/>
  <c r="U316" i="31"/>
  <c r="U314" i="31"/>
  <c r="U312" i="31"/>
  <c r="U310" i="31"/>
  <c r="U308" i="31"/>
  <c r="U306" i="31"/>
  <c r="U304" i="31"/>
  <c r="U302" i="31"/>
  <c r="U300" i="31"/>
  <c r="U298" i="31"/>
  <c r="U296" i="31"/>
  <c r="U294" i="31"/>
  <c r="U292" i="31"/>
  <c r="U290" i="31"/>
  <c r="U288" i="31"/>
  <c r="U286" i="31"/>
  <c r="U284" i="31"/>
  <c r="U282" i="31"/>
  <c r="U280" i="31"/>
  <c r="U278" i="31"/>
  <c r="U276" i="31"/>
  <c r="U274" i="31"/>
  <c r="U272" i="31"/>
  <c r="U270" i="31"/>
  <c r="U268" i="31"/>
  <c r="U266" i="31"/>
  <c r="U264" i="31"/>
  <c r="U262" i="31"/>
  <c r="U260" i="31"/>
  <c r="U258" i="31"/>
  <c r="U256" i="31"/>
  <c r="U254" i="31"/>
  <c r="U252" i="31"/>
  <c r="U250" i="31"/>
  <c r="U248" i="31"/>
  <c r="U246" i="31"/>
  <c r="U244" i="31"/>
  <c r="U242" i="31"/>
  <c r="U240" i="31"/>
  <c r="U238" i="31"/>
  <c r="U236" i="31"/>
  <c r="U234" i="31"/>
  <c r="U232" i="31"/>
  <c r="U230" i="31"/>
  <c r="U228" i="31"/>
  <c r="U226" i="31"/>
  <c r="U224" i="31"/>
  <c r="U222" i="31"/>
  <c r="U220" i="31"/>
  <c r="U218" i="31"/>
  <c r="U216" i="31"/>
  <c r="U214" i="31"/>
  <c r="U212" i="31"/>
  <c r="U210" i="31"/>
  <c r="U208" i="31"/>
  <c r="U206" i="31"/>
  <c r="U204" i="31"/>
  <c r="U202" i="31"/>
  <c r="U200" i="31"/>
  <c r="U198" i="31"/>
  <c r="U196" i="31"/>
  <c r="U194" i="31"/>
  <c r="U192" i="31"/>
  <c r="U190" i="31"/>
  <c r="U188" i="31"/>
  <c r="U186" i="31"/>
  <c r="U184" i="31"/>
  <c r="U182" i="31"/>
  <c r="U180" i="31"/>
  <c r="U178" i="31"/>
  <c r="U176" i="31"/>
  <c r="U174" i="31"/>
  <c r="U172" i="31"/>
  <c r="U170" i="31"/>
  <c r="U168" i="31"/>
  <c r="U166" i="31"/>
  <c r="U164" i="31"/>
  <c r="U162" i="31"/>
  <c r="U160" i="31"/>
  <c r="U158" i="31"/>
  <c r="U156" i="31"/>
  <c r="U154" i="31"/>
  <c r="U152" i="31"/>
  <c r="U150" i="31"/>
  <c r="U148" i="31"/>
  <c r="U146" i="31"/>
  <c r="U144" i="31"/>
  <c r="U142" i="31"/>
  <c r="U140" i="31"/>
  <c r="U138" i="31"/>
  <c r="U136" i="31"/>
  <c r="U134" i="31"/>
  <c r="U132" i="31"/>
  <c r="U130" i="31"/>
  <c r="U128" i="31"/>
  <c r="U126" i="31"/>
  <c r="U124" i="31"/>
  <c r="U122" i="31"/>
  <c r="U120" i="31"/>
  <c r="U118" i="31"/>
  <c r="U116" i="31"/>
  <c r="U114" i="31"/>
  <c r="U112" i="31"/>
  <c r="U110" i="31"/>
  <c r="U108" i="31"/>
  <c r="U106" i="31"/>
  <c r="U104" i="31"/>
  <c r="U102" i="31"/>
  <c r="U100" i="31"/>
  <c r="U98" i="31"/>
  <c r="U96" i="31"/>
  <c r="U94" i="31"/>
  <c r="U92" i="31"/>
  <c r="U90" i="31"/>
  <c r="U88" i="31"/>
  <c r="U86" i="31"/>
  <c r="U84" i="31"/>
  <c r="U82" i="31"/>
  <c r="U80" i="31"/>
  <c r="U78" i="31"/>
  <c r="U76" i="31"/>
  <c r="U74" i="31"/>
  <c r="U72" i="31"/>
  <c r="U70" i="31"/>
  <c r="U68" i="31"/>
  <c r="U66" i="31"/>
  <c r="U64" i="31"/>
  <c r="U62" i="31"/>
  <c r="U60" i="31"/>
  <c r="U58" i="31"/>
  <c r="U56" i="31"/>
  <c r="U54" i="31"/>
  <c r="U52" i="31"/>
  <c r="U50" i="31"/>
  <c r="U48" i="31"/>
  <c r="U46" i="31"/>
  <c r="U44" i="31"/>
  <c r="U42" i="31"/>
  <c r="U40" i="31"/>
  <c r="U38" i="31"/>
  <c r="U36" i="31"/>
  <c r="U34" i="31"/>
  <c r="U29" i="31"/>
  <c r="U28" i="31"/>
  <c r="U27" i="31"/>
  <c r="U23" i="31"/>
  <c r="U19" i="31"/>
  <c r="U15" i="31"/>
  <c r="U669" i="31"/>
  <c r="U637" i="31"/>
  <c r="U605" i="31"/>
  <c r="U573" i="31"/>
  <c r="U541" i="31"/>
  <c r="U509" i="31"/>
  <c r="U477" i="31"/>
  <c r="U445" i="31"/>
  <c r="U413" i="31"/>
  <c r="U397" i="31"/>
  <c r="U381" i="31"/>
  <c r="U365" i="31"/>
  <c r="U349" i="31"/>
  <c r="U342" i="31"/>
  <c r="U334" i="31"/>
  <c r="U326" i="31"/>
  <c r="U33" i="31"/>
  <c r="U32" i="31"/>
  <c r="U31" i="31"/>
  <c r="U26" i="31"/>
  <c r="U24" i="31"/>
  <c r="U18" i="31"/>
  <c r="U16" i="31"/>
  <c r="U14" i="31"/>
  <c r="U1002" i="30"/>
  <c r="U1000" i="30"/>
  <c r="U996" i="30"/>
  <c r="U988" i="30"/>
  <c r="U980" i="30"/>
  <c r="U972" i="30"/>
  <c r="U964" i="30"/>
  <c r="U956" i="30"/>
  <c r="U948" i="30"/>
  <c r="U940" i="30"/>
  <c r="U932" i="30"/>
  <c r="U924" i="30"/>
  <c r="U916" i="30"/>
  <c r="U908" i="30"/>
  <c r="U900" i="30"/>
  <c r="U892" i="30"/>
  <c r="U884" i="30"/>
  <c r="U876" i="30"/>
  <c r="U868" i="30"/>
  <c r="U860" i="30"/>
  <c r="U852" i="30"/>
  <c r="U844" i="30"/>
  <c r="U836" i="30"/>
  <c r="U828" i="30"/>
  <c r="U820" i="30"/>
  <c r="U812" i="30"/>
  <c r="U804" i="30"/>
  <c r="U796" i="30"/>
  <c r="U788" i="30"/>
  <c r="U780" i="30"/>
  <c r="U772" i="30"/>
  <c r="U764" i="30"/>
  <c r="U756" i="30"/>
  <c r="U748" i="30"/>
  <c r="U740" i="30"/>
  <c r="U732" i="30"/>
  <c r="U724" i="30"/>
  <c r="U716" i="30"/>
  <c r="U708" i="30"/>
  <c r="U700" i="30"/>
  <c r="U692" i="30"/>
  <c r="U684" i="30"/>
  <c r="U676" i="30"/>
  <c r="U668" i="30"/>
  <c r="U660" i="30"/>
  <c r="U652" i="30"/>
  <c r="U644" i="30"/>
  <c r="U636" i="30"/>
  <c r="U628" i="30"/>
  <c r="U620" i="30"/>
  <c r="U612" i="30"/>
  <c r="U604" i="30"/>
  <c r="U596" i="30"/>
  <c r="U588" i="30"/>
  <c r="U580" i="30"/>
  <c r="U572" i="30"/>
  <c r="U564" i="30"/>
  <c r="U556" i="30"/>
  <c r="U548" i="30"/>
  <c r="U540" i="30"/>
  <c r="U532" i="30"/>
  <c r="U524" i="30"/>
  <c r="U516" i="30"/>
  <c r="U508" i="30"/>
  <c r="U500" i="30"/>
  <c r="U492" i="30"/>
  <c r="U484" i="30"/>
  <c r="U476" i="30"/>
  <c r="U468" i="30"/>
  <c r="U460" i="30"/>
  <c r="U452" i="30"/>
  <c r="U444" i="30"/>
  <c r="U436" i="30"/>
  <c r="U428" i="30"/>
  <c r="U420" i="30"/>
  <c r="U412" i="30"/>
  <c r="U404" i="30"/>
  <c r="U396" i="30"/>
  <c r="U388" i="30"/>
  <c r="U380" i="30"/>
  <c r="U375" i="30"/>
  <c r="U373" i="30"/>
  <c r="U371" i="30"/>
  <c r="U369" i="30"/>
  <c r="U367" i="30"/>
  <c r="U365" i="30"/>
  <c r="U363" i="30"/>
  <c r="U361" i="30"/>
  <c r="U359" i="30"/>
  <c r="U357" i="30"/>
  <c r="U355" i="30"/>
  <c r="U353" i="30"/>
  <c r="U351" i="30"/>
  <c r="U349" i="30"/>
  <c r="U347" i="30"/>
  <c r="U345" i="30"/>
  <c r="U343" i="30"/>
  <c r="U341" i="30"/>
  <c r="U339" i="30"/>
  <c r="U337" i="30"/>
  <c r="U335" i="30"/>
  <c r="U333" i="30"/>
  <c r="U331" i="30"/>
  <c r="U329" i="30"/>
  <c r="U327" i="30"/>
  <c r="U325" i="30"/>
  <c r="U323" i="30"/>
  <c r="U321" i="30"/>
  <c r="U319" i="30"/>
  <c r="U317" i="30"/>
  <c r="U315" i="30"/>
  <c r="U313" i="30"/>
  <c r="U311" i="30"/>
  <c r="U309" i="30"/>
  <c r="U307" i="30"/>
  <c r="U305" i="30"/>
  <c r="U303" i="30"/>
  <c r="U301" i="30"/>
  <c r="U299" i="30"/>
  <c r="U297" i="30"/>
  <c r="U295" i="30"/>
  <c r="U293" i="30"/>
  <c r="U291" i="30"/>
  <c r="U289" i="30"/>
  <c r="U287" i="30"/>
  <c r="U285" i="30"/>
  <c r="U283" i="30"/>
  <c r="U281" i="30"/>
  <c r="U279" i="30"/>
  <c r="U277" i="30"/>
  <c r="U275" i="30"/>
  <c r="U273" i="30"/>
  <c r="U271" i="30"/>
  <c r="U269" i="30"/>
  <c r="U267" i="30"/>
  <c r="U265" i="30"/>
  <c r="U263" i="30"/>
  <c r="U261" i="30"/>
  <c r="U259" i="30"/>
  <c r="U257" i="30"/>
  <c r="U255" i="30"/>
  <c r="U253" i="30"/>
  <c r="U251" i="30"/>
  <c r="U249" i="30"/>
  <c r="U247" i="30"/>
  <c r="U245" i="30"/>
  <c r="U243" i="30"/>
  <c r="U241" i="30"/>
  <c r="U239" i="30"/>
  <c r="U237" i="30"/>
  <c r="U235" i="30"/>
  <c r="U233" i="30"/>
  <c r="U231" i="30"/>
  <c r="U229" i="30"/>
  <c r="U227" i="30"/>
  <c r="U225" i="30"/>
  <c r="U223" i="30"/>
  <c r="U221" i="30"/>
  <c r="U219" i="30"/>
  <c r="U217" i="30"/>
  <c r="U215" i="30"/>
  <c r="U213" i="30"/>
  <c r="U211" i="30"/>
  <c r="U209" i="30"/>
  <c r="U207" i="30"/>
  <c r="U205" i="30"/>
  <c r="U203" i="30"/>
  <c r="U201" i="30"/>
  <c r="U199" i="30"/>
  <c r="U197" i="30"/>
  <c r="U195" i="30"/>
  <c r="U193" i="30"/>
  <c r="U191" i="30"/>
  <c r="U189" i="30"/>
  <c r="U187" i="30"/>
  <c r="U185" i="30"/>
  <c r="U183" i="30"/>
  <c r="U181" i="30"/>
  <c r="U179" i="30"/>
  <c r="U177" i="30"/>
  <c r="U175" i="30"/>
  <c r="U173" i="30"/>
  <c r="U171" i="30"/>
  <c r="U169" i="30"/>
  <c r="U167" i="30"/>
  <c r="U165" i="30"/>
  <c r="U163" i="30"/>
  <c r="U161" i="30"/>
  <c r="U159" i="30"/>
  <c r="U157" i="30"/>
  <c r="U155" i="30"/>
  <c r="U153" i="30"/>
  <c r="U151" i="30"/>
  <c r="U149" i="30"/>
  <c r="U147" i="30"/>
  <c r="U145" i="30"/>
  <c r="U143" i="30"/>
  <c r="U141" i="30"/>
  <c r="U139" i="30"/>
  <c r="U137" i="30"/>
  <c r="U135" i="30"/>
  <c r="U133" i="30"/>
  <c r="U131" i="30"/>
  <c r="U129" i="30"/>
  <c r="U127" i="30"/>
  <c r="U125" i="30"/>
  <c r="U123" i="30"/>
  <c r="U121" i="30"/>
  <c r="U119" i="30"/>
  <c r="U117" i="30"/>
  <c r="U115" i="30"/>
  <c r="U113" i="30"/>
  <c r="U111" i="30"/>
  <c r="U109" i="30"/>
  <c r="U107" i="30"/>
  <c r="U105" i="30"/>
  <c r="U103" i="30"/>
  <c r="U101" i="30"/>
  <c r="U99" i="30"/>
  <c r="U97" i="30"/>
  <c r="U95" i="30"/>
  <c r="U93" i="30"/>
  <c r="U91" i="30"/>
  <c r="U89" i="30"/>
  <c r="U87" i="30"/>
  <c r="U85" i="30"/>
  <c r="U83" i="30"/>
  <c r="U81" i="30"/>
  <c r="U79" i="30"/>
  <c r="U77" i="30"/>
  <c r="U75" i="30"/>
  <c r="U73" i="30"/>
  <c r="U71" i="30"/>
  <c r="U69" i="30"/>
  <c r="U67" i="30"/>
  <c r="U65" i="30"/>
  <c r="U63" i="30"/>
  <c r="U61" i="30"/>
  <c r="U59" i="30"/>
  <c r="U57" i="30"/>
  <c r="U55" i="30"/>
  <c r="U53" i="30"/>
  <c r="U51" i="30"/>
  <c r="U49" i="30"/>
  <c r="U47" i="30"/>
  <c r="U45" i="30"/>
  <c r="U43" i="30"/>
  <c r="U41" i="30"/>
  <c r="U39" i="30"/>
  <c r="U37" i="30"/>
  <c r="U35" i="30"/>
  <c r="U30" i="30"/>
  <c r="U28" i="30"/>
  <c r="U27" i="30"/>
  <c r="U23" i="30"/>
  <c r="U19" i="30"/>
  <c r="U15" i="30"/>
  <c r="U14" i="30"/>
  <c r="U1002" i="29"/>
  <c r="U1000" i="29"/>
  <c r="U998" i="29"/>
  <c r="U996" i="29"/>
  <c r="U994" i="29"/>
  <c r="U992" i="29"/>
  <c r="U990" i="29"/>
  <c r="U988" i="29"/>
  <c r="U986" i="29"/>
  <c r="U984" i="29"/>
  <c r="U982" i="29"/>
  <c r="U980" i="29"/>
  <c r="U978" i="29"/>
  <c r="U976" i="29"/>
  <c r="U974" i="29"/>
  <c r="U972" i="29"/>
  <c r="U970" i="29"/>
  <c r="U968" i="29"/>
  <c r="U966" i="29"/>
  <c r="U964" i="29"/>
  <c r="U962" i="29"/>
  <c r="U960" i="29"/>
  <c r="U958" i="29"/>
  <c r="U956" i="29"/>
  <c r="U954" i="29"/>
  <c r="U952" i="29"/>
  <c r="U950" i="29"/>
  <c r="U948" i="29"/>
  <c r="U946" i="29"/>
  <c r="U944" i="29"/>
  <c r="U942" i="29"/>
  <c r="U940" i="29"/>
  <c r="U938" i="29"/>
  <c r="U936" i="29"/>
  <c r="U934" i="29"/>
  <c r="U932" i="29"/>
  <c r="U930" i="29"/>
  <c r="U998" i="30"/>
  <c r="U990" i="30"/>
  <c r="U982" i="30"/>
  <c r="U974" i="30"/>
  <c r="U966" i="30"/>
  <c r="U958" i="30"/>
  <c r="U950" i="30"/>
  <c r="U942" i="30"/>
  <c r="U934" i="30"/>
  <c r="U926" i="30"/>
  <c r="U918" i="30"/>
  <c r="U910" i="30"/>
  <c r="U902" i="30"/>
  <c r="U894" i="30"/>
  <c r="U886" i="30"/>
  <c r="U878" i="30"/>
  <c r="U870" i="30"/>
  <c r="U862" i="30"/>
  <c r="U854" i="30"/>
  <c r="U846" i="30"/>
  <c r="U838" i="30"/>
  <c r="U830" i="30"/>
  <c r="U822" i="30"/>
  <c r="U814" i="30"/>
  <c r="U806" i="30"/>
  <c r="U798" i="30"/>
  <c r="U790" i="30"/>
  <c r="U782" i="30"/>
  <c r="U774" i="30"/>
  <c r="U766" i="30"/>
  <c r="U758" i="30"/>
  <c r="U750" i="30"/>
  <c r="U742" i="30"/>
  <c r="U734" i="30"/>
  <c r="U726" i="30"/>
  <c r="U718" i="30"/>
  <c r="U710" i="30"/>
  <c r="U702" i="30"/>
  <c r="U694" i="30"/>
  <c r="U686" i="30"/>
  <c r="U678" i="30"/>
  <c r="U670" i="30"/>
  <c r="U662" i="30"/>
  <c r="U654" i="30"/>
  <c r="U646" i="30"/>
  <c r="U638" i="30"/>
  <c r="U630" i="30"/>
  <c r="U622" i="30"/>
  <c r="U614" i="30"/>
  <c r="U606" i="30"/>
  <c r="U598" i="30"/>
  <c r="U590" i="30"/>
  <c r="U582" i="30"/>
  <c r="U574" i="30"/>
  <c r="U566" i="30"/>
  <c r="U558" i="30"/>
  <c r="U550" i="30"/>
  <c r="U542" i="30"/>
  <c r="U534" i="30"/>
  <c r="U526" i="30"/>
  <c r="U518" i="30"/>
  <c r="U510" i="30"/>
  <c r="U502" i="30"/>
  <c r="U494" i="30"/>
  <c r="U486" i="30"/>
  <c r="U478" i="30"/>
  <c r="U470" i="30"/>
  <c r="U462" i="30"/>
  <c r="U454" i="30"/>
  <c r="U446" i="30"/>
  <c r="U438" i="30"/>
  <c r="U430" i="30"/>
  <c r="U422" i="30"/>
  <c r="U414" i="30"/>
  <c r="U406" i="30"/>
  <c r="U398" i="30"/>
  <c r="U390" i="30"/>
  <c r="U382" i="30"/>
  <c r="U29" i="30"/>
  <c r="U25" i="30"/>
  <c r="U17" i="30"/>
  <c r="U992" i="30"/>
  <c r="U984" i="30"/>
  <c r="U976" i="30"/>
  <c r="U968" i="30"/>
  <c r="U960" i="30"/>
  <c r="U952" i="30"/>
  <c r="U944" i="30"/>
  <c r="U936" i="30"/>
  <c r="U928" i="30"/>
  <c r="U920" i="30"/>
  <c r="U912" i="30"/>
  <c r="U904" i="30"/>
  <c r="U896" i="30"/>
  <c r="U888" i="30"/>
  <c r="U880" i="30"/>
  <c r="U872" i="30"/>
  <c r="U864" i="30"/>
  <c r="U856" i="30"/>
  <c r="U848" i="30"/>
  <c r="U840" i="30"/>
  <c r="U832" i="30"/>
  <c r="U824" i="30"/>
  <c r="U816" i="30"/>
  <c r="U808" i="30"/>
  <c r="U800" i="30"/>
  <c r="U792" i="30"/>
  <c r="U784" i="30"/>
  <c r="U776" i="30"/>
  <c r="U768" i="30"/>
  <c r="U760" i="30"/>
  <c r="U752" i="30"/>
  <c r="U744" i="30"/>
  <c r="U736" i="30"/>
  <c r="U728" i="30"/>
  <c r="U720" i="30"/>
  <c r="U712" i="30"/>
  <c r="U704" i="30"/>
  <c r="U696" i="30"/>
  <c r="U688" i="30"/>
  <c r="U680" i="30"/>
  <c r="U672" i="30"/>
  <c r="U664" i="30"/>
  <c r="U656" i="30"/>
  <c r="U648" i="30"/>
  <c r="U640" i="30"/>
  <c r="U632" i="30"/>
  <c r="U624" i="30"/>
  <c r="U616" i="30"/>
  <c r="U608" i="30"/>
  <c r="U600" i="30"/>
  <c r="U592" i="30"/>
  <c r="U584" i="30"/>
  <c r="U576" i="30"/>
  <c r="U568" i="30"/>
  <c r="U560" i="30"/>
  <c r="U552" i="30"/>
  <c r="U544" i="30"/>
  <c r="U536" i="30"/>
  <c r="U528" i="30"/>
  <c r="U520" i="30"/>
  <c r="U512" i="30"/>
  <c r="U504" i="30"/>
  <c r="U496" i="30"/>
  <c r="U488" i="30"/>
  <c r="U480" i="30"/>
  <c r="U472" i="30"/>
  <c r="U464" i="30"/>
  <c r="U456" i="30"/>
  <c r="U448" i="30"/>
  <c r="U440" i="30"/>
  <c r="U432" i="30"/>
  <c r="U424" i="30"/>
  <c r="U416" i="30"/>
  <c r="U408" i="30"/>
  <c r="U400" i="30"/>
  <c r="U392" i="30"/>
  <c r="U384" i="30"/>
  <c r="U376" i="30"/>
  <c r="U374" i="30"/>
  <c r="U372" i="30"/>
  <c r="U370" i="30"/>
  <c r="U368" i="30"/>
  <c r="U366" i="30"/>
  <c r="U364" i="30"/>
  <c r="U362" i="30"/>
  <c r="U360" i="30"/>
  <c r="U358" i="30"/>
  <c r="U356" i="30"/>
  <c r="U354" i="30"/>
  <c r="U352" i="30"/>
  <c r="U350" i="30"/>
  <c r="U348" i="30"/>
  <c r="U346" i="30"/>
  <c r="U344" i="30"/>
  <c r="U342" i="30"/>
  <c r="U340" i="30"/>
  <c r="U338" i="30"/>
  <c r="U336" i="30"/>
  <c r="U334" i="30"/>
  <c r="U332" i="30"/>
  <c r="U330" i="30"/>
  <c r="U328" i="30"/>
  <c r="U326" i="30"/>
  <c r="U324" i="30"/>
  <c r="U322" i="30"/>
  <c r="U320" i="30"/>
  <c r="U318" i="30"/>
  <c r="U316" i="30"/>
  <c r="U314" i="30"/>
  <c r="U312" i="30"/>
  <c r="U310" i="30"/>
  <c r="U308" i="30"/>
  <c r="U306" i="30"/>
  <c r="U304" i="30"/>
  <c r="U302" i="30"/>
  <c r="U300" i="30"/>
  <c r="U298" i="30"/>
  <c r="U296" i="30"/>
  <c r="U294" i="30"/>
  <c r="U292" i="30"/>
  <c r="U290" i="30"/>
  <c r="U288" i="30"/>
  <c r="U286" i="30"/>
  <c r="U284" i="30"/>
  <c r="U282" i="30"/>
  <c r="U280" i="30"/>
  <c r="U278" i="30"/>
  <c r="U276" i="30"/>
  <c r="U274" i="30"/>
  <c r="U272" i="30"/>
  <c r="U270" i="30"/>
  <c r="U268" i="30"/>
  <c r="U266" i="30"/>
  <c r="U264" i="30"/>
  <c r="U262" i="30"/>
  <c r="U260" i="30"/>
  <c r="U258" i="30"/>
  <c r="U256" i="30"/>
  <c r="U254" i="30"/>
  <c r="U252" i="30"/>
  <c r="U250" i="30"/>
  <c r="U248" i="30"/>
  <c r="U246" i="30"/>
  <c r="U244" i="30"/>
  <c r="U242" i="30"/>
  <c r="U240" i="30"/>
  <c r="U238" i="30"/>
  <c r="U236" i="30"/>
  <c r="U234" i="30"/>
  <c r="U232" i="30"/>
  <c r="U230" i="30"/>
  <c r="U228" i="30"/>
  <c r="U226" i="30"/>
  <c r="U224" i="30"/>
  <c r="U222" i="30"/>
  <c r="U220" i="30"/>
  <c r="U218" i="30"/>
  <c r="U216" i="30"/>
  <c r="U214" i="30"/>
  <c r="U212" i="30"/>
  <c r="U210" i="30"/>
  <c r="U208" i="30"/>
  <c r="U206" i="30"/>
  <c r="U204" i="30"/>
  <c r="U202" i="30"/>
  <c r="U200" i="30"/>
  <c r="U198" i="30"/>
  <c r="U196" i="30"/>
  <c r="U194" i="30"/>
  <c r="U192" i="30"/>
  <c r="U190" i="30"/>
  <c r="U188" i="30"/>
  <c r="U186" i="30"/>
  <c r="U184" i="30"/>
  <c r="U182" i="30"/>
  <c r="U180" i="30"/>
  <c r="U178" i="30"/>
  <c r="U176" i="30"/>
  <c r="U174" i="30"/>
  <c r="U172" i="30"/>
  <c r="U170" i="30"/>
  <c r="U168" i="30"/>
  <c r="U166" i="30"/>
  <c r="U164" i="30"/>
  <c r="U162" i="30"/>
  <c r="U160" i="30"/>
  <c r="U158" i="30"/>
  <c r="U156" i="30"/>
  <c r="U154" i="30"/>
  <c r="U152" i="30"/>
  <c r="U150" i="30"/>
  <c r="U148" i="30"/>
  <c r="U146" i="30"/>
  <c r="U144" i="30"/>
  <c r="U142" i="30"/>
  <c r="U140" i="30"/>
  <c r="U138" i="30"/>
  <c r="U136" i="30"/>
  <c r="U134" i="30"/>
  <c r="U132" i="30"/>
  <c r="U130" i="30"/>
  <c r="U128" i="30"/>
  <c r="U126" i="30"/>
  <c r="U124" i="30"/>
  <c r="U122" i="30"/>
  <c r="U120" i="30"/>
  <c r="U118" i="30"/>
  <c r="U116" i="30"/>
  <c r="U114" i="30"/>
  <c r="U112" i="30"/>
  <c r="U110" i="30"/>
  <c r="U108" i="30"/>
  <c r="U106" i="30"/>
  <c r="U104" i="30"/>
  <c r="U102" i="30"/>
  <c r="U100" i="30"/>
  <c r="U98" i="30"/>
  <c r="U96" i="30"/>
  <c r="U94" i="30"/>
  <c r="U92" i="30"/>
  <c r="U90" i="30"/>
  <c r="U88" i="30"/>
  <c r="U86" i="30"/>
  <c r="U84" i="30"/>
  <c r="U82" i="30"/>
  <c r="U80" i="30"/>
  <c r="U78" i="30"/>
  <c r="U76" i="30"/>
  <c r="U74" i="30"/>
  <c r="U72" i="30"/>
  <c r="U70" i="30"/>
  <c r="U68" i="30"/>
  <c r="U66" i="30"/>
  <c r="U64" i="30"/>
  <c r="U62" i="30"/>
  <c r="U60" i="30"/>
  <c r="U58" i="30"/>
  <c r="U56" i="30"/>
  <c r="U54" i="30"/>
  <c r="U52" i="30"/>
  <c r="U50" i="30"/>
  <c r="U48" i="30"/>
  <c r="U46" i="30"/>
  <c r="U44" i="30"/>
  <c r="U42" i="30"/>
  <c r="U40" i="30"/>
  <c r="U38" i="30"/>
  <c r="U36" i="30"/>
  <c r="U34" i="30"/>
  <c r="U32" i="30"/>
  <c r="U31" i="30"/>
  <c r="U26" i="30"/>
  <c r="U24" i="30"/>
  <c r="U18" i="30"/>
  <c r="U16" i="30"/>
  <c r="U1003" i="29"/>
  <c r="U1001" i="29"/>
  <c r="U999" i="29"/>
  <c r="U997" i="29"/>
  <c r="U995" i="29"/>
  <c r="U993" i="29"/>
  <c r="U991" i="29"/>
  <c r="U989" i="29"/>
  <c r="U987" i="29"/>
  <c r="U985" i="29"/>
  <c r="U983" i="29"/>
  <c r="U981" i="29"/>
  <c r="U979" i="29"/>
  <c r="U977" i="29"/>
  <c r="U975" i="29"/>
  <c r="U973" i="29"/>
  <c r="U971" i="29"/>
  <c r="U969" i="29"/>
  <c r="U967" i="29"/>
  <c r="U965" i="29"/>
  <c r="U963" i="29"/>
  <c r="U961" i="29"/>
  <c r="U959" i="29"/>
  <c r="U957" i="29"/>
  <c r="U955" i="29"/>
  <c r="U953" i="29"/>
  <c r="U951" i="29"/>
  <c r="U949" i="29"/>
  <c r="U947" i="29"/>
  <c r="U945" i="29"/>
  <c r="U943" i="29"/>
  <c r="U941" i="29"/>
  <c r="U939" i="29"/>
  <c r="U937" i="29"/>
  <c r="U935" i="29"/>
  <c r="U933" i="29"/>
  <c r="U931" i="29"/>
  <c r="U929" i="29"/>
  <c r="U927" i="29"/>
  <c r="U925" i="29"/>
  <c r="U923" i="29"/>
  <c r="U921" i="29"/>
  <c r="U919" i="29"/>
  <c r="U917" i="29"/>
  <c r="U915" i="29"/>
  <c r="U913" i="29"/>
  <c r="U911" i="29"/>
  <c r="U909" i="29"/>
  <c r="U907" i="29"/>
  <c r="U905" i="29"/>
  <c r="U903" i="29"/>
  <c r="U901" i="29"/>
  <c r="U899" i="29"/>
  <c r="U897" i="29"/>
  <c r="U895" i="29"/>
  <c r="U893" i="29"/>
  <c r="U891" i="29"/>
  <c r="U889" i="29"/>
  <c r="U887" i="29"/>
  <c r="U885" i="29"/>
  <c r="U883" i="29"/>
  <c r="U881" i="29"/>
  <c r="U879" i="29"/>
  <c r="U877" i="29"/>
  <c r="U875" i="29"/>
  <c r="U873" i="29"/>
  <c r="U871" i="29"/>
  <c r="U869" i="29"/>
  <c r="U867" i="29"/>
  <c r="U865" i="29"/>
  <c r="U863" i="29"/>
  <c r="U861" i="29"/>
  <c r="U859" i="29"/>
  <c r="U857" i="29"/>
  <c r="U994" i="30"/>
  <c r="U986" i="30"/>
  <c r="U978" i="30"/>
  <c r="U970" i="30"/>
  <c r="U962" i="30"/>
  <c r="U954" i="30"/>
  <c r="U946" i="30"/>
  <c r="U938" i="30"/>
  <c r="U930" i="30"/>
  <c r="U922" i="30"/>
  <c r="U914" i="30"/>
  <c r="U906" i="30"/>
  <c r="U898" i="30"/>
  <c r="U890" i="30"/>
  <c r="U882" i="30"/>
  <c r="U874" i="30"/>
  <c r="U866" i="30"/>
  <c r="U858" i="30"/>
  <c r="U850" i="30"/>
  <c r="U842" i="30"/>
  <c r="U834" i="30"/>
  <c r="U826" i="30"/>
  <c r="U818" i="30"/>
  <c r="U810" i="30"/>
  <c r="U802" i="30"/>
  <c r="U794" i="30"/>
  <c r="U786" i="30"/>
  <c r="U778" i="30"/>
  <c r="U770" i="30"/>
  <c r="U762" i="30"/>
  <c r="U754" i="30"/>
  <c r="U746" i="30"/>
  <c r="U738" i="30"/>
  <c r="U730" i="30"/>
  <c r="U722" i="30"/>
  <c r="U714" i="30"/>
  <c r="U706" i="30"/>
  <c r="U698" i="30"/>
  <c r="U690" i="30"/>
  <c r="U682" i="30"/>
  <c r="U674" i="30"/>
  <c r="U666" i="30"/>
  <c r="U658" i="30"/>
  <c r="U650" i="30"/>
  <c r="U642" i="30"/>
  <c r="U634" i="30"/>
  <c r="U626" i="30"/>
  <c r="U618" i="30"/>
  <c r="U610" i="30"/>
  <c r="U602" i="30"/>
  <c r="U594" i="30"/>
  <c r="U586" i="30"/>
  <c r="U578" i="30"/>
  <c r="U570" i="30"/>
  <c r="U562" i="30"/>
  <c r="U554" i="30"/>
  <c r="U546" i="30"/>
  <c r="U538" i="30"/>
  <c r="U530" i="30"/>
  <c r="U522" i="30"/>
  <c r="U514" i="30"/>
  <c r="U506" i="30"/>
  <c r="U498" i="30"/>
  <c r="U490" i="30"/>
  <c r="U482" i="30"/>
  <c r="U474" i="30"/>
  <c r="U466" i="30"/>
  <c r="U458" i="30"/>
  <c r="U450" i="30"/>
  <c r="U442" i="30"/>
  <c r="U434" i="30"/>
  <c r="U426" i="30"/>
  <c r="U418" i="30"/>
  <c r="U410" i="30"/>
  <c r="U402" i="30"/>
  <c r="U394" i="30"/>
  <c r="U386" i="30"/>
  <c r="U378" i="30"/>
  <c r="U33" i="30"/>
  <c r="U928" i="29"/>
  <c r="U920" i="29"/>
  <c r="U912" i="29"/>
  <c r="U904" i="29"/>
  <c r="U896" i="29"/>
  <c r="U888" i="29"/>
  <c r="U880" i="29"/>
  <c r="U872" i="29"/>
  <c r="U864" i="29"/>
  <c r="U856" i="29"/>
  <c r="U854" i="29"/>
  <c r="U852" i="29"/>
  <c r="U850" i="29"/>
  <c r="U848" i="29"/>
  <c r="U846" i="29"/>
  <c r="U844" i="29"/>
  <c r="U842" i="29"/>
  <c r="U840" i="29"/>
  <c r="U838" i="29"/>
  <c r="U836" i="29"/>
  <c r="U834" i="29"/>
  <c r="U832" i="29"/>
  <c r="U830" i="29"/>
  <c r="U828" i="29"/>
  <c r="U826" i="29"/>
  <c r="U824" i="29"/>
  <c r="U822" i="29"/>
  <c r="U820" i="29"/>
  <c r="U818" i="29"/>
  <c r="U816" i="29"/>
  <c r="U814" i="29"/>
  <c r="U812" i="29"/>
  <c r="U810" i="29"/>
  <c r="U808" i="29"/>
  <c r="U806" i="29"/>
  <c r="U804" i="29"/>
  <c r="U802" i="29"/>
  <c r="U800" i="29"/>
  <c r="U798" i="29"/>
  <c r="U796" i="29"/>
  <c r="U794" i="29"/>
  <c r="U792" i="29"/>
  <c r="U790" i="29"/>
  <c r="U788" i="29"/>
  <c r="U786" i="29"/>
  <c r="U784" i="29"/>
  <c r="U782" i="29"/>
  <c r="U780" i="29"/>
  <c r="U778" i="29"/>
  <c r="U776" i="29"/>
  <c r="U774" i="29"/>
  <c r="U772" i="29"/>
  <c r="U770" i="29"/>
  <c r="U768" i="29"/>
  <c r="U766" i="29"/>
  <c r="U764" i="29"/>
  <c r="U762" i="29"/>
  <c r="U760" i="29"/>
  <c r="U758" i="29"/>
  <c r="U756" i="29"/>
  <c r="U754" i="29"/>
  <c r="U752" i="29"/>
  <c r="U750" i="29"/>
  <c r="U748" i="29"/>
  <c r="U746" i="29"/>
  <c r="U744" i="29"/>
  <c r="U742" i="29"/>
  <c r="U740" i="29"/>
  <c r="U738" i="29"/>
  <c r="U736" i="29"/>
  <c r="U734" i="29"/>
  <c r="U732" i="29"/>
  <c r="U730" i="29"/>
  <c r="U728" i="29"/>
  <c r="U726" i="29"/>
  <c r="U724" i="29"/>
  <c r="U722" i="29"/>
  <c r="U720" i="29"/>
  <c r="U718" i="29"/>
  <c r="U716" i="29"/>
  <c r="U714" i="29"/>
  <c r="U712" i="29"/>
  <c r="U710" i="29"/>
  <c r="U708" i="29"/>
  <c r="U706" i="29"/>
  <c r="U704" i="29"/>
  <c r="U702" i="29"/>
  <c r="U700" i="29"/>
  <c r="U698" i="29"/>
  <c r="U696" i="29"/>
  <c r="U694" i="29"/>
  <c r="U692" i="29"/>
  <c r="U690" i="29"/>
  <c r="U688" i="29"/>
  <c r="U686" i="29"/>
  <c r="U684" i="29"/>
  <c r="U682" i="29"/>
  <c r="U680" i="29"/>
  <c r="U678" i="29"/>
  <c r="U676" i="29"/>
  <c r="U674" i="29"/>
  <c r="U672" i="29"/>
  <c r="U670" i="29"/>
  <c r="U668" i="29"/>
  <c r="U666" i="29"/>
  <c r="U664" i="29"/>
  <c r="U662" i="29"/>
  <c r="U660" i="29"/>
  <c r="U658" i="29"/>
  <c r="U656" i="29"/>
  <c r="U654" i="29"/>
  <c r="U652" i="29"/>
  <c r="U650" i="29"/>
  <c r="U648" i="29"/>
  <c r="U646" i="29"/>
  <c r="U644" i="29"/>
  <c r="U642" i="29"/>
  <c r="U640" i="29"/>
  <c r="U638" i="29"/>
  <c r="U636" i="29"/>
  <c r="U634" i="29"/>
  <c r="U632" i="29"/>
  <c r="U630" i="29"/>
  <c r="U628" i="29"/>
  <c r="U626" i="29"/>
  <c r="U624" i="29"/>
  <c r="U622" i="29"/>
  <c r="U620" i="29"/>
  <c r="U618" i="29"/>
  <c r="U616" i="29"/>
  <c r="U614" i="29"/>
  <c r="U612" i="29"/>
  <c r="U610" i="29"/>
  <c r="U608" i="29"/>
  <c r="U606" i="29"/>
  <c r="U604" i="29"/>
  <c r="U602" i="29"/>
  <c r="U600" i="29"/>
  <c r="U598" i="29"/>
  <c r="U596" i="29"/>
  <c r="U594" i="29"/>
  <c r="U592" i="29"/>
  <c r="U590" i="29"/>
  <c r="U588" i="29"/>
  <c r="U586" i="29"/>
  <c r="U584" i="29"/>
  <c r="U582" i="29"/>
  <c r="U580" i="29"/>
  <c r="U578" i="29"/>
  <c r="U576" i="29"/>
  <c r="U574" i="29"/>
  <c r="U572" i="29"/>
  <c r="U570" i="29"/>
  <c r="U568" i="29"/>
  <c r="U566" i="29"/>
  <c r="U564" i="29"/>
  <c r="U562" i="29"/>
  <c r="U560" i="29"/>
  <c r="U558" i="29"/>
  <c r="U556" i="29"/>
  <c r="U554" i="29"/>
  <c r="U552" i="29"/>
  <c r="U550" i="29"/>
  <c r="U548" i="29"/>
  <c r="U546" i="29"/>
  <c r="U544" i="29"/>
  <c r="U542" i="29"/>
  <c r="U540" i="29"/>
  <c r="U538" i="29"/>
  <c r="U536" i="29"/>
  <c r="U534" i="29"/>
  <c r="U532" i="29"/>
  <c r="U530" i="29"/>
  <c r="U528" i="29"/>
  <c r="U526" i="29"/>
  <c r="U524" i="29"/>
  <c r="U522" i="29"/>
  <c r="U520" i="29"/>
  <c r="U518" i="29"/>
  <c r="U516" i="29"/>
  <c r="U514" i="29"/>
  <c r="U512" i="29"/>
  <c r="U510" i="29"/>
  <c r="U508" i="29"/>
  <c r="U506" i="29"/>
  <c r="U504" i="29"/>
  <c r="U502" i="29"/>
  <c r="U500" i="29"/>
  <c r="U498" i="29"/>
  <c r="U496" i="29"/>
  <c r="U494" i="29"/>
  <c r="U492" i="29"/>
  <c r="U490" i="29"/>
  <c r="U488" i="29"/>
  <c r="U486" i="29"/>
  <c r="U484" i="29"/>
  <c r="U482" i="29"/>
  <c r="U480" i="29"/>
  <c r="U478" i="29"/>
  <c r="U476" i="29"/>
  <c r="U474" i="29"/>
  <c r="U472" i="29"/>
  <c r="U470" i="29"/>
  <c r="U468" i="29"/>
  <c r="U466" i="29"/>
  <c r="U464" i="29"/>
  <c r="U462" i="29"/>
  <c r="U460" i="29"/>
  <c r="U458" i="29"/>
  <c r="U456" i="29"/>
  <c r="U454" i="29"/>
  <c r="U452" i="29"/>
  <c r="U450" i="29"/>
  <c r="U448" i="29"/>
  <c r="U446" i="29"/>
  <c r="U444" i="29"/>
  <c r="U442" i="29"/>
  <c r="U440" i="29"/>
  <c r="U438" i="29"/>
  <c r="U436" i="29"/>
  <c r="U434" i="29"/>
  <c r="U432" i="29"/>
  <c r="U430" i="29"/>
  <c r="U428" i="29"/>
  <c r="U426" i="29"/>
  <c r="U424" i="29"/>
  <c r="U422" i="29"/>
  <c r="U420" i="29"/>
  <c r="U418" i="29"/>
  <c r="U416" i="29"/>
  <c r="U414" i="29"/>
  <c r="U412" i="29"/>
  <c r="U410" i="29"/>
  <c r="U408" i="29"/>
  <c r="U406" i="29"/>
  <c r="U404" i="29"/>
  <c r="U402" i="29"/>
  <c r="U400" i="29"/>
  <c r="U398" i="29"/>
  <c r="U396" i="29"/>
  <c r="U394" i="29"/>
  <c r="U392" i="29"/>
  <c r="U390" i="29"/>
  <c r="U388" i="29"/>
  <c r="U386" i="29"/>
  <c r="U384" i="29"/>
  <c r="U382" i="29"/>
  <c r="U380" i="29"/>
  <c r="U378" i="29"/>
  <c r="U376" i="29"/>
  <c r="U374" i="29"/>
  <c r="U372" i="29"/>
  <c r="U370" i="29"/>
  <c r="U368" i="29"/>
  <c r="U366" i="29"/>
  <c r="U364" i="29"/>
  <c r="U362" i="29"/>
  <c r="U360" i="29"/>
  <c r="U358" i="29"/>
  <c r="U356" i="29"/>
  <c r="U354" i="29"/>
  <c r="U352" i="29"/>
  <c r="U350" i="29"/>
  <c r="U348" i="29"/>
  <c r="U346" i="29"/>
  <c r="U344" i="29"/>
  <c r="U342" i="29"/>
  <c r="U340" i="29"/>
  <c r="U338" i="29"/>
  <c r="U336" i="29"/>
  <c r="U334" i="29"/>
  <c r="U332" i="29"/>
  <c r="U330" i="29"/>
  <c r="U328" i="29"/>
  <c r="U326" i="29"/>
  <c r="U324" i="29"/>
  <c r="U322" i="29"/>
  <c r="U320" i="29"/>
  <c r="U318" i="29"/>
  <c r="U316" i="29"/>
  <c r="U314" i="29"/>
  <c r="U312" i="29"/>
  <c r="U310" i="29"/>
  <c r="U308" i="29"/>
  <c r="U306" i="29"/>
  <c r="U304" i="29"/>
  <c r="U302" i="29"/>
  <c r="U300" i="29"/>
  <c r="U298" i="29"/>
  <c r="U296" i="29"/>
  <c r="U294" i="29"/>
  <c r="U292" i="29"/>
  <c r="U290" i="29"/>
  <c r="U288" i="29"/>
  <c r="U286" i="29"/>
  <c r="U284" i="29"/>
  <c r="U282" i="29"/>
  <c r="U280" i="29"/>
  <c r="U278" i="29"/>
  <c r="U276" i="29"/>
  <c r="U274" i="29"/>
  <c r="U272" i="29"/>
  <c r="U270" i="29"/>
  <c r="U268" i="29"/>
  <c r="U266" i="29"/>
  <c r="U264" i="29"/>
  <c r="U262" i="29"/>
  <c r="U260" i="29"/>
  <c r="U258" i="29"/>
  <c r="U256" i="29"/>
  <c r="U254" i="29"/>
  <c r="U252" i="29"/>
  <c r="U250" i="29"/>
  <c r="U248" i="29"/>
  <c r="U246" i="29"/>
  <c r="U244" i="29"/>
  <c r="U242" i="29"/>
  <c r="U240" i="29"/>
  <c r="U238" i="29"/>
  <c r="U236" i="29"/>
  <c r="U234" i="29"/>
  <c r="U232" i="29"/>
  <c r="U230" i="29"/>
  <c r="U228" i="29"/>
  <c r="U226" i="29"/>
  <c r="U224" i="29"/>
  <c r="U222" i="29"/>
  <c r="U220" i="29"/>
  <c r="U218" i="29"/>
  <c r="U216" i="29"/>
  <c r="U214" i="29"/>
  <c r="U212" i="29"/>
  <c r="U210" i="29"/>
  <c r="U208" i="29"/>
  <c r="U206" i="29"/>
  <c r="U204" i="29"/>
  <c r="U202" i="29"/>
  <c r="U200" i="29"/>
  <c r="U198" i="29"/>
  <c r="U196" i="29"/>
  <c r="U194" i="29"/>
  <c r="U192" i="29"/>
  <c r="U190" i="29"/>
  <c r="U188" i="29"/>
  <c r="U186" i="29"/>
  <c r="U184" i="29"/>
  <c r="U182" i="29"/>
  <c r="U180" i="29"/>
  <c r="U178" i="29"/>
  <c r="U176" i="29"/>
  <c r="U174" i="29"/>
  <c r="U172" i="29"/>
  <c r="U170" i="29"/>
  <c r="U168" i="29"/>
  <c r="U166" i="29"/>
  <c r="U164" i="29"/>
  <c r="U162" i="29"/>
  <c r="U160" i="29"/>
  <c r="U158" i="29"/>
  <c r="U156" i="29"/>
  <c r="U154" i="29"/>
  <c r="U152" i="29"/>
  <c r="U150" i="29"/>
  <c r="U148" i="29"/>
  <c r="U146" i="29"/>
  <c r="U144" i="29"/>
  <c r="U142" i="29"/>
  <c r="U140" i="29"/>
  <c r="U138" i="29"/>
  <c r="U136" i="29"/>
  <c r="U134" i="29"/>
  <c r="U132" i="29"/>
  <c r="U130" i="29"/>
  <c r="U128" i="29"/>
  <c r="U126" i="29"/>
  <c r="U124" i="29"/>
  <c r="U122" i="29"/>
  <c r="U120" i="29"/>
  <c r="U118" i="29"/>
  <c r="U116" i="29"/>
  <c r="U114" i="29"/>
  <c r="U112" i="29"/>
  <c r="U110" i="29"/>
  <c r="U108" i="29"/>
  <c r="U106" i="29"/>
  <c r="U104" i="29"/>
  <c r="U102" i="29"/>
  <c r="U100" i="29"/>
  <c r="U98" i="29"/>
  <c r="U96" i="29"/>
  <c r="U94" i="29"/>
  <c r="U92" i="29"/>
  <c r="U90" i="29"/>
  <c r="U88" i="29"/>
  <c r="U86" i="29"/>
  <c r="U84" i="29"/>
  <c r="U82" i="29"/>
  <c r="U80" i="29"/>
  <c r="U78" i="29"/>
  <c r="U76" i="29"/>
  <c r="U74" i="29"/>
  <c r="U72" i="29"/>
  <c r="U70" i="29"/>
  <c r="U68" i="29"/>
  <c r="U66" i="29"/>
  <c r="U64" i="29"/>
  <c r="U62" i="29"/>
  <c r="U60" i="29"/>
  <c r="U58" i="29"/>
  <c r="U56" i="29"/>
  <c r="U54" i="29"/>
  <c r="U52" i="29"/>
  <c r="U50" i="29"/>
  <c r="U48" i="29"/>
  <c r="U46" i="29"/>
  <c r="U44" i="29"/>
  <c r="U42" i="29"/>
  <c r="U40" i="29"/>
  <c r="U38" i="29"/>
  <c r="U36" i="29"/>
  <c r="U34" i="29"/>
  <c r="U32" i="29"/>
  <c r="U31" i="29"/>
  <c r="U26" i="29"/>
  <c r="U24" i="29"/>
  <c r="U18" i="29"/>
  <c r="U16" i="29"/>
  <c r="U1003" i="28"/>
  <c r="U1001" i="28"/>
  <c r="U999" i="28"/>
  <c r="U997" i="28"/>
  <c r="U995" i="28"/>
  <c r="U993" i="28"/>
  <c r="U991" i="28"/>
  <c r="U989" i="28"/>
  <c r="U987" i="28"/>
  <c r="U985" i="28"/>
  <c r="U983" i="28"/>
  <c r="U981" i="28"/>
  <c r="U979" i="28"/>
  <c r="U977" i="28"/>
  <c r="U975" i="28"/>
  <c r="U973" i="28"/>
  <c r="U971" i="28"/>
  <c r="U969" i="28"/>
  <c r="U967" i="28"/>
  <c r="U965" i="28"/>
  <c r="U963" i="28"/>
  <c r="U961" i="28"/>
  <c r="U959" i="28"/>
  <c r="U957" i="28"/>
  <c r="U955" i="28"/>
  <c r="U953" i="28"/>
  <c r="U951" i="28"/>
  <c r="U949" i="28"/>
  <c r="U947" i="28"/>
  <c r="U945" i="28"/>
  <c r="U943" i="28"/>
  <c r="U941" i="28"/>
  <c r="U939" i="28"/>
  <c r="U937" i="28"/>
  <c r="U935" i="28"/>
  <c r="U933" i="28"/>
  <c r="U931" i="28"/>
  <c r="U929" i="28"/>
  <c r="U927" i="28"/>
  <c r="U925" i="28"/>
  <c r="U923" i="28"/>
  <c r="U921" i="28"/>
  <c r="U919" i="28"/>
  <c r="U917" i="28"/>
  <c r="U915" i="28"/>
  <c r="U913" i="28"/>
  <c r="U911" i="28"/>
  <c r="U909" i="28"/>
  <c r="U907" i="28"/>
  <c r="U905" i="28"/>
  <c r="U903" i="28"/>
  <c r="U901" i="28"/>
  <c r="U899" i="28"/>
  <c r="U897" i="28"/>
  <c r="U895" i="28"/>
  <c r="U893" i="28"/>
  <c r="U891" i="28"/>
  <c r="U889" i="28"/>
  <c r="U887" i="28"/>
  <c r="U885" i="28"/>
  <c r="U883" i="28"/>
  <c r="U881" i="28"/>
  <c r="U879" i="28"/>
  <c r="U877" i="28"/>
  <c r="U875" i="28"/>
  <c r="U873" i="28"/>
  <c r="U871" i="28"/>
  <c r="U869" i="28"/>
  <c r="U867" i="28"/>
  <c r="U865" i="28"/>
  <c r="U863" i="28"/>
  <c r="U861" i="28"/>
  <c r="U859" i="28"/>
  <c r="U857" i="28"/>
  <c r="U855" i="28"/>
  <c r="U853" i="28"/>
  <c r="U851" i="28"/>
  <c r="U849" i="28"/>
  <c r="U847" i="28"/>
  <c r="U845" i="28"/>
  <c r="U843" i="28"/>
  <c r="U841" i="28"/>
  <c r="U839" i="28"/>
  <c r="U837" i="28"/>
  <c r="U835" i="28"/>
  <c r="U833" i="28"/>
  <c r="U831" i="28"/>
  <c r="U829" i="28"/>
  <c r="U827" i="28"/>
  <c r="U825" i="28"/>
  <c r="U823" i="28"/>
  <c r="U821" i="28"/>
  <c r="U819" i="28"/>
  <c r="U817" i="28"/>
  <c r="U815" i="28"/>
  <c r="U813" i="28"/>
  <c r="U811" i="28"/>
  <c r="U809" i="28"/>
  <c r="U807" i="28"/>
  <c r="U805" i="28"/>
  <c r="U803" i="28"/>
  <c r="U801" i="28"/>
  <c r="U799" i="28"/>
  <c r="U797" i="28"/>
  <c r="U795" i="28"/>
  <c r="U793" i="28"/>
  <c r="U791" i="28"/>
  <c r="U789" i="28"/>
  <c r="U787" i="28"/>
  <c r="U785" i="28"/>
  <c r="U783" i="28"/>
  <c r="U781" i="28"/>
  <c r="U779" i="28"/>
  <c r="U777" i="28"/>
  <c r="U775" i="28"/>
  <c r="U773" i="28"/>
  <c r="U771" i="28"/>
  <c r="U769" i="28"/>
  <c r="U767" i="28"/>
  <c r="U765" i="28"/>
  <c r="U763" i="28"/>
  <c r="U761" i="28"/>
  <c r="U759" i="28"/>
  <c r="U757" i="28"/>
  <c r="U755" i="28"/>
  <c r="U753" i="28"/>
  <c r="U751" i="28"/>
  <c r="U749" i="28"/>
  <c r="U747" i="28"/>
  <c r="U745" i="28"/>
  <c r="U743" i="28"/>
  <c r="U741" i="28"/>
  <c r="U739" i="28"/>
  <c r="U737" i="28"/>
  <c r="U735" i="28"/>
  <c r="U733" i="28"/>
  <c r="U731" i="28"/>
  <c r="U729" i="28"/>
  <c r="U727" i="28"/>
  <c r="U725" i="28"/>
  <c r="U723" i="28"/>
  <c r="U721" i="28"/>
  <c r="U719" i="28"/>
  <c r="U717" i="28"/>
  <c r="U715" i="28"/>
  <c r="U713" i="28"/>
  <c r="U711" i="28"/>
  <c r="U709" i="28"/>
  <c r="U707" i="28"/>
  <c r="U705" i="28"/>
  <c r="U703" i="28"/>
  <c r="U701" i="28"/>
  <c r="U699" i="28"/>
  <c r="U697" i="28"/>
  <c r="U695" i="28"/>
  <c r="U693" i="28"/>
  <c r="U691" i="28"/>
  <c r="U689" i="28"/>
  <c r="U687" i="28"/>
  <c r="U685" i="28"/>
  <c r="U683" i="28"/>
  <c r="U681" i="28"/>
  <c r="U679" i="28"/>
  <c r="U677" i="28"/>
  <c r="U675" i="28"/>
  <c r="U673" i="28"/>
  <c r="U671" i="28"/>
  <c r="U669" i="28"/>
  <c r="U667" i="28"/>
  <c r="U665" i="28"/>
  <c r="U663" i="28"/>
  <c r="U661" i="28"/>
  <c r="U659" i="28"/>
  <c r="U657" i="28"/>
  <c r="U655" i="28"/>
  <c r="U653" i="28"/>
  <c r="U651" i="28"/>
  <c r="U649" i="28"/>
  <c r="U647" i="28"/>
  <c r="U645" i="28"/>
  <c r="U643" i="28"/>
  <c r="U641" i="28"/>
  <c r="U639" i="28"/>
  <c r="U637" i="28"/>
  <c r="U635" i="28"/>
  <c r="U633" i="28"/>
  <c r="U631" i="28"/>
  <c r="U629" i="28"/>
  <c r="U627" i="28"/>
  <c r="U625" i="28"/>
  <c r="U623" i="28"/>
  <c r="U621" i="28"/>
  <c r="U619" i="28"/>
  <c r="U617" i="28"/>
  <c r="U615" i="28"/>
  <c r="U613" i="28"/>
  <c r="U611" i="28"/>
  <c r="U609" i="28"/>
  <c r="U607" i="28"/>
  <c r="U605" i="28"/>
  <c r="U603" i="28"/>
  <c r="U601" i="28"/>
  <c r="U599" i="28"/>
  <c r="U597" i="28"/>
  <c r="U595" i="28"/>
  <c r="U593" i="28"/>
  <c r="U591" i="28"/>
  <c r="U589" i="28"/>
  <c r="U587" i="28"/>
  <c r="U585" i="28"/>
  <c r="U583" i="28"/>
  <c r="U581" i="28"/>
  <c r="U579" i="28"/>
  <c r="U577" i="28"/>
  <c r="U575" i="28"/>
  <c r="U573" i="28"/>
  <c r="U571" i="28"/>
  <c r="U569" i="28"/>
  <c r="U567" i="28"/>
  <c r="U565" i="28"/>
  <c r="U563" i="28"/>
  <c r="U561" i="28"/>
  <c r="U559" i="28"/>
  <c r="U557" i="28"/>
  <c r="U555" i="28"/>
  <c r="U553" i="28"/>
  <c r="U551" i="28"/>
  <c r="U549" i="28"/>
  <c r="U547" i="28"/>
  <c r="U545" i="28"/>
  <c r="U543" i="28"/>
  <c r="U541" i="28"/>
  <c r="U539" i="28"/>
  <c r="U537" i="28"/>
  <c r="U535" i="28"/>
  <c r="U533" i="28"/>
  <c r="U531" i="28"/>
  <c r="U529" i="28"/>
  <c r="U527" i="28"/>
  <c r="U525" i="28"/>
  <c r="U523" i="28"/>
  <c r="U521" i="28"/>
  <c r="U519" i="28"/>
  <c r="U922" i="29"/>
  <c r="U914" i="29"/>
  <c r="U906" i="29"/>
  <c r="U898" i="29"/>
  <c r="U890" i="29"/>
  <c r="U882" i="29"/>
  <c r="U874" i="29"/>
  <c r="U866" i="29"/>
  <c r="U858" i="29"/>
  <c r="U33" i="29"/>
  <c r="U22" i="29"/>
  <c r="U21" i="29"/>
  <c r="U20" i="29"/>
  <c r="U22" i="30"/>
  <c r="U21" i="30"/>
  <c r="U20" i="30"/>
  <c r="U924" i="29"/>
  <c r="U916" i="29"/>
  <c r="U908" i="29"/>
  <c r="U900" i="29"/>
  <c r="U892" i="29"/>
  <c r="U884" i="29"/>
  <c r="U876" i="29"/>
  <c r="U868" i="29"/>
  <c r="U860" i="29"/>
  <c r="U855" i="29"/>
  <c r="U853" i="29"/>
  <c r="U851" i="29"/>
  <c r="U849" i="29"/>
  <c r="U847" i="29"/>
  <c r="U845" i="29"/>
  <c r="U843" i="29"/>
  <c r="U841" i="29"/>
  <c r="U839" i="29"/>
  <c r="U837" i="29"/>
  <c r="U835" i="29"/>
  <c r="U833" i="29"/>
  <c r="U831" i="29"/>
  <c r="U829" i="29"/>
  <c r="U827" i="29"/>
  <c r="U825" i="29"/>
  <c r="U823" i="29"/>
  <c r="U821" i="29"/>
  <c r="U819" i="29"/>
  <c r="U817" i="29"/>
  <c r="U815" i="29"/>
  <c r="U813" i="29"/>
  <c r="U811" i="29"/>
  <c r="U809" i="29"/>
  <c r="U807" i="29"/>
  <c r="U805" i="29"/>
  <c r="U803" i="29"/>
  <c r="U801" i="29"/>
  <c r="U799" i="29"/>
  <c r="U797" i="29"/>
  <c r="U795" i="29"/>
  <c r="U793" i="29"/>
  <c r="U791" i="29"/>
  <c r="U789" i="29"/>
  <c r="U787" i="29"/>
  <c r="U785" i="29"/>
  <c r="U783" i="29"/>
  <c r="U781" i="29"/>
  <c r="U779" i="29"/>
  <c r="U777" i="29"/>
  <c r="U775" i="29"/>
  <c r="U773" i="29"/>
  <c r="U771" i="29"/>
  <c r="U769" i="29"/>
  <c r="U767" i="29"/>
  <c r="U765" i="29"/>
  <c r="U763" i="29"/>
  <c r="U761" i="29"/>
  <c r="U759" i="29"/>
  <c r="U757" i="29"/>
  <c r="U755" i="29"/>
  <c r="U753" i="29"/>
  <c r="U751" i="29"/>
  <c r="U749" i="29"/>
  <c r="U747" i="29"/>
  <c r="U745" i="29"/>
  <c r="U743" i="29"/>
  <c r="U741" i="29"/>
  <c r="U739" i="29"/>
  <c r="U737" i="29"/>
  <c r="U735" i="29"/>
  <c r="U733" i="29"/>
  <c r="U731" i="29"/>
  <c r="U729" i="29"/>
  <c r="U727" i="29"/>
  <c r="U725" i="29"/>
  <c r="U723" i="29"/>
  <c r="U721" i="29"/>
  <c r="U719" i="29"/>
  <c r="U717" i="29"/>
  <c r="U715" i="29"/>
  <c r="U713" i="29"/>
  <c r="U711" i="29"/>
  <c r="U709" i="29"/>
  <c r="U707" i="29"/>
  <c r="U705" i="29"/>
  <c r="U703" i="29"/>
  <c r="U701" i="29"/>
  <c r="U699" i="29"/>
  <c r="U697" i="29"/>
  <c r="U695" i="29"/>
  <c r="U693" i="29"/>
  <c r="U691" i="29"/>
  <c r="U689" i="29"/>
  <c r="U687" i="29"/>
  <c r="U685" i="29"/>
  <c r="U683" i="29"/>
  <c r="U681" i="29"/>
  <c r="U679" i="29"/>
  <c r="U677" i="29"/>
  <c r="U675" i="29"/>
  <c r="U673" i="29"/>
  <c r="U671" i="29"/>
  <c r="U669" i="29"/>
  <c r="U667" i="29"/>
  <c r="U665" i="29"/>
  <c r="U663" i="29"/>
  <c r="U661" i="29"/>
  <c r="U659" i="29"/>
  <c r="U657" i="29"/>
  <c r="U655" i="29"/>
  <c r="U653" i="29"/>
  <c r="U651" i="29"/>
  <c r="U649" i="29"/>
  <c r="U647" i="29"/>
  <c r="U645" i="29"/>
  <c r="U643" i="29"/>
  <c r="U641" i="29"/>
  <c r="U639" i="29"/>
  <c r="U637" i="29"/>
  <c r="U635" i="29"/>
  <c r="U633" i="29"/>
  <c r="U631" i="29"/>
  <c r="U629" i="29"/>
  <c r="U627" i="29"/>
  <c r="U625" i="29"/>
  <c r="U623" i="29"/>
  <c r="U621" i="29"/>
  <c r="U619" i="29"/>
  <c r="U617" i="29"/>
  <c r="U615" i="29"/>
  <c r="U613" i="29"/>
  <c r="U611" i="29"/>
  <c r="U609" i="29"/>
  <c r="U607" i="29"/>
  <c r="U605" i="29"/>
  <c r="U603" i="29"/>
  <c r="U601" i="29"/>
  <c r="U599" i="29"/>
  <c r="U597" i="29"/>
  <c r="U595" i="29"/>
  <c r="U593" i="29"/>
  <c r="U591" i="29"/>
  <c r="U589" i="29"/>
  <c r="U587" i="29"/>
  <c r="U585" i="29"/>
  <c r="U583" i="29"/>
  <c r="U581" i="29"/>
  <c r="U579" i="29"/>
  <c r="U577" i="29"/>
  <c r="U575" i="29"/>
  <c r="U573" i="29"/>
  <c r="U571" i="29"/>
  <c r="U569" i="29"/>
  <c r="U567" i="29"/>
  <c r="U565" i="29"/>
  <c r="U563" i="29"/>
  <c r="U561" i="29"/>
  <c r="U559" i="29"/>
  <c r="U557" i="29"/>
  <c r="U555" i="29"/>
  <c r="U553" i="29"/>
  <c r="U551" i="29"/>
  <c r="U549" i="29"/>
  <c r="U547" i="29"/>
  <c r="U545" i="29"/>
  <c r="U543" i="29"/>
  <c r="U541" i="29"/>
  <c r="U539" i="29"/>
  <c r="U537" i="29"/>
  <c r="U535" i="29"/>
  <c r="U533" i="29"/>
  <c r="U531" i="29"/>
  <c r="U529" i="29"/>
  <c r="U527" i="29"/>
  <c r="U525" i="29"/>
  <c r="U523" i="29"/>
  <c r="U521" i="29"/>
  <c r="U519" i="29"/>
  <c r="U517" i="29"/>
  <c r="U515" i="29"/>
  <c r="U513" i="29"/>
  <c r="U511" i="29"/>
  <c r="U509" i="29"/>
  <c r="U507" i="29"/>
  <c r="U505" i="29"/>
  <c r="U503" i="29"/>
  <c r="U501" i="29"/>
  <c r="U499" i="29"/>
  <c r="U497" i="29"/>
  <c r="U495" i="29"/>
  <c r="U493" i="29"/>
  <c r="U491" i="29"/>
  <c r="U489" i="29"/>
  <c r="U487" i="29"/>
  <c r="U485" i="29"/>
  <c r="U483" i="29"/>
  <c r="U481" i="29"/>
  <c r="U479" i="29"/>
  <c r="U477" i="29"/>
  <c r="U475" i="29"/>
  <c r="U473" i="29"/>
  <c r="U471" i="29"/>
  <c r="U469" i="29"/>
  <c r="U467" i="29"/>
  <c r="U465" i="29"/>
  <c r="U463" i="29"/>
  <c r="U461" i="29"/>
  <c r="U459" i="29"/>
  <c r="U457" i="29"/>
  <c r="U455" i="29"/>
  <c r="U453" i="29"/>
  <c r="U451" i="29"/>
  <c r="U449" i="29"/>
  <c r="U447" i="29"/>
  <c r="U445" i="29"/>
  <c r="U443" i="29"/>
  <c r="U441" i="29"/>
  <c r="U439" i="29"/>
  <c r="U437" i="29"/>
  <c r="U435" i="29"/>
  <c r="U433" i="29"/>
  <c r="U431" i="29"/>
  <c r="U429" i="29"/>
  <c r="U427" i="29"/>
  <c r="U425" i="29"/>
  <c r="U423" i="29"/>
  <c r="U421" i="29"/>
  <c r="U419" i="29"/>
  <c r="U417" i="29"/>
  <c r="U415" i="29"/>
  <c r="U413" i="29"/>
  <c r="U411" i="29"/>
  <c r="U409" i="29"/>
  <c r="U407" i="29"/>
  <c r="U405" i="29"/>
  <c r="U403" i="29"/>
  <c r="U401" i="29"/>
  <c r="U399" i="29"/>
  <c r="U397" i="29"/>
  <c r="U395" i="29"/>
  <c r="U393" i="29"/>
  <c r="U391" i="29"/>
  <c r="U389" i="29"/>
  <c r="U387" i="29"/>
  <c r="U385" i="29"/>
  <c r="U383" i="29"/>
  <c r="U381" i="29"/>
  <c r="U379" i="29"/>
  <c r="U377" i="29"/>
  <c r="U375" i="29"/>
  <c r="U373" i="29"/>
  <c r="U371" i="29"/>
  <c r="U369" i="29"/>
  <c r="U367" i="29"/>
  <c r="U365" i="29"/>
  <c r="U363" i="29"/>
  <c r="U361" i="29"/>
  <c r="U359" i="29"/>
  <c r="U357" i="29"/>
  <c r="U355" i="29"/>
  <c r="U353" i="29"/>
  <c r="U351" i="29"/>
  <c r="U349" i="29"/>
  <c r="U347" i="29"/>
  <c r="U345" i="29"/>
  <c r="U343" i="29"/>
  <c r="U341" i="29"/>
  <c r="U339" i="29"/>
  <c r="U337" i="29"/>
  <c r="U335" i="29"/>
  <c r="U333" i="29"/>
  <c r="U331" i="29"/>
  <c r="U329" i="29"/>
  <c r="U327" i="29"/>
  <c r="U325" i="29"/>
  <c r="U323" i="29"/>
  <c r="U321" i="29"/>
  <c r="U319" i="29"/>
  <c r="U317" i="29"/>
  <c r="U315" i="29"/>
  <c r="U313" i="29"/>
  <c r="U311" i="29"/>
  <c r="U309" i="29"/>
  <c r="U307" i="29"/>
  <c r="U305" i="29"/>
  <c r="U303" i="29"/>
  <c r="U301" i="29"/>
  <c r="U299" i="29"/>
  <c r="U297" i="29"/>
  <c r="U295" i="29"/>
  <c r="U293" i="29"/>
  <c r="U291" i="29"/>
  <c r="U289" i="29"/>
  <c r="U287" i="29"/>
  <c r="U285" i="29"/>
  <c r="U283" i="29"/>
  <c r="U281" i="29"/>
  <c r="U279" i="29"/>
  <c r="U277" i="29"/>
  <c r="U275" i="29"/>
  <c r="U273" i="29"/>
  <c r="U271" i="29"/>
  <c r="U269" i="29"/>
  <c r="U267" i="29"/>
  <c r="U265" i="29"/>
  <c r="U263" i="29"/>
  <c r="U261" i="29"/>
  <c r="U259" i="29"/>
  <c r="U257" i="29"/>
  <c r="U255" i="29"/>
  <c r="U253" i="29"/>
  <c r="U251" i="29"/>
  <c r="U249" i="29"/>
  <c r="U247" i="29"/>
  <c r="U245" i="29"/>
  <c r="U243" i="29"/>
  <c r="U241" i="29"/>
  <c r="U239" i="29"/>
  <c r="U237" i="29"/>
  <c r="U235" i="29"/>
  <c r="U233" i="29"/>
  <c r="U231" i="29"/>
  <c r="U229" i="29"/>
  <c r="U227" i="29"/>
  <c r="U225" i="29"/>
  <c r="U223" i="29"/>
  <c r="U221" i="29"/>
  <c r="U219" i="29"/>
  <c r="U217" i="29"/>
  <c r="U215" i="29"/>
  <c r="U213" i="29"/>
  <c r="U211" i="29"/>
  <c r="U209" i="29"/>
  <c r="U207" i="29"/>
  <c r="U205" i="29"/>
  <c r="U203" i="29"/>
  <c r="U201" i="29"/>
  <c r="U199" i="29"/>
  <c r="U197" i="29"/>
  <c r="U195" i="29"/>
  <c r="U193" i="29"/>
  <c r="U191" i="29"/>
  <c r="U189" i="29"/>
  <c r="U187" i="29"/>
  <c r="U185" i="29"/>
  <c r="U183" i="29"/>
  <c r="U181" i="29"/>
  <c r="U179" i="29"/>
  <c r="U177" i="29"/>
  <c r="U175" i="29"/>
  <c r="U173" i="29"/>
  <c r="U171" i="29"/>
  <c r="U169" i="29"/>
  <c r="U167" i="29"/>
  <c r="U165" i="29"/>
  <c r="U163" i="29"/>
  <c r="U161" i="29"/>
  <c r="U159" i="29"/>
  <c r="U157" i="29"/>
  <c r="U155" i="29"/>
  <c r="U153" i="29"/>
  <c r="U151" i="29"/>
  <c r="U149" i="29"/>
  <c r="U147" i="29"/>
  <c r="U145" i="29"/>
  <c r="U143" i="29"/>
  <c r="U141" i="29"/>
  <c r="U139" i="29"/>
  <c r="U137" i="29"/>
  <c r="U135" i="29"/>
  <c r="U133" i="29"/>
  <c r="U131" i="29"/>
  <c r="U129" i="29"/>
  <c r="U127" i="29"/>
  <c r="U125" i="29"/>
  <c r="U123" i="29"/>
  <c r="U121" i="29"/>
  <c r="U119" i="29"/>
  <c r="U117" i="29"/>
  <c r="U115" i="29"/>
  <c r="U113" i="29"/>
  <c r="U111" i="29"/>
  <c r="U109" i="29"/>
  <c r="U107" i="29"/>
  <c r="U105" i="29"/>
  <c r="U103" i="29"/>
  <c r="U101" i="29"/>
  <c r="U99" i="29"/>
  <c r="U97" i="29"/>
  <c r="U95" i="29"/>
  <c r="U93" i="29"/>
  <c r="U91" i="29"/>
  <c r="U89" i="29"/>
  <c r="U87" i="29"/>
  <c r="U85" i="29"/>
  <c r="U83" i="29"/>
  <c r="U81" i="29"/>
  <c r="U79" i="29"/>
  <c r="U77" i="29"/>
  <c r="U75" i="29"/>
  <c r="U73" i="29"/>
  <c r="U71" i="29"/>
  <c r="U69" i="29"/>
  <c r="U67" i="29"/>
  <c r="U65" i="29"/>
  <c r="U63" i="29"/>
  <c r="U61" i="29"/>
  <c r="U59" i="29"/>
  <c r="U57" i="29"/>
  <c r="U55" i="29"/>
  <c r="U53" i="29"/>
  <c r="U51" i="29"/>
  <c r="U49" i="29"/>
  <c r="U47" i="29"/>
  <c r="U45" i="29"/>
  <c r="U43" i="29"/>
  <c r="U41" i="29"/>
  <c r="U39" i="29"/>
  <c r="U37" i="29"/>
  <c r="U35" i="29"/>
  <c r="U30" i="29"/>
  <c r="U28" i="29"/>
  <c r="U27" i="29"/>
  <c r="U23" i="29"/>
  <c r="U19" i="29"/>
  <c r="U15" i="29"/>
  <c r="U14" i="29"/>
  <c r="U1002" i="28"/>
  <c r="U1000" i="28"/>
  <c r="U998" i="28"/>
  <c r="U996" i="28"/>
  <c r="U994" i="28"/>
  <c r="U992" i="28"/>
  <c r="U990" i="28"/>
  <c r="U988" i="28"/>
  <c r="U986" i="28"/>
  <c r="U984" i="28"/>
  <c r="U982" i="28"/>
  <c r="U980" i="28"/>
  <c r="U978" i="28"/>
  <c r="U976" i="28"/>
  <c r="U974" i="28"/>
  <c r="U972" i="28"/>
  <c r="U970" i="28"/>
  <c r="U968" i="28"/>
  <c r="U966" i="28"/>
  <c r="U964" i="28"/>
  <c r="U962" i="28"/>
  <c r="U960" i="28"/>
  <c r="U958" i="28"/>
  <c r="U956" i="28"/>
  <c r="U954" i="28"/>
  <c r="U952" i="28"/>
  <c r="U950" i="28"/>
  <c r="U948" i="28"/>
  <c r="U946" i="28"/>
  <c r="U944" i="28"/>
  <c r="U942" i="28"/>
  <c r="U940" i="28"/>
  <c r="U938" i="28"/>
  <c r="U936" i="28"/>
  <c r="U934" i="28"/>
  <c r="U932" i="28"/>
  <c r="U930" i="28"/>
  <c r="U928" i="28"/>
  <c r="U926" i="28"/>
  <c r="U924" i="28"/>
  <c r="U922" i="28"/>
  <c r="U920" i="28"/>
  <c r="U918" i="28"/>
  <c r="U916" i="28"/>
  <c r="U914" i="28"/>
  <c r="U912" i="28"/>
  <c r="U910" i="28"/>
  <c r="U908" i="28"/>
  <c r="U906" i="28"/>
  <c r="U904" i="28"/>
  <c r="U902" i="28"/>
  <c r="U900" i="28"/>
  <c r="U898" i="28"/>
  <c r="U896" i="28"/>
  <c r="U894" i="28"/>
  <c r="U892" i="28"/>
  <c r="U890" i="28"/>
  <c r="U888" i="28"/>
  <c r="U886" i="28"/>
  <c r="U884" i="28"/>
  <c r="U882" i="28"/>
  <c r="U880" i="28"/>
  <c r="U878" i="28"/>
  <c r="U876" i="28"/>
  <c r="U874" i="28"/>
  <c r="U872" i="28"/>
  <c r="U870" i="28"/>
  <c r="U868" i="28"/>
  <c r="U866" i="28"/>
  <c r="U864" i="28"/>
  <c r="U862" i="28"/>
  <c r="U860" i="28"/>
  <c r="U858" i="28"/>
  <c r="U856" i="28"/>
  <c r="U854" i="28"/>
  <c r="U852" i="28"/>
  <c r="U850" i="28"/>
  <c r="U848" i="28"/>
  <c r="U846" i="28"/>
  <c r="U844" i="28"/>
  <c r="U842" i="28"/>
  <c r="U840" i="28"/>
  <c r="U838" i="28"/>
  <c r="U836" i="28"/>
  <c r="U834" i="28"/>
  <c r="U832" i="28"/>
  <c r="U830" i="28"/>
  <c r="U828" i="28"/>
  <c r="U826" i="28"/>
  <c r="U824" i="28"/>
  <c r="U822" i="28"/>
  <c r="U820" i="28"/>
  <c r="U818" i="28"/>
  <c r="U816" i="28"/>
  <c r="U814" i="28"/>
  <c r="U812" i="28"/>
  <c r="U810" i="28"/>
  <c r="U808" i="28"/>
  <c r="U806" i="28"/>
  <c r="U804" i="28"/>
  <c r="U802" i="28"/>
  <c r="U800" i="28"/>
  <c r="U798" i="28"/>
  <c r="U796" i="28"/>
  <c r="U794" i="28"/>
  <c r="U792" i="28"/>
  <c r="U790" i="28"/>
  <c r="U788" i="28"/>
  <c r="U786" i="28"/>
  <c r="U784" i="28"/>
  <c r="U782" i="28"/>
  <c r="U780" i="28"/>
  <c r="U778" i="28"/>
  <c r="U776" i="28"/>
  <c r="U774" i="28"/>
  <c r="U772" i="28"/>
  <c r="U770" i="28"/>
  <c r="U768" i="28"/>
  <c r="U766" i="28"/>
  <c r="U764" i="28"/>
  <c r="U762" i="28"/>
  <c r="U760" i="28"/>
  <c r="U758" i="28"/>
  <c r="U756" i="28"/>
  <c r="U754" i="28"/>
  <c r="U752" i="28"/>
  <c r="U750" i="28"/>
  <c r="U748" i="28"/>
  <c r="U746" i="28"/>
  <c r="U744" i="28"/>
  <c r="U742" i="28"/>
  <c r="U740" i="28"/>
  <c r="U738" i="28"/>
  <c r="U736" i="28"/>
  <c r="U734" i="28"/>
  <c r="U732" i="28"/>
  <c r="U730" i="28"/>
  <c r="U728" i="28"/>
  <c r="U726" i="28"/>
  <c r="U724" i="28"/>
  <c r="U722" i="28"/>
  <c r="U720" i="28"/>
  <c r="U718" i="28"/>
  <c r="U716" i="28"/>
  <c r="U714" i="28"/>
  <c r="U712" i="28"/>
  <c r="U710" i="28"/>
  <c r="U708" i="28"/>
  <c r="U706" i="28"/>
  <c r="U704" i="28"/>
  <c r="U702" i="28"/>
  <c r="U700" i="28"/>
  <c r="U698" i="28"/>
  <c r="U696" i="28"/>
  <c r="U694" i="28"/>
  <c r="U692" i="28"/>
  <c r="U690" i="28"/>
  <c r="U688" i="28"/>
  <c r="U686" i="28"/>
  <c r="U684" i="28"/>
  <c r="U682" i="28"/>
  <c r="U680" i="28"/>
  <c r="U678" i="28"/>
  <c r="U676" i="28"/>
  <c r="U674" i="28"/>
  <c r="U672" i="28"/>
  <c r="U670" i="28"/>
  <c r="U668" i="28"/>
  <c r="U666" i="28"/>
  <c r="U664" i="28"/>
  <c r="U662" i="28"/>
  <c r="U660" i="28"/>
  <c r="U658" i="28"/>
  <c r="U656" i="28"/>
  <c r="U654" i="28"/>
  <c r="U652" i="28"/>
  <c r="U650" i="28"/>
  <c r="U648" i="28"/>
  <c r="U646" i="28"/>
  <c r="U644" i="28"/>
  <c r="U642" i="28"/>
  <c r="U640" i="28"/>
  <c r="U638" i="28"/>
  <c r="U636" i="28"/>
  <c r="U634" i="28"/>
  <c r="U632" i="28"/>
  <c r="U630" i="28"/>
  <c r="U628" i="28"/>
  <c r="U626" i="28"/>
  <c r="U624" i="28"/>
  <c r="U622" i="28"/>
  <c r="U620" i="28"/>
  <c r="U618" i="28"/>
  <c r="U926" i="29"/>
  <c r="U918" i="29"/>
  <c r="U910" i="29"/>
  <c r="U902" i="29"/>
  <c r="U894" i="29"/>
  <c r="U886" i="29"/>
  <c r="U878" i="29"/>
  <c r="U870" i="29"/>
  <c r="U862" i="29"/>
  <c r="U29" i="29"/>
  <c r="U25" i="29"/>
  <c r="U17" i="29"/>
  <c r="U610" i="28"/>
  <c r="U602" i="28"/>
  <c r="U594" i="28"/>
  <c r="U586" i="28"/>
  <c r="U578" i="28"/>
  <c r="U570" i="28"/>
  <c r="U562" i="28"/>
  <c r="U554" i="28"/>
  <c r="U546" i="28"/>
  <c r="U538" i="28"/>
  <c r="U530" i="28"/>
  <c r="U522" i="28"/>
  <c r="U517" i="28"/>
  <c r="U515" i="28"/>
  <c r="U513" i="28"/>
  <c r="U511" i="28"/>
  <c r="U509" i="28"/>
  <c r="U507" i="28"/>
  <c r="U505" i="28"/>
  <c r="U503" i="28"/>
  <c r="U501" i="28"/>
  <c r="U499" i="28"/>
  <c r="U497" i="28"/>
  <c r="U495" i="28"/>
  <c r="U493" i="28"/>
  <c r="U491" i="28"/>
  <c r="U489" i="28"/>
  <c r="U487" i="28"/>
  <c r="U485" i="28"/>
  <c r="U483" i="28"/>
  <c r="U481" i="28"/>
  <c r="U479" i="28"/>
  <c r="U477" i="28"/>
  <c r="U475" i="28"/>
  <c r="U473" i="28"/>
  <c r="U471" i="28"/>
  <c r="U469" i="28"/>
  <c r="U467" i="28"/>
  <c r="U465" i="28"/>
  <c r="U463" i="28"/>
  <c r="U461" i="28"/>
  <c r="U459" i="28"/>
  <c r="U457" i="28"/>
  <c r="U455" i="28"/>
  <c r="U453" i="28"/>
  <c r="U451" i="28"/>
  <c r="U449" i="28"/>
  <c r="U447" i="28"/>
  <c r="U445" i="28"/>
  <c r="U443" i="28"/>
  <c r="U441" i="28"/>
  <c r="U439" i="28"/>
  <c r="U437" i="28"/>
  <c r="U435" i="28"/>
  <c r="U433" i="28"/>
  <c r="U431" i="28"/>
  <c r="U429" i="28"/>
  <c r="U427" i="28"/>
  <c r="U425" i="28"/>
  <c r="U423" i="28"/>
  <c r="U421" i="28"/>
  <c r="U419" i="28"/>
  <c r="U417" i="28"/>
  <c r="U415" i="28"/>
  <c r="U413" i="28"/>
  <c r="U411" i="28"/>
  <c r="U409" i="28"/>
  <c r="U407" i="28"/>
  <c r="U405" i="28"/>
  <c r="U403" i="28"/>
  <c r="U401" i="28"/>
  <c r="U399" i="28"/>
  <c r="U397" i="28"/>
  <c r="U395" i="28"/>
  <c r="U393" i="28"/>
  <c r="U391" i="28"/>
  <c r="U389" i="28"/>
  <c r="U387" i="28"/>
  <c r="U385" i="28"/>
  <c r="U383" i="28"/>
  <c r="U381" i="28"/>
  <c r="U379" i="28"/>
  <c r="U377" i="28"/>
  <c r="U375" i="28"/>
  <c r="U373" i="28"/>
  <c r="U371" i="28"/>
  <c r="U369" i="28"/>
  <c r="U367" i="28"/>
  <c r="U365" i="28"/>
  <c r="U363" i="28"/>
  <c r="U361" i="28"/>
  <c r="U359" i="28"/>
  <c r="U357" i="28"/>
  <c r="U355" i="28"/>
  <c r="U353" i="28"/>
  <c r="U351" i="28"/>
  <c r="U349" i="28"/>
  <c r="U347" i="28"/>
  <c r="U345" i="28"/>
  <c r="U343" i="28"/>
  <c r="U341" i="28"/>
  <c r="U339" i="28"/>
  <c r="U337" i="28"/>
  <c r="U335" i="28"/>
  <c r="U333" i="28"/>
  <c r="U331" i="28"/>
  <c r="U329" i="28"/>
  <c r="U327" i="28"/>
  <c r="U325" i="28"/>
  <c r="U323" i="28"/>
  <c r="U321" i="28"/>
  <c r="U319" i="28"/>
  <c r="U317" i="28"/>
  <c r="U315" i="28"/>
  <c r="U313" i="28"/>
  <c r="U311" i="28"/>
  <c r="U309" i="28"/>
  <c r="U307" i="28"/>
  <c r="U305" i="28"/>
  <c r="U303" i="28"/>
  <c r="U301" i="28"/>
  <c r="U299" i="28"/>
  <c r="U297" i="28"/>
  <c r="U295" i="28"/>
  <c r="U293" i="28"/>
  <c r="U291" i="28"/>
  <c r="U289" i="28"/>
  <c r="U287" i="28"/>
  <c r="U285" i="28"/>
  <c r="U283" i="28"/>
  <c r="U281" i="28"/>
  <c r="U279" i="28"/>
  <c r="U277" i="28"/>
  <c r="U275" i="28"/>
  <c r="U273" i="28"/>
  <c r="U271" i="28"/>
  <c r="U269" i="28"/>
  <c r="U267" i="28"/>
  <c r="U265" i="28"/>
  <c r="U263" i="28"/>
  <c r="U261" i="28"/>
  <c r="U259" i="28"/>
  <c r="U257" i="28"/>
  <c r="U255" i="28"/>
  <c r="U253" i="28"/>
  <c r="U251" i="28"/>
  <c r="U249" i="28"/>
  <c r="U247" i="28"/>
  <c r="U245" i="28"/>
  <c r="U243" i="28"/>
  <c r="U241" i="28"/>
  <c r="U239" i="28"/>
  <c r="U237" i="28"/>
  <c r="U235" i="28"/>
  <c r="U233" i="28"/>
  <c r="U231" i="28"/>
  <c r="U229" i="28"/>
  <c r="U227" i="28"/>
  <c r="U225" i="28"/>
  <c r="U223" i="28"/>
  <c r="U221" i="28"/>
  <c r="U219" i="28"/>
  <c r="U217" i="28"/>
  <c r="U215" i="28"/>
  <c r="U213" i="28"/>
  <c r="U211" i="28"/>
  <c r="U209" i="28"/>
  <c r="U207" i="28"/>
  <c r="U205" i="28"/>
  <c r="U203" i="28"/>
  <c r="U201" i="28"/>
  <c r="U199" i="28"/>
  <c r="U197" i="28"/>
  <c r="U195" i="28"/>
  <c r="U193" i="28"/>
  <c r="U191" i="28"/>
  <c r="U189" i="28"/>
  <c r="U187" i="28"/>
  <c r="U185" i="28"/>
  <c r="U183" i="28"/>
  <c r="U181" i="28"/>
  <c r="U179" i="28"/>
  <c r="U177" i="28"/>
  <c r="U175" i="28"/>
  <c r="U173" i="28"/>
  <c r="U171" i="28"/>
  <c r="U169" i="28"/>
  <c r="U167" i="28"/>
  <c r="U165" i="28"/>
  <c r="U163" i="28"/>
  <c r="U161" i="28"/>
  <c r="U159" i="28"/>
  <c r="U157" i="28"/>
  <c r="U155" i="28"/>
  <c r="U153" i="28"/>
  <c r="U151" i="28"/>
  <c r="U149" i="28"/>
  <c r="U147" i="28"/>
  <c r="U145" i="28"/>
  <c r="U143" i="28"/>
  <c r="U141" i="28"/>
  <c r="U139" i="28"/>
  <c r="U137" i="28"/>
  <c r="U135" i="28"/>
  <c r="U133" i="28"/>
  <c r="U131" i="28"/>
  <c r="U129" i="28"/>
  <c r="U127" i="28"/>
  <c r="U125" i="28"/>
  <c r="U123" i="28"/>
  <c r="U121" i="28"/>
  <c r="U119" i="28"/>
  <c r="U117" i="28"/>
  <c r="U115" i="28"/>
  <c r="U113" i="28"/>
  <c r="U111" i="28"/>
  <c r="U109" i="28"/>
  <c r="U107" i="28"/>
  <c r="U105" i="28"/>
  <c r="U103" i="28"/>
  <c r="U101" i="28"/>
  <c r="U99" i="28"/>
  <c r="U97" i="28"/>
  <c r="U95" i="28"/>
  <c r="U93" i="28"/>
  <c r="U91" i="28"/>
  <c r="U89" i="28"/>
  <c r="U87" i="28"/>
  <c r="U85" i="28"/>
  <c r="U83" i="28"/>
  <c r="U81" i="28"/>
  <c r="U79" i="28"/>
  <c r="U77" i="28"/>
  <c r="U75" i="28"/>
  <c r="U73" i="28"/>
  <c r="U71" i="28"/>
  <c r="U69" i="28"/>
  <c r="U67" i="28"/>
  <c r="U65" i="28"/>
  <c r="U63" i="28"/>
  <c r="U61" i="28"/>
  <c r="U59" i="28"/>
  <c r="U57" i="28"/>
  <c r="U55" i="28"/>
  <c r="U53" i="28"/>
  <c r="U51" i="28"/>
  <c r="U49" i="28"/>
  <c r="U47" i="28"/>
  <c r="U45" i="28"/>
  <c r="U43" i="28"/>
  <c r="U41" i="28"/>
  <c r="U39" i="28"/>
  <c r="U37" i="28"/>
  <c r="U35" i="28"/>
  <c r="U30" i="28"/>
  <c r="U28" i="28"/>
  <c r="U27" i="28"/>
  <c r="U23" i="28"/>
  <c r="U19" i="28"/>
  <c r="U15" i="28"/>
  <c r="U14" i="28"/>
  <c r="U1002" i="27"/>
  <c r="U1000" i="27"/>
  <c r="U998" i="27"/>
  <c r="U996" i="27"/>
  <c r="U994" i="27"/>
  <c r="U992" i="27"/>
  <c r="U990" i="27"/>
  <c r="U988" i="27"/>
  <c r="U986" i="27"/>
  <c r="U984" i="27"/>
  <c r="U982" i="27"/>
  <c r="U980" i="27"/>
  <c r="U978" i="27"/>
  <c r="U976" i="27"/>
  <c r="U974" i="27"/>
  <c r="U972" i="27"/>
  <c r="U970" i="27"/>
  <c r="U968" i="27"/>
  <c r="U966" i="27"/>
  <c r="U964" i="27"/>
  <c r="U962" i="27"/>
  <c r="U960" i="27"/>
  <c r="U958" i="27"/>
  <c r="U956" i="27"/>
  <c r="U954" i="27"/>
  <c r="U952" i="27"/>
  <c r="U950" i="27"/>
  <c r="U948" i="27"/>
  <c r="U946" i="27"/>
  <c r="U944" i="27"/>
  <c r="U942" i="27"/>
  <c r="U940" i="27"/>
  <c r="U938" i="27"/>
  <c r="U936" i="27"/>
  <c r="U934" i="27"/>
  <c r="U932" i="27"/>
  <c r="U930" i="27"/>
  <c r="U928" i="27"/>
  <c r="U926" i="27"/>
  <c r="U924" i="27"/>
  <c r="U922" i="27"/>
  <c r="U920" i="27"/>
  <c r="U918" i="27"/>
  <c r="U916" i="27"/>
  <c r="U914" i="27"/>
  <c r="U912" i="27"/>
  <c r="U910" i="27"/>
  <c r="U908" i="27"/>
  <c r="U906" i="27"/>
  <c r="U904" i="27"/>
  <c r="U902" i="27"/>
  <c r="U900" i="27"/>
  <c r="U898" i="27"/>
  <c r="U896" i="27"/>
  <c r="U894" i="27"/>
  <c r="U892" i="27"/>
  <c r="U890" i="27"/>
  <c r="U888" i="27"/>
  <c r="U886" i="27"/>
  <c r="U884" i="27"/>
  <c r="U882" i="27"/>
  <c r="U880" i="27"/>
  <c r="U878" i="27"/>
  <c r="U876" i="27"/>
  <c r="U874" i="27"/>
  <c r="U872" i="27"/>
  <c r="U870" i="27"/>
  <c r="U868" i="27"/>
  <c r="U866" i="27"/>
  <c r="U864" i="27"/>
  <c r="U862" i="27"/>
  <c r="U860" i="27"/>
  <c r="U858" i="27"/>
  <c r="U856" i="27"/>
  <c r="U854" i="27"/>
  <c r="U852" i="27"/>
  <c r="U850" i="27"/>
  <c r="U848" i="27"/>
  <c r="U846" i="27"/>
  <c r="U844" i="27"/>
  <c r="U842" i="27"/>
  <c r="U840" i="27"/>
  <c r="U838" i="27"/>
  <c r="U836" i="27"/>
  <c r="U834" i="27"/>
  <c r="U832" i="27"/>
  <c r="U830" i="27"/>
  <c r="U828" i="27"/>
  <c r="U826" i="27"/>
  <c r="U824" i="27"/>
  <c r="U822" i="27"/>
  <c r="U820" i="27"/>
  <c r="U818" i="27"/>
  <c r="U816" i="27"/>
  <c r="U814" i="27"/>
  <c r="U812" i="27"/>
  <c r="U810" i="27"/>
  <c r="U808" i="27"/>
  <c r="U806" i="27"/>
  <c r="U804" i="27"/>
  <c r="U802" i="27"/>
  <c r="U800" i="27"/>
  <c r="U798" i="27"/>
  <c r="U796" i="27"/>
  <c r="U794" i="27"/>
  <c r="U792" i="27"/>
  <c r="U790" i="27"/>
  <c r="U788" i="27"/>
  <c r="U786" i="27"/>
  <c r="U784" i="27"/>
  <c r="U782" i="27"/>
  <c r="U780" i="27"/>
  <c r="U778" i="27"/>
  <c r="U776" i="27"/>
  <c r="U774" i="27"/>
  <c r="U772" i="27"/>
  <c r="U770" i="27"/>
  <c r="U768" i="27"/>
  <c r="U766" i="27"/>
  <c r="U764" i="27"/>
  <c r="U762" i="27"/>
  <c r="U760" i="27"/>
  <c r="U758" i="27"/>
  <c r="U756" i="27"/>
  <c r="U754" i="27"/>
  <c r="U752" i="27"/>
  <c r="U750" i="27"/>
  <c r="U748" i="27"/>
  <c r="U746" i="27"/>
  <c r="U744" i="27"/>
  <c r="U742" i="27"/>
  <c r="U740" i="27"/>
  <c r="U738" i="27"/>
  <c r="U736" i="27"/>
  <c r="U734" i="27"/>
  <c r="U732" i="27"/>
  <c r="U730" i="27"/>
  <c r="U728" i="27"/>
  <c r="U726" i="27"/>
  <c r="U724" i="27"/>
  <c r="U722" i="27"/>
  <c r="U720" i="27"/>
  <c r="U718" i="27"/>
  <c r="U716" i="27"/>
  <c r="U714" i="27"/>
  <c r="U712" i="27"/>
  <c r="U710" i="27"/>
  <c r="U708" i="27"/>
  <c r="U706" i="27"/>
  <c r="U704" i="27"/>
  <c r="U702" i="27"/>
  <c r="U700" i="27"/>
  <c r="U698" i="27"/>
  <c r="U696" i="27"/>
  <c r="U694" i="27"/>
  <c r="U692" i="27"/>
  <c r="U690" i="27"/>
  <c r="U688" i="27"/>
  <c r="U686" i="27"/>
  <c r="U684" i="27"/>
  <c r="U682" i="27"/>
  <c r="U680" i="27"/>
  <c r="U678" i="27"/>
  <c r="U676" i="27"/>
  <c r="U674" i="27"/>
  <c r="U672" i="27"/>
  <c r="U670" i="27"/>
  <c r="U668" i="27"/>
  <c r="U666" i="27"/>
  <c r="U664" i="27"/>
  <c r="U662" i="27"/>
  <c r="U660" i="27"/>
  <c r="U658" i="27"/>
  <c r="U656" i="27"/>
  <c r="U654" i="27"/>
  <c r="U652" i="27"/>
  <c r="U650" i="27"/>
  <c r="U648" i="27"/>
  <c r="U646" i="27"/>
  <c r="U644" i="27"/>
  <c r="U642" i="27"/>
  <c r="U640" i="27"/>
  <c r="U638" i="27"/>
  <c r="U636" i="27"/>
  <c r="U634" i="27"/>
  <c r="U632" i="27"/>
  <c r="U630" i="27"/>
  <c r="U628" i="27"/>
  <c r="U626" i="27"/>
  <c r="U624" i="27"/>
  <c r="U622" i="27"/>
  <c r="U620" i="27"/>
  <c r="U618" i="27"/>
  <c r="U616" i="27"/>
  <c r="U614" i="27"/>
  <c r="U612" i="27"/>
  <c r="U610" i="27"/>
  <c r="U608" i="27"/>
  <c r="U606" i="27"/>
  <c r="U604" i="27"/>
  <c r="U602" i="27"/>
  <c r="U600" i="27"/>
  <c r="U598" i="27"/>
  <c r="U596" i="27"/>
  <c r="U594" i="27"/>
  <c r="U592" i="27"/>
  <c r="U590" i="27"/>
  <c r="U588" i="27"/>
  <c r="U586" i="27"/>
  <c r="U584" i="27"/>
  <c r="U582" i="27"/>
  <c r="U580" i="27"/>
  <c r="U578" i="27"/>
  <c r="U576" i="27"/>
  <c r="U574" i="27"/>
  <c r="U572" i="27"/>
  <c r="U570" i="27"/>
  <c r="U568" i="27"/>
  <c r="U566" i="27"/>
  <c r="U564" i="27"/>
  <c r="U562" i="27"/>
  <c r="U560" i="27"/>
  <c r="U558" i="27"/>
  <c r="U556" i="27"/>
  <c r="U554" i="27"/>
  <c r="U552" i="27"/>
  <c r="U550" i="27"/>
  <c r="U548" i="27"/>
  <c r="U546" i="27"/>
  <c r="U544" i="27"/>
  <c r="U542" i="27"/>
  <c r="U540" i="27"/>
  <c r="U538" i="27"/>
  <c r="U536" i="27"/>
  <c r="U534" i="27"/>
  <c r="U532" i="27"/>
  <c r="U530" i="27"/>
  <c r="U528" i="27"/>
  <c r="U526" i="27"/>
  <c r="U524" i="27"/>
  <c r="U522" i="27"/>
  <c r="U520" i="27"/>
  <c r="U518" i="27"/>
  <c r="U516" i="27"/>
  <c r="U514" i="27"/>
  <c r="U512" i="27"/>
  <c r="U510" i="27"/>
  <c r="U508" i="27"/>
  <c r="U506" i="27"/>
  <c r="U504" i="27"/>
  <c r="U502" i="27"/>
  <c r="U500" i="27"/>
  <c r="U498" i="27"/>
  <c r="U496" i="27"/>
  <c r="U494" i="27"/>
  <c r="U492" i="27"/>
  <c r="U490" i="27"/>
  <c r="U488" i="27"/>
  <c r="U486" i="27"/>
  <c r="U484" i="27"/>
  <c r="U482" i="27"/>
  <c r="U480" i="27"/>
  <c r="U478" i="27"/>
  <c r="U476" i="27"/>
  <c r="U474" i="27"/>
  <c r="U472" i="27"/>
  <c r="U470" i="27"/>
  <c r="U468" i="27"/>
  <c r="U466" i="27"/>
  <c r="U464" i="27"/>
  <c r="U462" i="27"/>
  <c r="U460" i="27"/>
  <c r="U458" i="27"/>
  <c r="U456" i="27"/>
  <c r="U454" i="27"/>
  <c r="U452" i="27"/>
  <c r="U450" i="27"/>
  <c r="U448" i="27"/>
  <c r="U446" i="27"/>
  <c r="U444" i="27"/>
  <c r="U442" i="27"/>
  <c r="U440" i="27"/>
  <c r="U438" i="27"/>
  <c r="U436" i="27"/>
  <c r="U434" i="27"/>
  <c r="U432" i="27"/>
  <c r="U430" i="27"/>
  <c r="U428" i="27"/>
  <c r="U426" i="27"/>
  <c r="U424" i="27"/>
  <c r="U422" i="27"/>
  <c r="U420" i="27"/>
  <c r="U418" i="27"/>
  <c r="U416" i="27"/>
  <c r="U414" i="27"/>
  <c r="U412" i="27"/>
  <c r="U410" i="27"/>
  <c r="U408" i="27"/>
  <c r="U406" i="27"/>
  <c r="U404" i="27"/>
  <c r="U402" i="27"/>
  <c r="U400" i="27"/>
  <c r="U398" i="27"/>
  <c r="U396" i="27"/>
  <c r="U394" i="27"/>
  <c r="U392" i="27"/>
  <c r="U390" i="27"/>
  <c r="U388" i="27"/>
  <c r="U386" i="27"/>
  <c r="U384" i="27"/>
  <c r="U382" i="27"/>
  <c r="U380" i="27"/>
  <c r="U378" i="27"/>
  <c r="U376" i="27"/>
  <c r="U374" i="27"/>
  <c r="U372" i="27"/>
  <c r="U370" i="27"/>
  <c r="U368" i="27"/>
  <c r="U366" i="27"/>
  <c r="U612" i="28"/>
  <c r="U604" i="28"/>
  <c r="U596" i="28"/>
  <c r="U588" i="28"/>
  <c r="U580" i="28"/>
  <c r="U572" i="28"/>
  <c r="U564" i="28"/>
  <c r="U556" i="28"/>
  <c r="U548" i="28"/>
  <c r="U540" i="28"/>
  <c r="U532" i="28"/>
  <c r="U524" i="28"/>
  <c r="U29" i="28"/>
  <c r="U25" i="28"/>
  <c r="U17" i="28"/>
  <c r="U614" i="28"/>
  <c r="U606" i="28"/>
  <c r="U598" i="28"/>
  <c r="U590" i="28"/>
  <c r="U582" i="28"/>
  <c r="U574" i="28"/>
  <c r="U566" i="28"/>
  <c r="U558" i="28"/>
  <c r="U550" i="28"/>
  <c r="U542" i="28"/>
  <c r="U534" i="28"/>
  <c r="U526" i="28"/>
  <c r="U518" i="28"/>
  <c r="U516" i="28"/>
  <c r="U514" i="28"/>
  <c r="U512" i="28"/>
  <c r="U510" i="28"/>
  <c r="U508" i="28"/>
  <c r="U506" i="28"/>
  <c r="U504" i="28"/>
  <c r="U502" i="28"/>
  <c r="U500" i="28"/>
  <c r="U498" i="28"/>
  <c r="U496" i="28"/>
  <c r="U494" i="28"/>
  <c r="U492" i="28"/>
  <c r="U490" i="28"/>
  <c r="U488" i="28"/>
  <c r="U486" i="28"/>
  <c r="U484" i="28"/>
  <c r="U482" i="28"/>
  <c r="U480" i="28"/>
  <c r="U478" i="28"/>
  <c r="U476" i="28"/>
  <c r="U474" i="28"/>
  <c r="U472" i="28"/>
  <c r="U470" i="28"/>
  <c r="U468" i="28"/>
  <c r="U466" i="28"/>
  <c r="U464" i="28"/>
  <c r="U462" i="28"/>
  <c r="U460" i="28"/>
  <c r="U458" i="28"/>
  <c r="U456" i="28"/>
  <c r="U454" i="28"/>
  <c r="U452" i="28"/>
  <c r="U450" i="28"/>
  <c r="U448" i="28"/>
  <c r="U446" i="28"/>
  <c r="U444" i="28"/>
  <c r="U442" i="28"/>
  <c r="U440" i="28"/>
  <c r="U438" i="28"/>
  <c r="U436" i="28"/>
  <c r="U434" i="28"/>
  <c r="U432" i="28"/>
  <c r="U430" i="28"/>
  <c r="U428" i="28"/>
  <c r="U426" i="28"/>
  <c r="U424" i="28"/>
  <c r="U422" i="28"/>
  <c r="U420" i="28"/>
  <c r="U418" i="28"/>
  <c r="U416" i="28"/>
  <c r="U414" i="28"/>
  <c r="U412" i="28"/>
  <c r="U410" i="28"/>
  <c r="U408" i="28"/>
  <c r="U406" i="28"/>
  <c r="U404" i="28"/>
  <c r="U402" i="28"/>
  <c r="U400" i="28"/>
  <c r="U398" i="28"/>
  <c r="U396" i="28"/>
  <c r="U394" i="28"/>
  <c r="U392" i="28"/>
  <c r="U390" i="28"/>
  <c r="U388" i="28"/>
  <c r="U386" i="28"/>
  <c r="U384" i="28"/>
  <c r="U382" i="28"/>
  <c r="U380" i="28"/>
  <c r="U378" i="28"/>
  <c r="U376" i="28"/>
  <c r="U374" i="28"/>
  <c r="U372" i="28"/>
  <c r="U370" i="28"/>
  <c r="U368" i="28"/>
  <c r="U366" i="28"/>
  <c r="U364" i="28"/>
  <c r="U362" i="28"/>
  <c r="U360" i="28"/>
  <c r="U358" i="28"/>
  <c r="U356" i="28"/>
  <c r="U354" i="28"/>
  <c r="U352" i="28"/>
  <c r="U350" i="28"/>
  <c r="U348" i="28"/>
  <c r="U346" i="28"/>
  <c r="U344" i="28"/>
  <c r="U342" i="28"/>
  <c r="U340" i="28"/>
  <c r="U338" i="28"/>
  <c r="U336" i="28"/>
  <c r="U334" i="28"/>
  <c r="U332" i="28"/>
  <c r="U330" i="28"/>
  <c r="U328" i="28"/>
  <c r="U326" i="28"/>
  <c r="U324" i="28"/>
  <c r="U322" i="28"/>
  <c r="U320" i="28"/>
  <c r="U318" i="28"/>
  <c r="U316" i="28"/>
  <c r="U314" i="28"/>
  <c r="U312" i="28"/>
  <c r="U310" i="28"/>
  <c r="U308" i="28"/>
  <c r="U306" i="28"/>
  <c r="U304" i="28"/>
  <c r="U302" i="28"/>
  <c r="U300" i="28"/>
  <c r="U298" i="28"/>
  <c r="U296" i="28"/>
  <c r="U294" i="28"/>
  <c r="U292" i="28"/>
  <c r="U290" i="28"/>
  <c r="U288" i="28"/>
  <c r="U286" i="28"/>
  <c r="U284" i="28"/>
  <c r="U282" i="28"/>
  <c r="U280" i="28"/>
  <c r="U278" i="28"/>
  <c r="U276" i="28"/>
  <c r="U274" i="28"/>
  <c r="U272" i="28"/>
  <c r="U270" i="28"/>
  <c r="U268" i="28"/>
  <c r="U266" i="28"/>
  <c r="U264" i="28"/>
  <c r="U262" i="28"/>
  <c r="U260" i="28"/>
  <c r="U258" i="28"/>
  <c r="U256" i="28"/>
  <c r="U254" i="28"/>
  <c r="U252" i="28"/>
  <c r="U250" i="28"/>
  <c r="U248" i="28"/>
  <c r="U246" i="28"/>
  <c r="U244" i="28"/>
  <c r="U242" i="28"/>
  <c r="U240" i="28"/>
  <c r="U238" i="28"/>
  <c r="U236" i="28"/>
  <c r="U234" i="28"/>
  <c r="U232" i="28"/>
  <c r="U230" i="28"/>
  <c r="U228" i="28"/>
  <c r="U226" i="28"/>
  <c r="U224" i="28"/>
  <c r="U222" i="28"/>
  <c r="U220" i="28"/>
  <c r="U218" i="28"/>
  <c r="U216" i="28"/>
  <c r="U214" i="28"/>
  <c r="U212" i="28"/>
  <c r="U210" i="28"/>
  <c r="U208" i="28"/>
  <c r="U206" i="28"/>
  <c r="U204" i="28"/>
  <c r="U202" i="28"/>
  <c r="U200" i="28"/>
  <c r="U198" i="28"/>
  <c r="U196" i="28"/>
  <c r="U194" i="28"/>
  <c r="U192" i="28"/>
  <c r="U190" i="28"/>
  <c r="U188" i="28"/>
  <c r="U186" i="28"/>
  <c r="U184" i="28"/>
  <c r="U182" i="28"/>
  <c r="U180" i="28"/>
  <c r="U178" i="28"/>
  <c r="U176" i="28"/>
  <c r="U174" i="28"/>
  <c r="U172" i="28"/>
  <c r="U170" i="28"/>
  <c r="U168" i="28"/>
  <c r="U166" i="28"/>
  <c r="U164" i="28"/>
  <c r="U162" i="28"/>
  <c r="U160" i="28"/>
  <c r="U158" i="28"/>
  <c r="U156" i="28"/>
  <c r="U154" i="28"/>
  <c r="U152" i="28"/>
  <c r="U150" i="28"/>
  <c r="U148" i="28"/>
  <c r="U146" i="28"/>
  <c r="U144" i="28"/>
  <c r="U142" i="28"/>
  <c r="U140" i="28"/>
  <c r="U138" i="28"/>
  <c r="U136" i="28"/>
  <c r="U134" i="28"/>
  <c r="U132" i="28"/>
  <c r="U130" i="28"/>
  <c r="U128" i="28"/>
  <c r="U126" i="28"/>
  <c r="U124" i="28"/>
  <c r="U122" i="28"/>
  <c r="U120" i="28"/>
  <c r="U118" i="28"/>
  <c r="U116" i="28"/>
  <c r="U114" i="28"/>
  <c r="U112" i="28"/>
  <c r="U110" i="28"/>
  <c r="U108" i="28"/>
  <c r="U106" i="28"/>
  <c r="U104" i="28"/>
  <c r="U102" i="28"/>
  <c r="U100" i="28"/>
  <c r="U98" i="28"/>
  <c r="U96" i="28"/>
  <c r="U94" i="28"/>
  <c r="U92" i="28"/>
  <c r="U90" i="28"/>
  <c r="U88" i="28"/>
  <c r="U86" i="28"/>
  <c r="U84" i="28"/>
  <c r="U82" i="28"/>
  <c r="U80" i="28"/>
  <c r="U78" i="28"/>
  <c r="U76" i="28"/>
  <c r="U74" i="28"/>
  <c r="U72" i="28"/>
  <c r="U70" i="28"/>
  <c r="U68" i="28"/>
  <c r="U66" i="28"/>
  <c r="U64" i="28"/>
  <c r="U62" i="28"/>
  <c r="U60" i="28"/>
  <c r="U58" i="28"/>
  <c r="U56" i="28"/>
  <c r="U54" i="28"/>
  <c r="U52" i="28"/>
  <c r="U50" i="28"/>
  <c r="U48" i="28"/>
  <c r="U46" i="28"/>
  <c r="U44" i="28"/>
  <c r="U42" i="28"/>
  <c r="U40" i="28"/>
  <c r="U38" i="28"/>
  <c r="U36" i="28"/>
  <c r="U34" i="28"/>
  <c r="U32" i="28"/>
  <c r="U31" i="28"/>
  <c r="U26" i="28"/>
  <c r="U24" i="28"/>
  <c r="U18" i="28"/>
  <c r="U16" i="28"/>
  <c r="U1003" i="27"/>
  <c r="U1001" i="27"/>
  <c r="U999" i="27"/>
  <c r="U997" i="27"/>
  <c r="U995" i="27"/>
  <c r="U993" i="27"/>
  <c r="U991" i="27"/>
  <c r="U989" i="27"/>
  <c r="U987" i="27"/>
  <c r="U985" i="27"/>
  <c r="U983" i="27"/>
  <c r="U981" i="27"/>
  <c r="U979" i="27"/>
  <c r="U977" i="27"/>
  <c r="U975" i="27"/>
  <c r="U973" i="27"/>
  <c r="U971" i="27"/>
  <c r="U969" i="27"/>
  <c r="U967" i="27"/>
  <c r="U965" i="27"/>
  <c r="U963" i="27"/>
  <c r="U961" i="27"/>
  <c r="U959" i="27"/>
  <c r="U957" i="27"/>
  <c r="U955" i="27"/>
  <c r="U953" i="27"/>
  <c r="U951" i="27"/>
  <c r="U949" i="27"/>
  <c r="U947" i="27"/>
  <c r="U945" i="27"/>
  <c r="U943" i="27"/>
  <c r="U941" i="27"/>
  <c r="U939" i="27"/>
  <c r="U937" i="27"/>
  <c r="U935" i="27"/>
  <c r="U933" i="27"/>
  <c r="U931" i="27"/>
  <c r="U929" i="27"/>
  <c r="U927" i="27"/>
  <c r="U925" i="27"/>
  <c r="U923" i="27"/>
  <c r="U921" i="27"/>
  <c r="U919" i="27"/>
  <c r="U917" i="27"/>
  <c r="U915" i="27"/>
  <c r="U913" i="27"/>
  <c r="U911" i="27"/>
  <c r="U909" i="27"/>
  <c r="U907" i="27"/>
  <c r="U905" i="27"/>
  <c r="U903" i="27"/>
  <c r="U901" i="27"/>
  <c r="U899" i="27"/>
  <c r="U897" i="27"/>
  <c r="U895" i="27"/>
  <c r="U893" i="27"/>
  <c r="U891" i="27"/>
  <c r="U889" i="27"/>
  <c r="U887" i="27"/>
  <c r="U885" i="27"/>
  <c r="U883" i="27"/>
  <c r="U881" i="27"/>
  <c r="U879" i="27"/>
  <c r="U877" i="27"/>
  <c r="U875" i="27"/>
  <c r="U873" i="27"/>
  <c r="U871" i="27"/>
  <c r="U869" i="27"/>
  <c r="U867" i="27"/>
  <c r="U865" i="27"/>
  <c r="U863" i="27"/>
  <c r="U861" i="27"/>
  <c r="U859" i="27"/>
  <c r="U857" i="27"/>
  <c r="U855" i="27"/>
  <c r="U853" i="27"/>
  <c r="U851" i="27"/>
  <c r="U849" i="27"/>
  <c r="U847" i="27"/>
  <c r="U845" i="27"/>
  <c r="U843" i="27"/>
  <c r="U841" i="27"/>
  <c r="U839" i="27"/>
  <c r="U837" i="27"/>
  <c r="U835" i="27"/>
  <c r="U833" i="27"/>
  <c r="U831" i="27"/>
  <c r="U829" i="27"/>
  <c r="U827" i="27"/>
  <c r="U825" i="27"/>
  <c r="U823" i="27"/>
  <c r="U821" i="27"/>
  <c r="U819" i="27"/>
  <c r="U817" i="27"/>
  <c r="U815" i="27"/>
  <c r="U813" i="27"/>
  <c r="U811" i="27"/>
  <c r="U809" i="27"/>
  <c r="U807" i="27"/>
  <c r="U805" i="27"/>
  <c r="U803" i="27"/>
  <c r="U801" i="27"/>
  <c r="U799" i="27"/>
  <c r="U797" i="27"/>
  <c r="U795" i="27"/>
  <c r="U793" i="27"/>
  <c r="U791" i="27"/>
  <c r="U789" i="27"/>
  <c r="U787" i="27"/>
  <c r="U785" i="27"/>
  <c r="U783" i="27"/>
  <c r="U781" i="27"/>
  <c r="U779" i="27"/>
  <c r="U777" i="27"/>
  <c r="U775" i="27"/>
  <c r="U773" i="27"/>
  <c r="U771" i="27"/>
  <c r="U769" i="27"/>
  <c r="U767" i="27"/>
  <c r="U765" i="27"/>
  <c r="U763" i="27"/>
  <c r="U761" i="27"/>
  <c r="U759" i="27"/>
  <c r="U757" i="27"/>
  <c r="U755" i="27"/>
  <c r="U753" i="27"/>
  <c r="U751" i="27"/>
  <c r="U749" i="27"/>
  <c r="U747" i="27"/>
  <c r="U745" i="27"/>
  <c r="U743" i="27"/>
  <c r="U741" i="27"/>
  <c r="U739" i="27"/>
  <c r="U737" i="27"/>
  <c r="U735" i="27"/>
  <c r="U733" i="27"/>
  <c r="U731" i="27"/>
  <c r="U729" i="27"/>
  <c r="U727" i="27"/>
  <c r="U725" i="27"/>
  <c r="U723" i="27"/>
  <c r="U721" i="27"/>
  <c r="U719" i="27"/>
  <c r="U717" i="27"/>
  <c r="U715" i="27"/>
  <c r="U713" i="27"/>
  <c r="U711" i="27"/>
  <c r="U709" i="27"/>
  <c r="U707" i="27"/>
  <c r="U705" i="27"/>
  <c r="U703" i="27"/>
  <c r="U701" i="27"/>
  <c r="U699" i="27"/>
  <c r="U697" i="27"/>
  <c r="U695" i="27"/>
  <c r="U693" i="27"/>
  <c r="U691" i="27"/>
  <c r="U689" i="27"/>
  <c r="U687" i="27"/>
  <c r="U685" i="27"/>
  <c r="U683" i="27"/>
  <c r="U681" i="27"/>
  <c r="U679" i="27"/>
  <c r="U677" i="27"/>
  <c r="U675" i="27"/>
  <c r="U673" i="27"/>
  <c r="U671" i="27"/>
  <c r="U669" i="27"/>
  <c r="U667" i="27"/>
  <c r="U665" i="27"/>
  <c r="U663" i="27"/>
  <c r="U661" i="27"/>
  <c r="U659" i="27"/>
  <c r="U657" i="27"/>
  <c r="U655" i="27"/>
  <c r="U653" i="27"/>
  <c r="U651" i="27"/>
  <c r="U649" i="27"/>
  <c r="U647" i="27"/>
  <c r="U645" i="27"/>
  <c r="U643" i="27"/>
  <c r="U641" i="27"/>
  <c r="U639" i="27"/>
  <c r="U637" i="27"/>
  <c r="U635" i="27"/>
  <c r="U633" i="27"/>
  <c r="U631" i="27"/>
  <c r="U629" i="27"/>
  <c r="U627" i="27"/>
  <c r="U625" i="27"/>
  <c r="U623" i="27"/>
  <c r="U621" i="27"/>
  <c r="U619" i="27"/>
  <c r="U617" i="27"/>
  <c r="U615" i="27"/>
  <c r="U613" i="27"/>
  <c r="U611" i="27"/>
  <c r="U609" i="27"/>
  <c r="U607" i="27"/>
  <c r="U605" i="27"/>
  <c r="U603" i="27"/>
  <c r="U601" i="27"/>
  <c r="U599" i="27"/>
  <c r="U597" i="27"/>
  <c r="U595" i="27"/>
  <c r="U593" i="27"/>
  <c r="U591" i="27"/>
  <c r="U589" i="27"/>
  <c r="U587" i="27"/>
  <c r="U585" i="27"/>
  <c r="U583" i="27"/>
  <c r="U581" i="27"/>
  <c r="U579" i="27"/>
  <c r="U577" i="27"/>
  <c r="U575" i="27"/>
  <c r="U573" i="27"/>
  <c r="U571" i="27"/>
  <c r="U569" i="27"/>
  <c r="U567" i="27"/>
  <c r="U565" i="27"/>
  <c r="U563" i="27"/>
  <c r="U561" i="27"/>
  <c r="U559" i="27"/>
  <c r="U557" i="27"/>
  <c r="U555" i="27"/>
  <c r="U553" i="27"/>
  <c r="U551" i="27"/>
  <c r="U549" i="27"/>
  <c r="U547" i="27"/>
  <c r="U545" i="27"/>
  <c r="U543" i="27"/>
  <c r="U541" i="27"/>
  <c r="U539" i="27"/>
  <c r="U537" i="27"/>
  <c r="U535" i="27"/>
  <c r="U533" i="27"/>
  <c r="U531" i="27"/>
  <c r="U529" i="27"/>
  <c r="U527" i="27"/>
  <c r="U525" i="27"/>
  <c r="U523" i="27"/>
  <c r="U521" i="27"/>
  <c r="U519" i="27"/>
  <c r="U517" i="27"/>
  <c r="U515" i="27"/>
  <c r="U513" i="27"/>
  <c r="U511" i="27"/>
  <c r="U509" i="27"/>
  <c r="U507" i="27"/>
  <c r="U505" i="27"/>
  <c r="U503" i="27"/>
  <c r="U501" i="27"/>
  <c r="U499" i="27"/>
  <c r="U497" i="27"/>
  <c r="U495" i="27"/>
  <c r="U493" i="27"/>
  <c r="U491" i="27"/>
  <c r="U489" i="27"/>
  <c r="U487" i="27"/>
  <c r="U485" i="27"/>
  <c r="U483" i="27"/>
  <c r="U481" i="27"/>
  <c r="U479" i="27"/>
  <c r="U477" i="27"/>
  <c r="U475" i="27"/>
  <c r="U473" i="27"/>
  <c r="U471" i="27"/>
  <c r="U469" i="27"/>
  <c r="U467" i="27"/>
  <c r="U465" i="27"/>
  <c r="U463" i="27"/>
  <c r="U461" i="27"/>
  <c r="U459" i="27"/>
  <c r="U457" i="27"/>
  <c r="U455" i="27"/>
  <c r="U453" i="27"/>
  <c r="U451" i="27"/>
  <c r="U449" i="27"/>
  <c r="U447" i="27"/>
  <c r="U445" i="27"/>
  <c r="U443" i="27"/>
  <c r="U441" i="27"/>
  <c r="U439" i="27"/>
  <c r="U437" i="27"/>
  <c r="U435" i="27"/>
  <c r="U433" i="27"/>
  <c r="U431" i="27"/>
  <c r="U429" i="27"/>
  <c r="U427" i="27"/>
  <c r="U425" i="27"/>
  <c r="U423" i="27"/>
  <c r="U421" i="27"/>
  <c r="U419" i="27"/>
  <c r="U417" i="27"/>
  <c r="U415" i="27"/>
  <c r="U413" i="27"/>
  <c r="U411" i="27"/>
  <c r="U409" i="27"/>
  <c r="U407" i="27"/>
  <c r="U405" i="27"/>
  <c r="U403" i="27"/>
  <c r="U401" i="27"/>
  <c r="U399" i="27"/>
  <c r="U397" i="27"/>
  <c r="U395" i="27"/>
  <c r="U393" i="27"/>
  <c r="U391" i="27"/>
  <c r="U389" i="27"/>
  <c r="U387" i="27"/>
  <c r="U385" i="27"/>
  <c r="U383" i="27"/>
  <c r="U381" i="27"/>
  <c r="U379" i="27"/>
  <c r="U377" i="27"/>
  <c r="U375" i="27"/>
  <c r="U373" i="27"/>
  <c r="U371" i="27"/>
  <c r="U369" i="27"/>
  <c r="U367" i="27"/>
  <c r="U365" i="27"/>
  <c r="U363" i="27"/>
  <c r="U361" i="27"/>
  <c r="U359" i="27"/>
  <c r="U357" i="27"/>
  <c r="U355" i="27"/>
  <c r="U353" i="27"/>
  <c r="U351" i="27"/>
  <c r="U349" i="27"/>
  <c r="U347" i="27"/>
  <c r="U345" i="27"/>
  <c r="U343" i="27"/>
  <c r="U341" i="27"/>
  <c r="U339" i="27"/>
  <c r="U337" i="27"/>
  <c r="U335" i="27"/>
  <c r="U333" i="27"/>
  <c r="U331" i="27"/>
  <c r="U329" i="27"/>
  <c r="U327" i="27"/>
  <c r="U325" i="27"/>
  <c r="U323" i="27"/>
  <c r="U321" i="27"/>
  <c r="U319" i="27"/>
  <c r="U317" i="27"/>
  <c r="U315" i="27"/>
  <c r="U313" i="27"/>
  <c r="U311" i="27"/>
  <c r="U309" i="27"/>
  <c r="U307" i="27"/>
  <c r="U305" i="27"/>
  <c r="U303" i="27"/>
  <c r="U301" i="27"/>
  <c r="U299" i="27"/>
  <c r="U297" i="27"/>
  <c r="U295" i="27"/>
  <c r="U293" i="27"/>
  <c r="U291" i="27"/>
  <c r="U289" i="27"/>
  <c r="U287" i="27"/>
  <c r="U285" i="27"/>
  <c r="U283" i="27"/>
  <c r="U281" i="27"/>
  <c r="U279" i="27"/>
  <c r="U277" i="27"/>
  <c r="U275" i="27"/>
  <c r="U273" i="27"/>
  <c r="U271" i="27"/>
  <c r="U269" i="27"/>
  <c r="U267" i="27"/>
  <c r="U265" i="27"/>
  <c r="U263" i="27"/>
  <c r="U261" i="27"/>
  <c r="U259" i="27"/>
  <c r="U257" i="27"/>
  <c r="U255" i="27"/>
  <c r="U253" i="27"/>
  <c r="U251" i="27"/>
  <c r="U249" i="27"/>
  <c r="U247" i="27"/>
  <c r="U245" i="27"/>
  <c r="U243" i="27"/>
  <c r="U241" i="27"/>
  <c r="U239" i="27"/>
  <c r="U237" i="27"/>
  <c r="U235" i="27"/>
  <c r="U233" i="27"/>
  <c r="U231" i="27"/>
  <c r="U229" i="27"/>
  <c r="U227" i="27"/>
  <c r="U225" i="27"/>
  <c r="U223" i="27"/>
  <c r="U221" i="27"/>
  <c r="U219" i="27"/>
  <c r="U217" i="27"/>
  <c r="U215" i="27"/>
  <c r="U213" i="27"/>
  <c r="U211" i="27"/>
  <c r="U209" i="27"/>
  <c r="U207" i="27"/>
  <c r="U205" i="27"/>
  <c r="U203" i="27"/>
  <c r="U201" i="27"/>
  <c r="U199" i="27"/>
  <c r="U197" i="27"/>
  <c r="U195" i="27"/>
  <c r="U193" i="27"/>
  <c r="U191" i="27"/>
  <c r="U189" i="27"/>
  <c r="U187" i="27"/>
  <c r="U185" i="27"/>
  <c r="U183" i="27"/>
  <c r="U616" i="28"/>
  <c r="U608" i="28"/>
  <c r="U600" i="28"/>
  <c r="U592" i="28"/>
  <c r="U584" i="28"/>
  <c r="U576" i="28"/>
  <c r="U568" i="28"/>
  <c r="U560" i="28"/>
  <c r="U552" i="28"/>
  <c r="U544" i="28"/>
  <c r="U536" i="28"/>
  <c r="U528" i="28"/>
  <c r="U520" i="28"/>
  <c r="U33" i="28"/>
  <c r="U22" i="28"/>
  <c r="U21" i="28"/>
  <c r="U20" i="28"/>
  <c r="U360" i="27"/>
  <c r="U352" i="27"/>
  <c r="U344" i="27"/>
  <c r="U336" i="27"/>
  <c r="U328" i="27"/>
  <c r="U320" i="27"/>
  <c r="U312" i="27"/>
  <c r="U304" i="27"/>
  <c r="U296" i="27"/>
  <c r="U288" i="27"/>
  <c r="U280" i="27"/>
  <c r="U272" i="27"/>
  <c r="U264" i="27"/>
  <c r="U256" i="27"/>
  <c r="U248" i="27"/>
  <c r="U240" i="27"/>
  <c r="U232" i="27"/>
  <c r="U224" i="27"/>
  <c r="U216" i="27"/>
  <c r="U208" i="27"/>
  <c r="U200" i="27"/>
  <c r="U192" i="27"/>
  <c r="U184" i="27"/>
  <c r="U33" i="27"/>
  <c r="U22" i="27"/>
  <c r="U21" i="27"/>
  <c r="U20" i="27"/>
  <c r="U362" i="27"/>
  <c r="U354" i="27"/>
  <c r="U346" i="27"/>
  <c r="U338" i="27"/>
  <c r="U330" i="27"/>
  <c r="U322" i="27"/>
  <c r="U314" i="27"/>
  <c r="U306" i="27"/>
  <c r="U298" i="27"/>
  <c r="U290" i="27"/>
  <c r="U282" i="27"/>
  <c r="U274" i="27"/>
  <c r="U266" i="27"/>
  <c r="U258" i="27"/>
  <c r="U250" i="27"/>
  <c r="U242" i="27"/>
  <c r="U234" i="27"/>
  <c r="U226" i="27"/>
  <c r="U218" i="27"/>
  <c r="U210" i="27"/>
  <c r="U202" i="27"/>
  <c r="U194" i="27"/>
  <c r="U186" i="27"/>
  <c r="U181" i="27"/>
  <c r="U179" i="27"/>
  <c r="U177" i="27"/>
  <c r="U175" i="27"/>
  <c r="U173" i="27"/>
  <c r="U171" i="27"/>
  <c r="U169" i="27"/>
  <c r="U167" i="27"/>
  <c r="U165" i="27"/>
  <c r="U163" i="27"/>
  <c r="U161" i="27"/>
  <c r="U159" i="27"/>
  <c r="U157" i="27"/>
  <c r="U155" i="27"/>
  <c r="U153" i="27"/>
  <c r="U151" i="27"/>
  <c r="U149" i="27"/>
  <c r="U147" i="27"/>
  <c r="U145" i="27"/>
  <c r="U143" i="27"/>
  <c r="U141" i="27"/>
  <c r="U139" i="27"/>
  <c r="U137" i="27"/>
  <c r="U135" i="27"/>
  <c r="U133" i="27"/>
  <c r="U131" i="27"/>
  <c r="U129" i="27"/>
  <c r="U127" i="27"/>
  <c r="U125" i="27"/>
  <c r="U123" i="27"/>
  <c r="U121" i="27"/>
  <c r="U119" i="27"/>
  <c r="U117" i="27"/>
  <c r="U115" i="27"/>
  <c r="U113" i="27"/>
  <c r="U111" i="27"/>
  <c r="U109" i="27"/>
  <c r="U107" i="27"/>
  <c r="U105" i="27"/>
  <c r="U103" i="27"/>
  <c r="U101" i="27"/>
  <c r="U99" i="27"/>
  <c r="U97" i="27"/>
  <c r="U95" i="27"/>
  <c r="U93" i="27"/>
  <c r="U91" i="27"/>
  <c r="U89" i="27"/>
  <c r="U87" i="27"/>
  <c r="U85" i="27"/>
  <c r="U83" i="27"/>
  <c r="U81" i="27"/>
  <c r="U79" i="27"/>
  <c r="U77" i="27"/>
  <c r="U75" i="27"/>
  <c r="U73" i="27"/>
  <c r="U71" i="27"/>
  <c r="U69" i="27"/>
  <c r="U67" i="27"/>
  <c r="U65" i="27"/>
  <c r="U63" i="27"/>
  <c r="U61" i="27"/>
  <c r="U59" i="27"/>
  <c r="U57" i="27"/>
  <c r="U55" i="27"/>
  <c r="U53" i="27"/>
  <c r="U51" i="27"/>
  <c r="U49" i="27"/>
  <c r="U47" i="27"/>
  <c r="U45" i="27"/>
  <c r="U43" i="27"/>
  <c r="U41" i="27"/>
  <c r="U39" i="27"/>
  <c r="U37" i="27"/>
  <c r="U35" i="27"/>
  <c r="U30" i="27"/>
  <c r="U28" i="27"/>
  <c r="U27" i="27"/>
  <c r="U23" i="27"/>
  <c r="U19" i="27"/>
  <c r="U15" i="27"/>
  <c r="U14" i="27"/>
  <c r="U1002" i="26"/>
  <c r="U1000" i="26"/>
  <c r="U998" i="26"/>
  <c r="U996" i="26"/>
  <c r="U994" i="26"/>
  <c r="U992" i="26"/>
  <c r="U990" i="26"/>
  <c r="U988" i="26"/>
  <c r="U986" i="26"/>
  <c r="U984" i="26"/>
  <c r="U982" i="26"/>
  <c r="U980" i="26"/>
  <c r="U978" i="26"/>
  <c r="U976" i="26"/>
  <c r="U974" i="26"/>
  <c r="U972" i="26"/>
  <c r="U970" i="26"/>
  <c r="U968" i="26"/>
  <c r="U966" i="26"/>
  <c r="U964" i="26"/>
  <c r="U962" i="26"/>
  <c r="U960" i="26"/>
  <c r="U958" i="26"/>
  <c r="U956" i="26"/>
  <c r="U954" i="26"/>
  <c r="U952" i="26"/>
  <c r="U950" i="26"/>
  <c r="U948" i="26"/>
  <c r="U946" i="26"/>
  <c r="U944" i="26"/>
  <c r="U942" i="26"/>
  <c r="U940" i="26"/>
  <c r="U938" i="26"/>
  <c r="U936" i="26"/>
  <c r="U934" i="26"/>
  <c r="U932" i="26"/>
  <c r="U930" i="26"/>
  <c r="U928" i="26"/>
  <c r="U926" i="26"/>
  <c r="U924" i="26"/>
  <c r="U922" i="26"/>
  <c r="U920" i="26"/>
  <c r="U918" i="26"/>
  <c r="U916" i="26"/>
  <c r="U914" i="26"/>
  <c r="U912" i="26"/>
  <c r="U910" i="26"/>
  <c r="U908" i="26"/>
  <c r="U906" i="26"/>
  <c r="U904" i="26"/>
  <c r="U902" i="26"/>
  <c r="U900" i="26"/>
  <c r="U898" i="26"/>
  <c r="U896" i="26"/>
  <c r="U894" i="26"/>
  <c r="U892" i="26"/>
  <c r="U890" i="26"/>
  <c r="U888" i="26"/>
  <c r="U886" i="26"/>
  <c r="U884" i="26"/>
  <c r="U882" i="26"/>
  <c r="U880" i="26"/>
  <c r="U878" i="26"/>
  <c r="U876" i="26"/>
  <c r="U364" i="27"/>
  <c r="U356" i="27"/>
  <c r="U348" i="27"/>
  <c r="U340" i="27"/>
  <c r="U332" i="27"/>
  <c r="U324" i="27"/>
  <c r="U316" i="27"/>
  <c r="U308" i="27"/>
  <c r="U300" i="27"/>
  <c r="U292" i="27"/>
  <c r="U284" i="27"/>
  <c r="U276" i="27"/>
  <c r="U268" i="27"/>
  <c r="U260" i="27"/>
  <c r="U252" i="27"/>
  <c r="U244" i="27"/>
  <c r="U236" i="27"/>
  <c r="U228" i="27"/>
  <c r="U220" i="27"/>
  <c r="U212" i="27"/>
  <c r="U204" i="27"/>
  <c r="U196" i="27"/>
  <c r="U188" i="27"/>
  <c r="U29" i="27"/>
  <c r="U25" i="27"/>
  <c r="U17" i="27"/>
  <c r="U358" i="27"/>
  <c r="U350" i="27"/>
  <c r="U342" i="27"/>
  <c r="U334" i="27"/>
  <c r="U326" i="27"/>
  <c r="U318" i="27"/>
  <c r="U310" i="27"/>
  <c r="U302" i="27"/>
  <c r="U294" i="27"/>
  <c r="U286" i="27"/>
  <c r="U278" i="27"/>
  <c r="U270" i="27"/>
  <c r="U262" i="27"/>
  <c r="U254" i="27"/>
  <c r="U246" i="27"/>
  <c r="U238" i="27"/>
  <c r="U230" i="27"/>
  <c r="U222" i="27"/>
  <c r="U214" i="27"/>
  <c r="U206" i="27"/>
  <c r="U198" i="27"/>
  <c r="U190" i="27"/>
  <c r="U182" i="27"/>
  <c r="U180" i="27"/>
  <c r="U178" i="27"/>
  <c r="U176" i="27"/>
  <c r="U174" i="27"/>
  <c r="U172" i="27"/>
  <c r="U170" i="27"/>
  <c r="U168" i="27"/>
  <c r="U166" i="27"/>
  <c r="U164" i="27"/>
  <c r="U162" i="27"/>
  <c r="U160" i="27"/>
  <c r="U158" i="27"/>
  <c r="U156" i="27"/>
  <c r="U154" i="27"/>
  <c r="U152" i="27"/>
  <c r="U150" i="27"/>
  <c r="U148" i="27"/>
  <c r="U146" i="27"/>
  <c r="U144" i="27"/>
  <c r="U142" i="27"/>
  <c r="U140" i="27"/>
  <c r="U138" i="27"/>
  <c r="U136" i="27"/>
  <c r="U134" i="27"/>
  <c r="U132" i="27"/>
  <c r="U130" i="27"/>
  <c r="U128" i="27"/>
  <c r="U126" i="27"/>
  <c r="U124" i="27"/>
  <c r="U122" i="27"/>
  <c r="U120" i="27"/>
  <c r="U118" i="27"/>
  <c r="U116" i="27"/>
  <c r="U114" i="27"/>
  <c r="U112" i="27"/>
  <c r="U110" i="27"/>
  <c r="U108" i="27"/>
  <c r="U106" i="27"/>
  <c r="U104" i="27"/>
  <c r="U102" i="27"/>
  <c r="U100" i="27"/>
  <c r="U98" i="27"/>
  <c r="U96" i="27"/>
  <c r="U94" i="27"/>
  <c r="U92" i="27"/>
  <c r="U90" i="27"/>
  <c r="U88" i="27"/>
  <c r="U86" i="27"/>
  <c r="U84" i="27"/>
  <c r="U82" i="27"/>
  <c r="U80" i="27"/>
  <c r="U78" i="27"/>
  <c r="U76" i="27"/>
  <c r="U74" i="27"/>
  <c r="U72" i="27"/>
  <c r="U70" i="27"/>
  <c r="U68" i="27"/>
  <c r="U66" i="27"/>
  <c r="U64" i="27"/>
  <c r="U62" i="27"/>
  <c r="U60" i="27"/>
  <c r="U58" i="27"/>
  <c r="U56" i="27"/>
  <c r="U54" i="27"/>
  <c r="U52" i="27"/>
  <c r="U50" i="27"/>
  <c r="U48" i="27"/>
  <c r="U46" i="27"/>
  <c r="U44" i="27"/>
  <c r="U42" i="27"/>
  <c r="U40" i="27"/>
  <c r="U38" i="27"/>
  <c r="U36" i="27"/>
  <c r="U34" i="27"/>
  <c r="U32" i="27"/>
  <c r="U31" i="27"/>
  <c r="U26" i="27"/>
  <c r="U24" i="27"/>
  <c r="U18" i="27"/>
  <c r="U16" i="27"/>
  <c r="U1003" i="26"/>
  <c r="U1001" i="26"/>
  <c r="U999" i="26"/>
  <c r="U997" i="26"/>
  <c r="U995" i="26"/>
  <c r="U993" i="26"/>
  <c r="U991" i="26"/>
  <c r="U989" i="26"/>
  <c r="U987" i="26"/>
  <c r="U985" i="26"/>
  <c r="U983" i="26"/>
  <c r="U981" i="26"/>
  <c r="U979" i="26"/>
  <c r="U977" i="26"/>
  <c r="U975" i="26"/>
  <c r="U973" i="26"/>
  <c r="U971" i="26"/>
  <c r="U969" i="26"/>
  <c r="U967" i="26"/>
  <c r="U965" i="26"/>
  <c r="U963" i="26"/>
  <c r="U961" i="26"/>
  <c r="U959" i="26"/>
  <c r="U957" i="26"/>
  <c r="U955" i="26"/>
  <c r="U953" i="26"/>
  <c r="U951" i="26"/>
  <c r="U949" i="26"/>
  <c r="U947" i="26"/>
  <c r="U945" i="26"/>
  <c r="U943" i="26"/>
  <c r="U941" i="26"/>
  <c r="U939" i="26"/>
  <c r="U937" i="26"/>
  <c r="U935" i="26"/>
  <c r="U933" i="26"/>
  <c r="U931" i="26"/>
  <c r="U929" i="26"/>
  <c r="U927" i="26"/>
  <c r="U925" i="26"/>
  <c r="U923" i="26"/>
  <c r="U921" i="26"/>
  <c r="U919" i="26"/>
  <c r="U917" i="26"/>
  <c r="U915" i="26"/>
  <c r="U913" i="26"/>
  <c r="U911" i="26"/>
  <c r="U909" i="26"/>
  <c r="U907" i="26"/>
  <c r="U905" i="26"/>
  <c r="U903" i="26"/>
  <c r="U901" i="26"/>
  <c r="U899" i="26"/>
  <c r="U897" i="26"/>
  <c r="U895" i="26"/>
  <c r="U893" i="26"/>
  <c r="U891" i="26"/>
  <c r="U889" i="26"/>
  <c r="U887" i="26"/>
  <c r="U885" i="26"/>
  <c r="U883" i="26"/>
  <c r="U881" i="26"/>
  <c r="U879" i="26"/>
  <c r="U877" i="26"/>
  <c r="U875" i="26"/>
  <c r="U873" i="26"/>
  <c r="U871" i="26"/>
  <c r="U869" i="26"/>
  <c r="U867" i="26"/>
  <c r="U865" i="26"/>
  <c r="U863" i="26"/>
  <c r="U861" i="26"/>
  <c r="U859" i="26"/>
  <c r="U857" i="26"/>
  <c r="U855" i="26"/>
  <c r="U853" i="26"/>
  <c r="U851" i="26"/>
  <c r="U849" i="26"/>
  <c r="U847" i="26"/>
  <c r="U845" i="26"/>
  <c r="U843" i="26"/>
  <c r="U841" i="26"/>
  <c r="U839" i="26"/>
  <c r="U837" i="26"/>
  <c r="U835" i="26"/>
  <c r="U833" i="26"/>
  <c r="U831" i="26"/>
  <c r="U829" i="26"/>
  <c r="U827" i="26"/>
  <c r="U825" i="26"/>
  <c r="U823" i="26"/>
  <c r="U821" i="26"/>
  <c r="U819" i="26"/>
  <c r="U817" i="26"/>
  <c r="U815" i="26"/>
  <c r="U813" i="26"/>
  <c r="U811" i="26"/>
  <c r="U809" i="26"/>
  <c r="U807" i="26"/>
  <c r="U805" i="26"/>
  <c r="U803" i="26"/>
  <c r="U801" i="26"/>
  <c r="U799" i="26"/>
  <c r="U797" i="26"/>
  <c r="U795" i="26"/>
  <c r="U793" i="26"/>
  <c r="U791" i="26"/>
  <c r="U789" i="26"/>
  <c r="U787" i="26"/>
  <c r="U785" i="26"/>
  <c r="U783" i="26"/>
  <c r="U781" i="26"/>
  <c r="U779" i="26"/>
  <c r="U777" i="26"/>
  <c r="U775" i="26"/>
  <c r="U773" i="26"/>
  <c r="U771" i="26"/>
  <c r="U769" i="26"/>
  <c r="U767" i="26"/>
  <c r="U765" i="26"/>
  <c r="U763" i="26"/>
  <c r="U761" i="26"/>
  <c r="U759" i="26"/>
  <c r="U757" i="26"/>
  <c r="U755" i="26"/>
  <c r="U753" i="26"/>
  <c r="U751" i="26"/>
  <c r="U749" i="26"/>
  <c r="U747" i="26"/>
  <c r="U745" i="26"/>
  <c r="U743" i="26"/>
  <c r="U741" i="26"/>
  <c r="U739" i="26"/>
  <c r="U737" i="26"/>
  <c r="U735" i="26"/>
  <c r="U733" i="26"/>
  <c r="U731" i="26"/>
  <c r="U729" i="26"/>
  <c r="U727" i="26"/>
  <c r="U725" i="26"/>
  <c r="U723" i="26"/>
  <c r="U721" i="26"/>
  <c r="U719" i="26"/>
  <c r="U717" i="26"/>
  <c r="U715" i="26"/>
  <c r="U713" i="26"/>
  <c r="U711" i="26"/>
  <c r="U709" i="26"/>
  <c r="U707" i="26"/>
  <c r="U705" i="26"/>
  <c r="U703" i="26"/>
  <c r="U701" i="26"/>
  <c r="U699" i="26"/>
  <c r="U697" i="26"/>
  <c r="U695" i="26"/>
  <c r="U693" i="26"/>
  <c r="U691" i="26"/>
  <c r="U689" i="26"/>
  <c r="U687" i="26"/>
  <c r="U685" i="26"/>
  <c r="U683" i="26"/>
  <c r="U681" i="26"/>
  <c r="U679" i="26"/>
  <c r="U677" i="26"/>
  <c r="U675" i="26"/>
  <c r="U673" i="26"/>
  <c r="U671" i="26"/>
  <c r="U669" i="26"/>
  <c r="U667" i="26"/>
  <c r="U665" i="26"/>
  <c r="U663" i="26"/>
  <c r="U661" i="26"/>
  <c r="U659" i="26"/>
  <c r="U657" i="26"/>
  <c r="U655" i="26"/>
  <c r="U653" i="26"/>
  <c r="U651" i="26"/>
  <c r="U649" i="26"/>
  <c r="U647" i="26"/>
  <c r="U645" i="26"/>
  <c r="U643" i="26"/>
  <c r="U641" i="26"/>
  <c r="U639" i="26"/>
  <c r="U637" i="26"/>
  <c r="U635" i="26"/>
  <c r="U633" i="26"/>
  <c r="U631" i="26"/>
  <c r="U629" i="26"/>
  <c r="U627" i="26"/>
  <c r="U625" i="26"/>
  <c r="U623" i="26"/>
  <c r="U621" i="26"/>
  <c r="U619" i="26"/>
  <c r="U617" i="26"/>
  <c r="U615" i="26"/>
  <c r="U613" i="26"/>
  <c r="U611" i="26"/>
  <c r="U609" i="26"/>
  <c r="U607" i="26"/>
  <c r="U605" i="26"/>
  <c r="U603" i="26"/>
  <c r="U601" i="26"/>
  <c r="U599" i="26"/>
  <c r="U597" i="26"/>
  <c r="U595" i="26"/>
  <c r="U593" i="26"/>
  <c r="U591" i="26"/>
  <c r="U589" i="26"/>
  <c r="U587" i="26"/>
  <c r="U585" i="26"/>
  <c r="U583" i="26"/>
  <c r="U581" i="26"/>
  <c r="U579" i="26"/>
  <c r="U577" i="26"/>
  <c r="U575" i="26"/>
  <c r="U573" i="26"/>
  <c r="U571" i="26"/>
  <c r="U569" i="26"/>
  <c r="U567" i="26"/>
  <c r="U565" i="26"/>
  <c r="U563" i="26"/>
  <c r="U561" i="26"/>
  <c r="U559" i="26"/>
  <c r="U557" i="26"/>
  <c r="U555" i="26"/>
  <c r="U553" i="26"/>
  <c r="U551" i="26"/>
  <c r="U549" i="26"/>
  <c r="U547" i="26"/>
  <c r="U545" i="26"/>
  <c r="U543" i="26"/>
  <c r="U541" i="26"/>
  <c r="U539" i="26"/>
  <c r="U537" i="26"/>
  <c r="U535" i="26"/>
  <c r="U533" i="26"/>
  <c r="U531" i="26"/>
  <c r="U529" i="26"/>
  <c r="U527" i="26"/>
  <c r="U525" i="26"/>
  <c r="U523" i="26"/>
  <c r="U521" i="26"/>
  <c r="U519" i="26"/>
  <c r="U517" i="26"/>
  <c r="U515" i="26"/>
  <c r="U513" i="26"/>
  <c r="U511" i="26"/>
  <c r="U509" i="26"/>
  <c r="U507" i="26"/>
  <c r="U505" i="26"/>
  <c r="U503" i="26"/>
  <c r="U501" i="26"/>
  <c r="U499" i="26"/>
  <c r="U497" i="26"/>
  <c r="U495" i="26"/>
  <c r="U493" i="26"/>
  <c r="U491" i="26"/>
  <c r="U489" i="26"/>
  <c r="U487" i="26"/>
  <c r="U485" i="26"/>
  <c r="U483" i="26"/>
  <c r="U481" i="26"/>
  <c r="U479" i="26"/>
  <c r="U477" i="26"/>
  <c r="U475" i="26"/>
  <c r="U473" i="26"/>
  <c r="U471" i="26"/>
  <c r="U469" i="26"/>
  <c r="U467" i="26"/>
  <c r="U465" i="26"/>
  <c r="U463" i="26"/>
  <c r="U461" i="26"/>
  <c r="U459" i="26"/>
  <c r="U457" i="26"/>
  <c r="U455" i="26"/>
  <c r="U453" i="26"/>
  <c r="U451" i="26"/>
  <c r="U449" i="26"/>
  <c r="U447" i="26"/>
  <c r="U445" i="26"/>
  <c r="U443" i="26"/>
  <c r="U441" i="26"/>
  <c r="U439" i="26"/>
  <c r="U437" i="26"/>
  <c r="U435" i="26"/>
  <c r="U433" i="26"/>
  <c r="U431" i="26"/>
  <c r="U429" i="26"/>
  <c r="U427" i="26"/>
  <c r="U425" i="26"/>
  <c r="U423" i="26"/>
  <c r="U421" i="26"/>
  <c r="U419" i="26"/>
  <c r="U417" i="26"/>
  <c r="U415" i="26"/>
  <c r="U413" i="26"/>
  <c r="U411" i="26"/>
  <c r="U409" i="26"/>
  <c r="U407" i="26"/>
  <c r="U405" i="26"/>
  <c r="U403" i="26"/>
  <c r="U401" i="26"/>
  <c r="U399" i="26"/>
  <c r="U397" i="26"/>
  <c r="U395" i="26"/>
  <c r="U393" i="26"/>
  <c r="U391" i="26"/>
  <c r="U389" i="26"/>
  <c r="U387" i="26"/>
  <c r="U385" i="26"/>
  <c r="U383" i="26"/>
  <c r="U381" i="26"/>
  <c r="U379" i="26"/>
  <c r="U377" i="26"/>
  <c r="U375" i="26"/>
  <c r="U373" i="26"/>
  <c r="U371" i="26"/>
  <c r="U369" i="26"/>
  <c r="U367" i="26"/>
  <c r="U365" i="26"/>
  <c r="U363" i="26"/>
  <c r="U361" i="26"/>
  <c r="U359" i="26"/>
  <c r="U357" i="26"/>
  <c r="U355" i="26"/>
  <c r="U353" i="26"/>
  <c r="U351" i="26"/>
  <c r="U349" i="26"/>
  <c r="U347" i="26"/>
  <c r="U345" i="26"/>
  <c r="U343" i="26"/>
  <c r="U341" i="26"/>
  <c r="U339" i="26"/>
  <c r="U337" i="26"/>
  <c r="U335" i="26"/>
  <c r="U333" i="26"/>
  <c r="U331" i="26"/>
  <c r="U329" i="26"/>
  <c r="U327" i="26"/>
  <c r="U325" i="26"/>
  <c r="U323" i="26"/>
  <c r="U321" i="26"/>
  <c r="U319" i="26"/>
  <c r="U317" i="26"/>
  <c r="U315" i="26"/>
  <c r="U313" i="26"/>
  <c r="U311" i="26"/>
  <c r="U309" i="26"/>
  <c r="U307" i="26"/>
  <c r="U305" i="26"/>
  <c r="U303" i="26"/>
  <c r="U301" i="26"/>
  <c r="U299" i="26"/>
  <c r="U297" i="26"/>
  <c r="U295" i="26"/>
  <c r="U293" i="26"/>
  <c r="U291" i="26"/>
  <c r="U289" i="26"/>
  <c r="U287" i="26"/>
  <c r="U285" i="26"/>
  <c r="U283" i="26"/>
  <c r="U281" i="26"/>
  <c r="U279" i="26"/>
  <c r="U277" i="26"/>
  <c r="U275" i="26"/>
  <c r="U273" i="26"/>
  <c r="U271" i="26"/>
  <c r="U269" i="26"/>
  <c r="U267" i="26"/>
  <c r="U265" i="26"/>
  <c r="U263" i="26"/>
  <c r="U261" i="26"/>
  <c r="U259" i="26"/>
  <c r="U874" i="26"/>
  <c r="U872" i="26"/>
  <c r="U870" i="26"/>
  <c r="U868" i="26"/>
  <c r="U866" i="26"/>
  <c r="U864" i="26"/>
  <c r="U862" i="26"/>
  <c r="U860" i="26"/>
  <c r="U858" i="26"/>
  <c r="U856" i="26"/>
  <c r="U854" i="26"/>
  <c r="U852" i="26"/>
  <c r="U850" i="26"/>
  <c r="U848" i="26"/>
  <c r="U846" i="26"/>
  <c r="U844" i="26"/>
  <c r="U842" i="26"/>
  <c r="U840" i="26"/>
  <c r="U838" i="26"/>
  <c r="U836" i="26"/>
  <c r="U834" i="26"/>
  <c r="U832" i="26"/>
  <c r="U830" i="26"/>
  <c r="U828" i="26"/>
  <c r="U826" i="26"/>
  <c r="U824" i="26"/>
  <c r="U822" i="26"/>
  <c r="U820" i="26"/>
  <c r="U818" i="26"/>
  <c r="U816" i="26"/>
  <c r="U814" i="26"/>
  <c r="U812" i="26"/>
  <c r="U810" i="26"/>
  <c r="U808" i="26"/>
  <c r="U806" i="26"/>
  <c r="U804" i="26"/>
  <c r="U802" i="26"/>
  <c r="U800" i="26"/>
  <c r="U798" i="26"/>
  <c r="U796" i="26"/>
  <c r="U794" i="26"/>
  <c r="U792" i="26"/>
  <c r="U790" i="26"/>
  <c r="U788" i="26"/>
  <c r="U786" i="26"/>
  <c r="U784" i="26"/>
  <c r="U782" i="26"/>
  <c r="U780" i="26"/>
  <c r="U778" i="26"/>
  <c r="U776" i="26"/>
  <c r="U774" i="26"/>
  <c r="U772" i="26"/>
  <c r="U770" i="26"/>
  <c r="U768" i="26"/>
  <c r="U766" i="26"/>
  <c r="U764" i="26"/>
  <c r="U762" i="26"/>
  <c r="U760" i="26"/>
  <c r="U758" i="26"/>
  <c r="U756" i="26"/>
  <c r="U754" i="26"/>
  <c r="U752" i="26"/>
  <c r="U750" i="26"/>
  <c r="U748" i="26"/>
  <c r="U746" i="26"/>
  <c r="U744" i="26"/>
  <c r="U742" i="26"/>
  <c r="U740" i="26"/>
  <c r="U738" i="26"/>
  <c r="U736" i="26"/>
  <c r="U734" i="26"/>
  <c r="U732" i="26"/>
  <c r="U730" i="26"/>
  <c r="U728" i="26"/>
  <c r="U726" i="26"/>
  <c r="U724" i="26"/>
  <c r="U722" i="26"/>
  <c r="U720" i="26"/>
  <c r="U718" i="26"/>
  <c r="U716" i="26"/>
  <c r="U714" i="26"/>
  <c r="U712" i="26"/>
  <c r="U710" i="26"/>
  <c r="U708" i="26"/>
  <c r="U706" i="26"/>
  <c r="U704" i="26"/>
  <c r="U702" i="26"/>
  <c r="U700" i="26"/>
  <c r="U698" i="26"/>
  <c r="U696" i="26"/>
  <c r="U694" i="26"/>
  <c r="U692" i="26"/>
  <c r="U690" i="26"/>
  <c r="U688" i="26"/>
  <c r="U686" i="26"/>
  <c r="U684" i="26"/>
  <c r="U682" i="26"/>
  <c r="U680" i="26"/>
  <c r="U678" i="26"/>
  <c r="U676" i="26"/>
  <c r="U674" i="26"/>
  <c r="U672" i="26"/>
  <c r="U670" i="26"/>
  <c r="U668" i="26"/>
  <c r="U666" i="26"/>
  <c r="U664" i="26"/>
  <c r="U662" i="26"/>
  <c r="U660" i="26"/>
  <c r="U658" i="26"/>
  <c r="U656" i="26"/>
  <c r="U654" i="26"/>
  <c r="U652" i="26"/>
  <c r="U650" i="26"/>
  <c r="U648" i="26"/>
  <c r="U646" i="26"/>
  <c r="U644" i="26"/>
  <c r="U642" i="26"/>
  <c r="U640" i="26"/>
  <c r="U638" i="26"/>
  <c r="U636" i="26"/>
  <c r="U634" i="26"/>
  <c r="U632" i="26"/>
  <c r="U630" i="26"/>
  <c r="U628" i="26"/>
  <c r="U626" i="26"/>
  <c r="U624" i="26"/>
  <c r="U622" i="26"/>
  <c r="U620" i="26"/>
  <c r="U618" i="26"/>
  <c r="U616" i="26"/>
  <c r="U614" i="26"/>
  <c r="U612" i="26"/>
  <c r="U610" i="26"/>
  <c r="U608" i="26"/>
  <c r="U606" i="26"/>
  <c r="U604" i="26"/>
  <c r="U602" i="26"/>
  <c r="U600" i="26"/>
  <c r="U598" i="26"/>
  <c r="U596" i="26"/>
  <c r="U594" i="26"/>
  <c r="U592" i="26"/>
  <c r="U590" i="26"/>
  <c r="U588" i="26"/>
  <c r="U586" i="26"/>
  <c r="U584" i="26"/>
  <c r="U582" i="26"/>
  <c r="U580" i="26"/>
  <c r="U578" i="26"/>
  <c r="U576" i="26"/>
  <c r="U574" i="26"/>
  <c r="U572" i="26"/>
  <c r="U570" i="26"/>
  <c r="U568" i="26"/>
  <c r="U566" i="26"/>
  <c r="U564" i="26"/>
  <c r="U562" i="26"/>
  <c r="U560" i="26"/>
  <c r="U558" i="26"/>
  <c r="U556" i="26"/>
  <c r="U554" i="26"/>
  <c r="U552" i="26"/>
  <c r="U550" i="26"/>
  <c r="U548" i="26"/>
  <c r="U546" i="26"/>
  <c r="U544" i="26"/>
  <c r="U542" i="26"/>
  <c r="U540" i="26"/>
  <c r="U538" i="26"/>
  <c r="U536" i="26"/>
  <c r="U534" i="26"/>
  <c r="U532" i="26"/>
  <c r="U530" i="26"/>
  <c r="U528" i="26"/>
  <c r="U526" i="26"/>
  <c r="U524" i="26"/>
  <c r="U522" i="26"/>
  <c r="U520" i="26"/>
  <c r="U518" i="26"/>
  <c r="U516" i="26"/>
  <c r="U514" i="26"/>
  <c r="U512" i="26"/>
  <c r="U510" i="26"/>
  <c r="U508" i="26"/>
  <c r="U506" i="26"/>
  <c r="U504" i="26"/>
  <c r="U502" i="26"/>
  <c r="U500" i="26"/>
  <c r="U498" i="26"/>
  <c r="U496" i="26"/>
  <c r="U494" i="26"/>
  <c r="U492" i="26"/>
  <c r="U490" i="26"/>
  <c r="U488" i="26"/>
  <c r="U486" i="26"/>
  <c r="U484" i="26"/>
  <c r="U482" i="26"/>
  <c r="U480" i="26"/>
  <c r="U478" i="26"/>
  <c r="U476" i="26"/>
  <c r="U474" i="26"/>
  <c r="U472" i="26"/>
  <c r="U470" i="26"/>
  <c r="U468" i="26"/>
  <c r="U466" i="26"/>
  <c r="U464" i="26"/>
  <c r="U462" i="26"/>
  <c r="U460" i="26"/>
  <c r="U458" i="26"/>
  <c r="U456" i="26"/>
  <c r="U454" i="26"/>
  <c r="U452" i="26"/>
  <c r="U450" i="26"/>
  <c r="U448" i="26"/>
  <c r="U446" i="26"/>
  <c r="U444" i="26"/>
  <c r="U442" i="26"/>
  <c r="U440" i="26"/>
  <c r="U438" i="26"/>
  <c r="U436" i="26"/>
  <c r="U434" i="26"/>
  <c r="U432" i="26"/>
  <c r="U430" i="26"/>
  <c r="U428" i="26"/>
  <c r="U426" i="26"/>
  <c r="U424" i="26"/>
  <c r="U422" i="26"/>
  <c r="U420" i="26"/>
  <c r="U418" i="26"/>
  <c r="U416" i="26"/>
  <c r="U414" i="26"/>
  <c r="U412" i="26"/>
  <c r="U410" i="26"/>
  <c r="U408" i="26"/>
  <c r="U406" i="26"/>
  <c r="U404" i="26"/>
  <c r="U402" i="26"/>
  <c r="U400" i="26"/>
  <c r="U398" i="26"/>
  <c r="U396" i="26"/>
  <c r="U394" i="26"/>
  <c r="U392" i="26"/>
  <c r="U390" i="26"/>
  <c r="U388" i="26"/>
  <c r="U386" i="26"/>
  <c r="U384" i="26"/>
  <c r="U382" i="26"/>
  <c r="U380" i="26"/>
  <c r="U378" i="26"/>
  <c r="U376" i="26"/>
  <c r="U374" i="26"/>
  <c r="U372" i="26"/>
  <c r="U370" i="26"/>
  <c r="U368" i="26"/>
  <c r="U366" i="26"/>
  <c r="U364" i="26"/>
  <c r="U362" i="26"/>
  <c r="U360" i="26"/>
  <c r="U358" i="26"/>
  <c r="U356" i="26"/>
  <c r="U354" i="26"/>
  <c r="U352" i="26"/>
  <c r="U350" i="26"/>
  <c r="U348" i="26"/>
  <c r="U346" i="26"/>
  <c r="U344" i="26"/>
  <c r="U342" i="26"/>
  <c r="U340" i="26"/>
  <c r="U338" i="26"/>
  <c r="U336" i="26"/>
  <c r="U334" i="26"/>
  <c r="U332" i="26"/>
  <c r="U330" i="26"/>
  <c r="U328" i="26"/>
  <c r="U326" i="26"/>
  <c r="U324" i="26"/>
  <c r="U322" i="26"/>
  <c r="U320" i="26"/>
  <c r="U318" i="26"/>
  <c r="U316" i="26"/>
  <c r="U314" i="26"/>
  <c r="U312" i="26"/>
  <c r="U310" i="26"/>
  <c r="U308" i="26"/>
  <c r="U306" i="26"/>
  <c r="U304" i="26"/>
  <c r="U302" i="26"/>
  <c r="U300" i="26"/>
  <c r="U298" i="26"/>
  <c r="U296" i="26"/>
  <c r="U294" i="26"/>
  <c r="U292" i="26"/>
  <c r="U290" i="26"/>
  <c r="U288" i="26"/>
  <c r="U286" i="26"/>
  <c r="U284" i="26"/>
  <c r="U282" i="26"/>
  <c r="U280" i="26"/>
  <c r="U278" i="26"/>
  <c r="U276" i="26"/>
  <c r="U274" i="26"/>
  <c r="U272" i="26"/>
  <c r="U270" i="26"/>
  <c r="U268" i="26"/>
  <c r="U266" i="26"/>
  <c r="U264" i="26"/>
  <c r="U262" i="26"/>
  <c r="U260" i="26"/>
  <c r="U258" i="26"/>
  <c r="U256" i="26"/>
  <c r="U254" i="26"/>
  <c r="U252" i="26"/>
  <c r="U250" i="26"/>
  <c r="U248" i="26"/>
  <c r="U246" i="26"/>
  <c r="U244" i="26"/>
  <c r="U242" i="26"/>
  <c r="U240" i="26"/>
  <c r="U238" i="26"/>
  <c r="U236" i="26"/>
  <c r="U234" i="26"/>
  <c r="U232" i="26"/>
  <c r="U230" i="26"/>
  <c r="U228" i="26"/>
  <c r="U226" i="26"/>
  <c r="U224" i="26"/>
  <c r="U222" i="26"/>
  <c r="U220" i="26"/>
  <c r="U218" i="26"/>
  <c r="U216" i="26"/>
  <c r="U214" i="26"/>
  <c r="U212" i="26"/>
  <c r="U210" i="26"/>
  <c r="U208" i="26"/>
  <c r="U206" i="26"/>
  <c r="U204" i="26"/>
  <c r="U202" i="26"/>
  <c r="U200" i="26"/>
  <c r="U198" i="26"/>
  <c r="U196" i="26"/>
  <c r="U194" i="26"/>
  <c r="U257" i="26"/>
  <c r="U249" i="26"/>
  <c r="U241" i="26"/>
  <c r="U233" i="26"/>
  <c r="U225" i="26"/>
  <c r="U217" i="26"/>
  <c r="U209" i="26"/>
  <c r="U201" i="26"/>
  <c r="U193" i="26"/>
  <c r="U191" i="26"/>
  <c r="U189" i="26"/>
  <c r="U187" i="26"/>
  <c r="U185" i="26"/>
  <c r="U183" i="26"/>
  <c r="U181" i="26"/>
  <c r="U179" i="26"/>
  <c r="U177" i="26"/>
  <c r="U175" i="26"/>
  <c r="U173" i="26"/>
  <c r="U171" i="26"/>
  <c r="U169" i="26"/>
  <c r="U167" i="26"/>
  <c r="U165" i="26"/>
  <c r="U163" i="26"/>
  <c r="U161" i="26"/>
  <c r="U159" i="26"/>
  <c r="U157" i="26"/>
  <c r="U155" i="26"/>
  <c r="U153" i="26"/>
  <c r="U151" i="26"/>
  <c r="U149" i="26"/>
  <c r="U147" i="26"/>
  <c r="U145" i="26"/>
  <c r="U143" i="26"/>
  <c r="U141" i="26"/>
  <c r="U139" i="26"/>
  <c r="U137" i="26"/>
  <c r="U135" i="26"/>
  <c r="U133" i="26"/>
  <c r="U131" i="26"/>
  <c r="U129" i="26"/>
  <c r="U127" i="26"/>
  <c r="U125" i="26"/>
  <c r="U123" i="26"/>
  <c r="U121" i="26"/>
  <c r="U119" i="26"/>
  <c r="U117" i="26"/>
  <c r="U115" i="26"/>
  <c r="U113" i="26"/>
  <c r="U111" i="26"/>
  <c r="U109" i="26"/>
  <c r="U107" i="26"/>
  <c r="U105" i="26"/>
  <c r="U103" i="26"/>
  <c r="U101" i="26"/>
  <c r="U99" i="26"/>
  <c r="U97" i="26"/>
  <c r="U95" i="26"/>
  <c r="U93" i="26"/>
  <c r="U91" i="26"/>
  <c r="U89" i="26"/>
  <c r="U87" i="26"/>
  <c r="U85" i="26"/>
  <c r="U83" i="26"/>
  <c r="U81" i="26"/>
  <c r="U79" i="26"/>
  <c r="U77" i="26"/>
  <c r="U75" i="26"/>
  <c r="U73" i="26"/>
  <c r="U71" i="26"/>
  <c r="U69" i="26"/>
  <c r="U67" i="26"/>
  <c r="U65" i="26"/>
  <c r="U63" i="26"/>
  <c r="U61" i="26"/>
  <c r="U59" i="26"/>
  <c r="U57" i="26"/>
  <c r="U55" i="26"/>
  <c r="U53" i="26"/>
  <c r="U51" i="26"/>
  <c r="U49" i="26"/>
  <c r="U47" i="26"/>
  <c r="U45" i="26"/>
  <c r="U43" i="26"/>
  <c r="U41" i="26"/>
  <c r="U39" i="26"/>
  <c r="U37" i="26"/>
  <c r="U35" i="26"/>
  <c r="U30" i="26"/>
  <c r="U27" i="26"/>
  <c r="U24" i="26"/>
  <c r="U23" i="26"/>
  <c r="U22" i="26"/>
  <c r="U19" i="26"/>
  <c r="U33" i="25"/>
  <c r="U22" i="25"/>
  <c r="U21" i="25"/>
  <c r="U20" i="25"/>
  <c r="U251" i="26"/>
  <c r="U243" i="26"/>
  <c r="U235" i="26"/>
  <c r="U227" i="26"/>
  <c r="U219" i="26"/>
  <c r="U211" i="26"/>
  <c r="U203" i="26"/>
  <c r="U195" i="26"/>
  <c r="U25" i="26"/>
  <c r="U21" i="26"/>
  <c r="U17" i="26"/>
  <c r="U16" i="26"/>
  <c r="U1003" i="25"/>
  <c r="U1001" i="25"/>
  <c r="U999" i="25"/>
  <c r="U997" i="25"/>
  <c r="U995" i="25"/>
  <c r="U993" i="25"/>
  <c r="U991" i="25"/>
  <c r="U989" i="25"/>
  <c r="U987" i="25"/>
  <c r="U985" i="25"/>
  <c r="U983" i="25"/>
  <c r="U981" i="25"/>
  <c r="U979" i="25"/>
  <c r="U977" i="25"/>
  <c r="U975" i="25"/>
  <c r="U973" i="25"/>
  <c r="U971" i="25"/>
  <c r="U969" i="25"/>
  <c r="U967" i="25"/>
  <c r="U965" i="25"/>
  <c r="U963" i="25"/>
  <c r="U961" i="25"/>
  <c r="U959" i="25"/>
  <c r="U957" i="25"/>
  <c r="U955" i="25"/>
  <c r="U953" i="25"/>
  <c r="U951" i="25"/>
  <c r="U949" i="25"/>
  <c r="U947" i="25"/>
  <c r="U945" i="25"/>
  <c r="U943" i="25"/>
  <c r="U941" i="25"/>
  <c r="U939" i="25"/>
  <c r="U937" i="25"/>
  <c r="U935" i="25"/>
  <c r="U933" i="25"/>
  <c r="U931" i="25"/>
  <c r="U929" i="25"/>
  <c r="U927" i="25"/>
  <c r="U925" i="25"/>
  <c r="U923" i="25"/>
  <c r="U921" i="25"/>
  <c r="U919" i="25"/>
  <c r="U917" i="25"/>
  <c r="U915" i="25"/>
  <c r="U913" i="25"/>
  <c r="U911" i="25"/>
  <c r="U909" i="25"/>
  <c r="U907" i="25"/>
  <c r="U905" i="25"/>
  <c r="U903" i="25"/>
  <c r="U901" i="25"/>
  <c r="U899" i="25"/>
  <c r="U897" i="25"/>
  <c r="U895" i="25"/>
  <c r="U893" i="25"/>
  <c r="U891" i="25"/>
  <c r="U889" i="25"/>
  <c r="U887" i="25"/>
  <c r="U885" i="25"/>
  <c r="U883" i="25"/>
  <c r="U881" i="25"/>
  <c r="U879" i="25"/>
  <c r="U877" i="25"/>
  <c r="U875" i="25"/>
  <c r="U873" i="25"/>
  <c r="U871" i="25"/>
  <c r="U869" i="25"/>
  <c r="U867" i="25"/>
  <c r="U865" i="25"/>
  <c r="U863" i="25"/>
  <c r="U861" i="25"/>
  <c r="U859" i="25"/>
  <c r="U857" i="25"/>
  <c r="U855" i="25"/>
  <c r="U853" i="25"/>
  <c r="U851" i="25"/>
  <c r="U849" i="25"/>
  <c r="U847" i="25"/>
  <c r="U845" i="25"/>
  <c r="U843" i="25"/>
  <c r="U841" i="25"/>
  <c r="U839" i="25"/>
  <c r="U837" i="25"/>
  <c r="U835" i="25"/>
  <c r="U833" i="25"/>
  <c r="U831" i="25"/>
  <c r="U829" i="25"/>
  <c r="U827" i="25"/>
  <c r="U825" i="25"/>
  <c r="U823" i="25"/>
  <c r="U821" i="25"/>
  <c r="U819" i="25"/>
  <c r="U817" i="25"/>
  <c r="U815" i="25"/>
  <c r="U813" i="25"/>
  <c r="U811" i="25"/>
  <c r="U809" i="25"/>
  <c r="U807" i="25"/>
  <c r="U805" i="25"/>
  <c r="U803" i="25"/>
  <c r="U801" i="25"/>
  <c r="U799" i="25"/>
  <c r="U797" i="25"/>
  <c r="U795" i="25"/>
  <c r="U793" i="25"/>
  <c r="U791" i="25"/>
  <c r="U789" i="25"/>
  <c r="U787" i="25"/>
  <c r="U785" i="25"/>
  <c r="U783" i="25"/>
  <c r="U781" i="25"/>
  <c r="U779" i="25"/>
  <c r="U777" i="25"/>
  <c r="U775" i="25"/>
  <c r="U773" i="25"/>
  <c r="U771" i="25"/>
  <c r="U769" i="25"/>
  <c r="U767" i="25"/>
  <c r="U765" i="25"/>
  <c r="U763" i="25"/>
  <c r="U761" i="25"/>
  <c r="U759" i="25"/>
  <c r="U757" i="25"/>
  <c r="U755" i="25"/>
  <c r="U753" i="25"/>
  <c r="U751" i="25"/>
  <c r="U749" i="25"/>
  <c r="U747" i="25"/>
  <c r="U745" i="25"/>
  <c r="U743" i="25"/>
  <c r="U741" i="25"/>
  <c r="U739" i="25"/>
  <c r="U737" i="25"/>
  <c r="U735" i="25"/>
  <c r="U733" i="25"/>
  <c r="U731" i="25"/>
  <c r="U729" i="25"/>
  <c r="U727" i="25"/>
  <c r="U725" i="25"/>
  <c r="U723" i="25"/>
  <c r="U721" i="25"/>
  <c r="U719" i="25"/>
  <c r="U717" i="25"/>
  <c r="U715" i="25"/>
  <c r="U713" i="25"/>
  <c r="U711" i="25"/>
  <c r="U709" i="25"/>
  <c r="U707" i="25"/>
  <c r="U705" i="25"/>
  <c r="U703" i="25"/>
  <c r="U701" i="25"/>
  <c r="U699" i="25"/>
  <c r="U697" i="25"/>
  <c r="U695" i="25"/>
  <c r="U693" i="25"/>
  <c r="U691" i="25"/>
  <c r="U689" i="25"/>
  <c r="U687" i="25"/>
  <c r="U685" i="25"/>
  <c r="U683" i="25"/>
  <c r="U681" i="25"/>
  <c r="U679" i="25"/>
  <c r="U677" i="25"/>
  <c r="U675" i="25"/>
  <c r="U673" i="25"/>
  <c r="U671" i="25"/>
  <c r="U669" i="25"/>
  <c r="U667" i="25"/>
  <c r="U665" i="25"/>
  <c r="U663" i="25"/>
  <c r="U661" i="25"/>
  <c r="U659" i="25"/>
  <c r="U657" i="25"/>
  <c r="U655" i="25"/>
  <c r="U653" i="25"/>
  <c r="U651" i="25"/>
  <c r="U649" i="25"/>
  <c r="U647" i="25"/>
  <c r="U645" i="25"/>
  <c r="U643" i="25"/>
  <c r="U641" i="25"/>
  <c r="U639" i="25"/>
  <c r="U637" i="25"/>
  <c r="U635" i="25"/>
  <c r="U633" i="25"/>
  <c r="U631" i="25"/>
  <c r="U629" i="25"/>
  <c r="U627" i="25"/>
  <c r="U625" i="25"/>
  <c r="U623" i="25"/>
  <c r="U621" i="25"/>
  <c r="U619" i="25"/>
  <c r="U617" i="25"/>
  <c r="U615" i="25"/>
  <c r="U613" i="25"/>
  <c r="U611" i="25"/>
  <c r="U609" i="25"/>
  <c r="U607" i="25"/>
  <c r="U605" i="25"/>
  <c r="U603" i="25"/>
  <c r="U601" i="25"/>
  <c r="U599" i="25"/>
  <c r="U597" i="25"/>
  <c r="U595" i="25"/>
  <c r="U593" i="25"/>
  <c r="U591" i="25"/>
  <c r="U589" i="25"/>
  <c r="U587" i="25"/>
  <c r="U585" i="25"/>
  <c r="U583" i="25"/>
  <c r="U581" i="25"/>
  <c r="U579" i="25"/>
  <c r="U577" i="25"/>
  <c r="U575" i="25"/>
  <c r="U573" i="25"/>
  <c r="U571" i="25"/>
  <c r="U569" i="25"/>
  <c r="U567" i="25"/>
  <c r="U565" i="25"/>
  <c r="U563" i="25"/>
  <c r="U561" i="25"/>
  <c r="U559" i="25"/>
  <c r="U557" i="25"/>
  <c r="U555" i="25"/>
  <c r="U553" i="25"/>
  <c r="U551" i="25"/>
  <c r="U549" i="25"/>
  <c r="U547" i="25"/>
  <c r="U545" i="25"/>
  <c r="U543" i="25"/>
  <c r="U541" i="25"/>
  <c r="U539" i="25"/>
  <c r="U537" i="25"/>
  <c r="U535" i="25"/>
  <c r="U533" i="25"/>
  <c r="U531" i="25"/>
  <c r="U529" i="25"/>
  <c r="U527" i="25"/>
  <c r="U525" i="25"/>
  <c r="U523" i="25"/>
  <c r="U521" i="25"/>
  <c r="U519" i="25"/>
  <c r="U517" i="25"/>
  <c r="U515" i="25"/>
  <c r="U513" i="25"/>
  <c r="U511" i="25"/>
  <c r="U509" i="25"/>
  <c r="U507" i="25"/>
  <c r="U505" i="25"/>
  <c r="U503" i="25"/>
  <c r="U501" i="25"/>
  <c r="U499" i="25"/>
  <c r="U497" i="25"/>
  <c r="U495" i="25"/>
  <c r="U493" i="25"/>
  <c r="U491" i="25"/>
  <c r="U489" i="25"/>
  <c r="U487" i="25"/>
  <c r="U485" i="25"/>
  <c r="U483" i="25"/>
  <c r="U481" i="25"/>
  <c r="U479" i="25"/>
  <c r="U477" i="25"/>
  <c r="U475" i="25"/>
  <c r="U473" i="25"/>
  <c r="U471" i="25"/>
  <c r="U469" i="25"/>
  <c r="U467" i="25"/>
  <c r="U465" i="25"/>
  <c r="U463" i="25"/>
  <c r="U461" i="25"/>
  <c r="U459" i="25"/>
  <c r="U457" i="25"/>
  <c r="U455" i="25"/>
  <c r="U453" i="25"/>
  <c r="U451" i="25"/>
  <c r="U449" i="25"/>
  <c r="U447" i="25"/>
  <c r="U445" i="25"/>
  <c r="U443" i="25"/>
  <c r="U441" i="25"/>
  <c r="U439" i="25"/>
  <c r="U437" i="25"/>
  <c r="U435" i="25"/>
  <c r="U433" i="25"/>
  <c r="U431" i="25"/>
  <c r="U429" i="25"/>
  <c r="U427" i="25"/>
  <c r="U425" i="25"/>
  <c r="U423" i="25"/>
  <c r="U421" i="25"/>
  <c r="U419" i="25"/>
  <c r="U417" i="25"/>
  <c r="U415" i="25"/>
  <c r="U413" i="25"/>
  <c r="U411" i="25"/>
  <c r="U409" i="25"/>
  <c r="U407" i="25"/>
  <c r="U405" i="25"/>
  <c r="U403" i="25"/>
  <c r="U401" i="25"/>
  <c r="U399" i="25"/>
  <c r="U397" i="25"/>
  <c r="U395" i="25"/>
  <c r="U393" i="25"/>
  <c r="U391" i="25"/>
  <c r="U389" i="25"/>
  <c r="U387" i="25"/>
  <c r="U385" i="25"/>
  <c r="U383" i="25"/>
  <c r="U381" i="25"/>
  <c r="U379" i="25"/>
  <c r="U377" i="25"/>
  <c r="U375" i="25"/>
  <c r="U373" i="25"/>
  <c r="U371" i="25"/>
  <c r="U369" i="25"/>
  <c r="U367" i="25"/>
  <c r="U365" i="25"/>
  <c r="U363" i="25"/>
  <c r="U361" i="25"/>
  <c r="U359" i="25"/>
  <c r="U357" i="25"/>
  <c r="U355" i="25"/>
  <c r="U353" i="25"/>
  <c r="U351" i="25"/>
  <c r="U349" i="25"/>
  <c r="U347" i="25"/>
  <c r="U345" i="25"/>
  <c r="U343" i="25"/>
  <c r="U341" i="25"/>
  <c r="U339" i="25"/>
  <c r="U337" i="25"/>
  <c r="U335" i="25"/>
  <c r="U333" i="25"/>
  <c r="U331" i="25"/>
  <c r="U329" i="25"/>
  <c r="U327" i="25"/>
  <c r="U325" i="25"/>
  <c r="U323" i="25"/>
  <c r="U321" i="25"/>
  <c r="U319" i="25"/>
  <c r="U317" i="25"/>
  <c r="U315" i="25"/>
  <c r="U313" i="25"/>
  <c r="U311" i="25"/>
  <c r="U309" i="25"/>
  <c r="U307" i="25"/>
  <c r="U305" i="25"/>
  <c r="U303" i="25"/>
  <c r="U301" i="25"/>
  <c r="U299" i="25"/>
  <c r="U297" i="25"/>
  <c r="U295" i="25"/>
  <c r="U293" i="25"/>
  <c r="U291" i="25"/>
  <c r="U289" i="25"/>
  <c r="U287" i="25"/>
  <c r="U285" i="25"/>
  <c r="U283" i="25"/>
  <c r="U281" i="25"/>
  <c r="U279" i="25"/>
  <c r="U277" i="25"/>
  <c r="U275" i="25"/>
  <c r="U273" i="25"/>
  <c r="U271" i="25"/>
  <c r="U269" i="25"/>
  <c r="U267" i="25"/>
  <c r="U265" i="25"/>
  <c r="U263" i="25"/>
  <c r="U261" i="25"/>
  <c r="U259" i="25"/>
  <c r="U257" i="25"/>
  <c r="U255" i="25"/>
  <c r="U253" i="25"/>
  <c r="U251" i="25"/>
  <c r="U249" i="25"/>
  <c r="U247" i="25"/>
  <c r="U245" i="25"/>
  <c r="U243" i="25"/>
  <c r="U241" i="25"/>
  <c r="U239" i="25"/>
  <c r="U237" i="25"/>
  <c r="U235" i="25"/>
  <c r="U233" i="25"/>
  <c r="U231" i="25"/>
  <c r="U229" i="25"/>
  <c r="U227" i="25"/>
  <c r="U225" i="25"/>
  <c r="U223" i="25"/>
  <c r="U221" i="25"/>
  <c r="U219" i="25"/>
  <c r="U217" i="25"/>
  <c r="U215" i="25"/>
  <c r="U213" i="25"/>
  <c r="U211" i="25"/>
  <c r="U209" i="25"/>
  <c r="U207" i="25"/>
  <c r="U205" i="25"/>
  <c r="U203" i="25"/>
  <c r="U201" i="25"/>
  <c r="U199" i="25"/>
  <c r="U197" i="25"/>
  <c r="U195" i="25"/>
  <c r="U193" i="25"/>
  <c r="U191" i="25"/>
  <c r="U189" i="25"/>
  <c r="U187" i="25"/>
  <c r="U185" i="25"/>
  <c r="U183" i="25"/>
  <c r="U181" i="25"/>
  <c r="U179" i="25"/>
  <c r="U177" i="25"/>
  <c r="U175" i="25"/>
  <c r="U173" i="25"/>
  <c r="U171" i="25"/>
  <c r="U169" i="25"/>
  <c r="U167" i="25"/>
  <c r="U165" i="25"/>
  <c r="U163" i="25"/>
  <c r="U161" i="25"/>
  <c r="U159" i="25"/>
  <c r="U157" i="25"/>
  <c r="U155" i="25"/>
  <c r="U153" i="25"/>
  <c r="U151" i="25"/>
  <c r="U149" i="25"/>
  <c r="U147" i="25"/>
  <c r="U145" i="25"/>
  <c r="U143" i="25"/>
  <c r="U141" i="25"/>
  <c r="U139" i="25"/>
  <c r="U137" i="25"/>
  <c r="U135" i="25"/>
  <c r="U133" i="25"/>
  <c r="U131" i="25"/>
  <c r="U129" i="25"/>
  <c r="U127" i="25"/>
  <c r="U125" i="25"/>
  <c r="U123" i="25"/>
  <c r="U121" i="25"/>
  <c r="U119" i="25"/>
  <c r="U117" i="25"/>
  <c r="U115" i="25"/>
  <c r="U113" i="25"/>
  <c r="U111" i="25"/>
  <c r="U109" i="25"/>
  <c r="U107" i="25"/>
  <c r="U105" i="25"/>
  <c r="U103" i="25"/>
  <c r="U101" i="25"/>
  <c r="U99" i="25"/>
  <c r="U97" i="25"/>
  <c r="U95" i="25"/>
  <c r="U93" i="25"/>
  <c r="U91" i="25"/>
  <c r="U89" i="25"/>
  <c r="U87" i="25"/>
  <c r="U85" i="25"/>
  <c r="U83" i="25"/>
  <c r="U81" i="25"/>
  <c r="U79" i="25"/>
  <c r="U77" i="25"/>
  <c r="U75" i="25"/>
  <c r="U73" i="25"/>
  <c r="U71" i="25"/>
  <c r="U69" i="25"/>
  <c r="U67" i="25"/>
  <c r="U65" i="25"/>
  <c r="U63" i="25"/>
  <c r="U61" i="25"/>
  <c r="U59" i="25"/>
  <c r="U57" i="25"/>
  <c r="U55" i="25"/>
  <c r="U53" i="25"/>
  <c r="U51" i="25"/>
  <c r="U49" i="25"/>
  <c r="U47" i="25"/>
  <c r="U45" i="25"/>
  <c r="U43" i="25"/>
  <c r="U41" i="25"/>
  <c r="U39" i="25"/>
  <c r="U37" i="25"/>
  <c r="U35" i="25"/>
  <c r="U30" i="25"/>
  <c r="U28" i="25"/>
  <c r="U27" i="25"/>
  <c r="U23" i="25"/>
  <c r="U19" i="25"/>
  <c r="U15" i="25"/>
  <c r="U14" i="25"/>
  <c r="U1002" i="24"/>
  <c r="U1000" i="24"/>
  <c r="U998" i="24"/>
  <c r="U996" i="24"/>
  <c r="U994" i="24"/>
  <c r="U992" i="24"/>
  <c r="U990" i="24"/>
  <c r="U988" i="24"/>
  <c r="U986" i="24"/>
  <c r="U984" i="24"/>
  <c r="U982" i="24"/>
  <c r="U980" i="24"/>
  <c r="U978" i="24"/>
  <c r="U976" i="24"/>
  <c r="U974" i="24"/>
  <c r="U972" i="24"/>
  <c r="U970" i="24"/>
  <c r="U968" i="24"/>
  <c r="U966" i="24"/>
  <c r="U964" i="24"/>
  <c r="U962" i="24"/>
  <c r="U960" i="24"/>
  <c r="U958" i="24"/>
  <c r="U956" i="24"/>
  <c r="U954" i="24"/>
  <c r="U952" i="24"/>
  <c r="U950" i="24"/>
  <c r="U948" i="24"/>
  <c r="U946" i="24"/>
  <c r="U944" i="24"/>
  <c r="U942" i="24"/>
  <c r="U940" i="24"/>
  <c r="U938" i="24"/>
  <c r="U936" i="24"/>
  <c r="U934" i="24"/>
  <c r="U932" i="24"/>
  <c r="U930" i="24"/>
  <c r="U928" i="24"/>
  <c r="U926" i="24"/>
  <c r="U924" i="24"/>
  <c r="U922" i="24"/>
  <c r="U920" i="24"/>
  <c r="U918" i="24"/>
  <c r="U916" i="24"/>
  <c r="U914" i="24"/>
  <c r="U912" i="24"/>
  <c r="U910" i="24"/>
  <c r="U908" i="24"/>
  <c r="U906" i="24"/>
  <c r="U904" i="24"/>
  <c r="U902" i="24"/>
  <c r="U900" i="24"/>
  <c r="U898" i="24"/>
  <c r="U896" i="24"/>
  <c r="U894" i="24"/>
  <c r="U892" i="24"/>
  <c r="U890" i="24"/>
  <c r="U888" i="24"/>
  <c r="U886" i="24"/>
  <c r="U884" i="24"/>
  <c r="U882" i="24"/>
  <c r="U880" i="24"/>
  <c r="U878" i="24"/>
  <c r="U876" i="24"/>
  <c r="U874" i="24"/>
  <c r="U872" i="24"/>
  <c r="U870" i="24"/>
  <c r="U868" i="24"/>
  <c r="U866" i="24"/>
  <c r="U864" i="24"/>
  <c r="U862" i="24"/>
  <c r="U860" i="24"/>
  <c r="U858" i="24"/>
  <c r="U856" i="24"/>
  <c r="U854" i="24"/>
  <c r="U852" i="24"/>
  <c r="U850" i="24"/>
  <c r="U848" i="24"/>
  <c r="U846" i="24"/>
  <c r="U844" i="24"/>
  <c r="U842" i="24"/>
  <c r="U840" i="24"/>
  <c r="U838" i="24"/>
  <c r="U836" i="24"/>
  <c r="U834" i="24"/>
  <c r="U832" i="24"/>
  <c r="U830" i="24"/>
  <c r="U828" i="24"/>
  <c r="U826" i="24"/>
  <c r="U824" i="24"/>
  <c r="U822" i="24"/>
  <c r="U820" i="24"/>
  <c r="U818" i="24"/>
  <c r="U816" i="24"/>
  <c r="U814" i="24"/>
  <c r="U812" i="24"/>
  <c r="U810" i="24"/>
  <c r="U808" i="24"/>
  <c r="U806" i="24"/>
  <c r="U804" i="24"/>
  <c r="U802" i="24"/>
  <c r="U800" i="24"/>
  <c r="U798" i="24"/>
  <c r="U796" i="24"/>
  <c r="U794" i="24"/>
  <c r="U792" i="24"/>
  <c r="U790" i="24"/>
  <c r="U788" i="24"/>
  <c r="U786" i="24"/>
  <c r="U784" i="24"/>
  <c r="U782" i="24"/>
  <c r="U780" i="24"/>
  <c r="U778" i="24"/>
  <c r="U776" i="24"/>
  <c r="U774" i="24"/>
  <c r="U772" i="24"/>
  <c r="U770" i="24"/>
  <c r="U768" i="24"/>
  <c r="U766" i="24"/>
  <c r="U764" i="24"/>
  <c r="U762" i="24"/>
  <c r="U760" i="24"/>
  <c r="U758" i="24"/>
  <c r="U756" i="24"/>
  <c r="U754" i="24"/>
  <c r="U752" i="24"/>
  <c r="U750" i="24"/>
  <c r="U748" i="24"/>
  <c r="U746" i="24"/>
  <c r="U744" i="24"/>
  <c r="U742" i="24"/>
  <c r="U740" i="24"/>
  <c r="U738" i="24"/>
  <c r="U736" i="24"/>
  <c r="U734" i="24"/>
  <c r="U732" i="24"/>
  <c r="U730" i="24"/>
  <c r="U728" i="24"/>
  <c r="U726" i="24"/>
  <c r="U724" i="24"/>
  <c r="U722" i="24"/>
  <c r="U720" i="24"/>
  <c r="U718" i="24"/>
  <c r="U716" i="24"/>
  <c r="U714" i="24"/>
  <c r="U712" i="24"/>
  <c r="U710" i="24"/>
  <c r="U708" i="24"/>
  <c r="U706" i="24"/>
  <c r="U704" i="24"/>
  <c r="U702" i="24"/>
  <c r="U700" i="24"/>
  <c r="U698" i="24"/>
  <c r="U696" i="24"/>
  <c r="U694" i="24"/>
  <c r="U692" i="24"/>
  <c r="U690" i="24"/>
  <c r="U688" i="24"/>
  <c r="U686" i="24"/>
  <c r="U684" i="24"/>
  <c r="U682" i="24"/>
  <c r="U680" i="24"/>
  <c r="U678" i="24"/>
  <c r="U676" i="24"/>
  <c r="U674" i="24"/>
  <c r="U253" i="26"/>
  <c r="U245" i="26"/>
  <c r="U237" i="26"/>
  <c r="U229" i="26"/>
  <c r="U221" i="26"/>
  <c r="U213" i="26"/>
  <c r="U205" i="26"/>
  <c r="U197" i="26"/>
  <c r="U192" i="26"/>
  <c r="U190" i="26"/>
  <c r="U188" i="26"/>
  <c r="U186" i="26"/>
  <c r="U184" i="26"/>
  <c r="U182" i="26"/>
  <c r="U180" i="26"/>
  <c r="U178" i="26"/>
  <c r="U176" i="26"/>
  <c r="U174" i="26"/>
  <c r="U172" i="26"/>
  <c r="U170" i="26"/>
  <c r="U168" i="26"/>
  <c r="U166" i="26"/>
  <c r="U164" i="26"/>
  <c r="U162" i="26"/>
  <c r="U160" i="26"/>
  <c r="U158" i="26"/>
  <c r="U156" i="26"/>
  <c r="U154" i="26"/>
  <c r="U152" i="26"/>
  <c r="U150" i="26"/>
  <c r="U148" i="26"/>
  <c r="U146" i="26"/>
  <c r="U144" i="26"/>
  <c r="U142" i="26"/>
  <c r="U140" i="26"/>
  <c r="U138" i="26"/>
  <c r="U136" i="26"/>
  <c r="U134" i="26"/>
  <c r="U132" i="26"/>
  <c r="U130" i="26"/>
  <c r="U128" i="26"/>
  <c r="U126" i="26"/>
  <c r="U124" i="26"/>
  <c r="U122" i="26"/>
  <c r="U120" i="26"/>
  <c r="U118" i="26"/>
  <c r="U116" i="26"/>
  <c r="U114" i="26"/>
  <c r="U112" i="26"/>
  <c r="U110" i="26"/>
  <c r="U108" i="26"/>
  <c r="U106" i="26"/>
  <c r="U104" i="26"/>
  <c r="U102" i="26"/>
  <c r="U100" i="26"/>
  <c r="U98" i="26"/>
  <c r="U96" i="26"/>
  <c r="U94" i="26"/>
  <c r="U92" i="26"/>
  <c r="U90" i="26"/>
  <c r="U88" i="26"/>
  <c r="U86" i="26"/>
  <c r="U84" i="26"/>
  <c r="U82" i="26"/>
  <c r="U80" i="26"/>
  <c r="U78" i="26"/>
  <c r="U76" i="26"/>
  <c r="U74" i="26"/>
  <c r="U72" i="26"/>
  <c r="U70" i="26"/>
  <c r="U68" i="26"/>
  <c r="U66" i="26"/>
  <c r="U64" i="26"/>
  <c r="U62" i="26"/>
  <c r="U60" i="26"/>
  <c r="U58" i="26"/>
  <c r="U56" i="26"/>
  <c r="U54" i="26"/>
  <c r="U52" i="26"/>
  <c r="U50" i="26"/>
  <c r="U48" i="26"/>
  <c r="U46" i="26"/>
  <c r="U44" i="26"/>
  <c r="U42" i="26"/>
  <c r="U40" i="26"/>
  <c r="U38" i="26"/>
  <c r="U36" i="26"/>
  <c r="U34" i="26"/>
  <c r="U32" i="26"/>
  <c r="U31" i="26"/>
  <c r="U26" i="26"/>
  <c r="U20" i="26"/>
  <c r="U18" i="26"/>
  <c r="U15" i="26"/>
  <c r="U29" i="25"/>
  <c r="U25" i="25"/>
  <c r="U17" i="25"/>
  <c r="U255" i="26"/>
  <c r="U247" i="26"/>
  <c r="U239" i="26"/>
  <c r="U231" i="26"/>
  <c r="U223" i="26"/>
  <c r="U215" i="26"/>
  <c r="U207" i="26"/>
  <c r="U199" i="26"/>
  <c r="U33" i="26"/>
  <c r="U29" i="26"/>
  <c r="U28" i="26"/>
  <c r="U14" i="26"/>
  <c r="U1002" i="25"/>
  <c r="U1000" i="25"/>
  <c r="U998" i="25"/>
  <c r="U996" i="25"/>
  <c r="U994" i="25"/>
  <c r="U992" i="25"/>
  <c r="U990" i="25"/>
  <c r="U988" i="25"/>
  <c r="U986" i="25"/>
  <c r="U984" i="25"/>
  <c r="U982" i="25"/>
  <c r="U980" i="25"/>
  <c r="U978" i="25"/>
  <c r="U976" i="25"/>
  <c r="U974" i="25"/>
  <c r="U972" i="25"/>
  <c r="U970" i="25"/>
  <c r="U968" i="25"/>
  <c r="U966" i="25"/>
  <c r="U964" i="25"/>
  <c r="U962" i="25"/>
  <c r="U960" i="25"/>
  <c r="U958" i="25"/>
  <c r="U956" i="25"/>
  <c r="U954" i="25"/>
  <c r="U952" i="25"/>
  <c r="U950" i="25"/>
  <c r="U948" i="25"/>
  <c r="U946" i="25"/>
  <c r="U944" i="25"/>
  <c r="U942" i="25"/>
  <c r="U940" i="25"/>
  <c r="U938" i="25"/>
  <c r="U936" i="25"/>
  <c r="U934" i="25"/>
  <c r="U932" i="25"/>
  <c r="U930" i="25"/>
  <c r="U928" i="25"/>
  <c r="U926" i="25"/>
  <c r="U924" i="25"/>
  <c r="U922" i="25"/>
  <c r="U920" i="25"/>
  <c r="U918" i="25"/>
  <c r="U916" i="25"/>
  <c r="U914" i="25"/>
  <c r="U912" i="25"/>
  <c r="U910" i="25"/>
  <c r="U908" i="25"/>
  <c r="U906" i="25"/>
  <c r="U904" i="25"/>
  <c r="U902" i="25"/>
  <c r="U900" i="25"/>
  <c r="U898" i="25"/>
  <c r="U896" i="25"/>
  <c r="U894" i="25"/>
  <c r="U892" i="25"/>
  <c r="U890" i="25"/>
  <c r="U888" i="25"/>
  <c r="U886" i="25"/>
  <c r="U884" i="25"/>
  <c r="U882" i="25"/>
  <c r="U880" i="25"/>
  <c r="U878" i="25"/>
  <c r="U876" i="25"/>
  <c r="U874" i="25"/>
  <c r="U872" i="25"/>
  <c r="U870" i="25"/>
  <c r="U868" i="25"/>
  <c r="U866" i="25"/>
  <c r="U864" i="25"/>
  <c r="U862" i="25"/>
  <c r="U860" i="25"/>
  <c r="U858" i="25"/>
  <c r="U856" i="25"/>
  <c r="U854" i="25"/>
  <c r="U852" i="25"/>
  <c r="U850" i="25"/>
  <c r="U848" i="25"/>
  <c r="U846" i="25"/>
  <c r="U844" i="25"/>
  <c r="U842" i="25"/>
  <c r="U840" i="25"/>
  <c r="U838" i="25"/>
  <c r="U836" i="25"/>
  <c r="U834" i="25"/>
  <c r="U832" i="25"/>
  <c r="U830" i="25"/>
  <c r="U828" i="25"/>
  <c r="U826" i="25"/>
  <c r="U824" i="25"/>
  <c r="U822" i="25"/>
  <c r="U820" i="25"/>
  <c r="U818" i="25"/>
  <c r="U816" i="25"/>
  <c r="U814" i="25"/>
  <c r="U812" i="25"/>
  <c r="U810" i="25"/>
  <c r="U808" i="25"/>
  <c r="U806" i="25"/>
  <c r="U804" i="25"/>
  <c r="U802" i="25"/>
  <c r="U800" i="25"/>
  <c r="U798" i="25"/>
  <c r="U796" i="25"/>
  <c r="U794" i="25"/>
  <c r="U792" i="25"/>
  <c r="U790" i="25"/>
  <c r="U788" i="25"/>
  <c r="U786" i="25"/>
  <c r="U784" i="25"/>
  <c r="U782" i="25"/>
  <c r="U780" i="25"/>
  <c r="U778" i="25"/>
  <c r="U776" i="25"/>
  <c r="U774" i="25"/>
  <c r="U772" i="25"/>
  <c r="U770" i="25"/>
  <c r="U768" i="25"/>
  <c r="U766" i="25"/>
  <c r="U764" i="25"/>
  <c r="U762" i="25"/>
  <c r="U760" i="25"/>
  <c r="U758" i="25"/>
  <c r="U756" i="25"/>
  <c r="U754" i="25"/>
  <c r="U752" i="25"/>
  <c r="U750" i="25"/>
  <c r="U748" i="25"/>
  <c r="U746" i="25"/>
  <c r="U744" i="25"/>
  <c r="U742" i="25"/>
  <c r="U740" i="25"/>
  <c r="U738" i="25"/>
  <c r="U736" i="25"/>
  <c r="U734" i="25"/>
  <c r="U732" i="25"/>
  <c r="U730" i="25"/>
  <c r="U728" i="25"/>
  <c r="U726" i="25"/>
  <c r="U724" i="25"/>
  <c r="U722" i="25"/>
  <c r="U720" i="25"/>
  <c r="U718" i="25"/>
  <c r="U716" i="25"/>
  <c r="U714" i="25"/>
  <c r="U712" i="25"/>
  <c r="U710" i="25"/>
  <c r="U708" i="25"/>
  <c r="U706" i="25"/>
  <c r="U704" i="25"/>
  <c r="U702" i="25"/>
  <c r="U700" i="25"/>
  <c r="U698" i="25"/>
  <c r="U696" i="25"/>
  <c r="U694" i="25"/>
  <c r="U692" i="25"/>
  <c r="U690" i="25"/>
  <c r="U688" i="25"/>
  <c r="U686" i="25"/>
  <c r="U684" i="25"/>
  <c r="U682" i="25"/>
  <c r="U680" i="25"/>
  <c r="U678" i="25"/>
  <c r="U676" i="25"/>
  <c r="U674" i="25"/>
  <c r="U672" i="25"/>
  <c r="U670" i="25"/>
  <c r="U668" i="25"/>
  <c r="U666" i="25"/>
  <c r="U664" i="25"/>
  <c r="U662" i="25"/>
  <c r="U660" i="25"/>
  <c r="U658" i="25"/>
  <c r="U656" i="25"/>
  <c r="U654" i="25"/>
  <c r="U652" i="25"/>
  <c r="U650" i="25"/>
  <c r="U648" i="25"/>
  <c r="U646" i="25"/>
  <c r="U644" i="25"/>
  <c r="U642" i="25"/>
  <c r="U640" i="25"/>
  <c r="U638" i="25"/>
  <c r="U636" i="25"/>
  <c r="U634" i="25"/>
  <c r="U632" i="25"/>
  <c r="U630" i="25"/>
  <c r="U628" i="25"/>
  <c r="U626" i="25"/>
  <c r="U624" i="25"/>
  <c r="U622" i="25"/>
  <c r="U620" i="25"/>
  <c r="U618" i="25"/>
  <c r="U616" i="25"/>
  <c r="U614" i="25"/>
  <c r="U612" i="25"/>
  <c r="U610" i="25"/>
  <c r="U608" i="25"/>
  <c r="U606" i="25"/>
  <c r="U604" i="25"/>
  <c r="U602" i="25"/>
  <c r="U600" i="25"/>
  <c r="U598" i="25"/>
  <c r="U596" i="25"/>
  <c r="U594" i="25"/>
  <c r="U592" i="25"/>
  <c r="U590" i="25"/>
  <c r="U588" i="25"/>
  <c r="U586" i="25"/>
  <c r="U584" i="25"/>
  <c r="U582" i="25"/>
  <c r="U580" i="25"/>
  <c r="U578" i="25"/>
  <c r="U576" i="25"/>
  <c r="U574" i="25"/>
  <c r="U572" i="25"/>
  <c r="U570" i="25"/>
  <c r="U568" i="25"/>
  <c r="U566" i="25"/>
  <c r="U564" i="25"/>
  <c r="U562" i="25"/>
  <c r="U560" i="25"/>
  <c r="U558" i="25"/>
  <c r="U556" i="25"/>
  <c r="U554" i="25"/>
  <c r="U552" i="25"/>
  <c r="U550" i="25"/>
  <c r="U548" i="25"/>
  <c r="U546" i="25"/>
  <c r="U544" i="25"/>
  <c r="U542" i="25"/>
  <c r="U540" i="25"/>
  <c r="U538" i="25"/>
  <c r="U536" i="25"/>
  <c r="U534" i="25"/>
  <c r="U532" i="25"/>
  <c r="U530" i="25"/>
  <c r="U528" i="25"/>
  <c r="U526" i="25"/>
  <c r="U524" i="25"/>
  <c r="U522" i="25"/>
  <c r="U520" i="25"/>
  <c r="U518" i="25"/>
  <c r="U516" i="25"/>
  <c r="U514" i="25"/>
  <c r="U512" i="25"/>
  <c r="U510" i="25"/>
  <c r="U508" i="25"/>
  <c r="U506" i="25"/>
  <c r="U504" i="25"/>
  <c r="U502" i="25"/>
  <c r="U500" i="25"/>
  <c r="U498" i="25"/>
  <c r="U496" i="25"/>
  <c r="U494" i="25"/>
  <c r="U492" i="25"/>
  <c r="U490" i="25"/>
  <c r="U488" i="25"/>
  <c r="U486" i="25"/>
  <c r="U484" i="25"/>
  <c r="U482" i="25"/>
  <c r="U480" i="25"/>
  <c r="U478" i="25"/>
  <c r="U476" i="25"/>
  <c r="U474" i="25"/>
  <c r="U472" i="25"/>
  <c r="U470" i="25"/>
  <c r="U468" i="25"/>
  <c r="U466" i="25"/>
  <c r="U464" i="25"/>
  <c r="U462" i="25"/>
  <c r="U460" i="25"/>
  <c r="U458" i="25"/>
  <c r="U456" i="25"/>
  <c r="U454" i="25"/>
  <c r="U452" i="25"/>
  <c r="U450" i="25"/>
  <c r="U448" i="25"/>
  <c r="U446" i="25"/>
  <c r="U444" i="25"/>
  <c r="U442" i="25"/>
  <c r="U440" i="25"/>
  <c r="U438" i="25"/>
  <c r="U436" i="25"/>
  <c r="U434" i="25"/>
  <c r="U432" i="25"/>
  <c r="U430" i="25"/>
  <c r="U428" i="25"/>
  <c r="U426" i="25"/>
  <c r="U424" i="25"/>
  <c r="U422" i="25"/>
  <c r="U420" i="25"/>
  <c r="U418" i="25"/>
  <c r="U416" i="25"/>
  <c r="U414" i="25"/>
  <c r="U412" i="25"/>
  <c r="U410" i="25"/>
  <c r="U408" i="25"/>
  <c r="U406" i="25"/>
  <c r="U404" i="25"/>
  <c r="U402" i="25"/>
  <c r="U400" i="25"/>
  <c r="U398" i="25"/>
  <c r="U396" i="25"/>
  <c r="U394" i="25"/>
  <c r="U392" i="25"/>
  <c r="U390" i="25"/>
  <c r="U388" i="25"/>
  <c r="U386" i="25"/>
  <c r="U384" i="25"/>
  <c r="U382" i="25"/>
  <c r="U380" i="25"/>
  <c r="U378" i="25"/>
  <c r="U376" i="25"/>
  <c r="U374" i="25"/>
  <c r="U372" i="25"/>
  <c r="U370" i="25"/>
  <c r="U368" i="25"/>
  <c r="U366" i="25"/>
  <c r="U364" i="25"/>
  <c r="U362" i="25"/>
  <c r="U360" i="25"/>
  <c r="U358" i="25"/>
  <c r="U356" i="25"/>
  <c r="U354" i="25"/>
  <c r="U352" i="25"/>
  <c r="U350" i="25"/>
  <c r="U348" i="25"/>
  <c r="U346" i="25"/>
  <c r="U344" i="25"/>
  <c r="U342" i="25"/>
  <c r="U340" i="25"/>
  <c r="U338" i="25"/>
  <c r="U336" i="25"/>
  <c r="U334" i="25"/>
  <c r="U332" i="25"/>
  <c r="U330" i="25"/>
  <c r="U328" i="25"/>
  <c r="U326" i="25"/>
  <c r="U324" i="25"/>
  <c r="U322" i="25"/>
  <c r="U320" i="25"/>
  <c r="U318" i="25"/>
  <c r="U316" i="25"/>
  <c r="U314" i="25"/>
  <c r="U312" i="25"/>
  <c r="U310" i="25"/>
  <c r="U308" i="25"/>
  <c r="U306" i="25"/>
  <c r="U304" i="25"/>
  <c r="U302" i="25"/>
  <c r="U300" i="25"/>
  <c r="U298" i="25"/>
  <c r="U296" i="25"/>
  <c r="U294" i="25"/>
  <c r="U292" i="25"/>
  <c r="U290" i="25"/>
  <c r="U288" i="25"/>
  <c r="U286" i="25"/>
  <c r="U284" i="25"/>
  <c r="U282" i="25"/>
  <c r="U280" i="25"/>
  <c r="U278" i="25"/>
  <c r="U276" i="25"/>
  <c r="U274" i="25"/>
  <c r="U272" i="25"/>
  <c r="U270" i="25"/>
  <c r="U268" i="25"/>
  <c r="U266" i="25"/>
  <c r="U264" i="25"/>
  <c r="U262" i="25"/>
  <c r="U260" i="25"/>
  <c r="U258" i="25"/>
  <c r="U256" i="25"/>
  <c r="U254" i="25"/>
  <c r="U252" i="25"/>
  <c r="U250" i="25"/>
  <c r="U248" i="25"/>
  <c r="U246" i="25"/>
  <c r="U244" i="25"/>
  <c r="U242" i="25"/>
  <c r="U240" i="25"/>
  <c r="U238" i="25"/>
  <c r="U236" i="25"/>
  <c r="U234" i="25"/>
  <c r="U232" i="25"/>
  <c r="U230" i="25"/>
  <c r="U228" i="25"/>
  <c r="U226" i="25"/>
  <c r="U224" i="25"/>
  <c r="U222" i="25"/>
  <c r="U220" i="25"/>
  <c r="U218" i="25"/>
  <c r="U216" i="25"/>
  <c r="U214" i="25"/>
  <c r="U212" i="25"/>
  <c r="U210" i="25"/>
  <c r="U208" i="25"/>
  <c r="U206" i="25"/>
  <c r="U204" i="25"/>
  <c r="U202" i="25"/>
  <c r="U200" i="25"/>
  <c r="U198" i="25"/>
  <c r="U196" i="25"/>
  <c r="U194" i="25"/>
  <c r="U192" i="25"/>
  <c r="U190" i="25"/>
  <c r="U188" i="25"/>
  <c r="U186" i="25"/>
  <c r="U184" i="25"/>
  <c r="U182" i="25"/>
  <c r="U180" i="25"/>
  <c r="U178" i="25"/>
  <c r="U176" i="25"/>
  <c r="U174" i="25"/>
  <c r="U172" i="25"/>
  <c r="U170" i="25"/>
  <c r="U168" i="25"/>
  <c r="U166" i="25"/>
  <c r="U164" i="25"/>
  <c r="U162" i="25"/>
  <c r="U160" i="25"/>
  <c r="U158" i="25"/>
  <c r="U156" i="25"/>
  <c r="U154" i="25"/>
  <c r="U152" i="25"/>
  <c r="U150" i="25"/>
  <c r="U148" i="25"/>
  <c r="U146" i="25"/>
  <c r="U144" i="25"/>
  <c r="U142" i="25"/>
  <c r="U140" i="25"/>
  <c r="U138" i="25"/>
  <c r="U136" i="25"/>
  <c r="U134" i="25"/>
  <c r="U132" i="25"/>
  <c r="U130" i="25"/>
  <c r="U128" i="25"/>
  <c r="U126" i="25"/>
  <c r="U124" i="25"/>
  <c r="U122" i="25"/>
  <c r="U120" i="25"/>
  <c r="U118" i="25"/>
  <c r="U116" i="25"/>
  <c r="U114" i="25"/>
  <c r="U112" i="25"/>
  <c r="U110" i="25"/>
  <c r="U108" i="25"/>
  <c r="U106" i="25"/>
  <c r="U104" i="25"/>
  <c r="U102" i="25"/>
  <c r="U100" i="25"/>
  <c r="U98" i="25"/>
  <c r="U96" i="25"/>
  <c r="U94" i="25"/>
  <c r="U92" i="25"/>
  <c r="U90" i="25"/>
  <c r="U88" i="25"/>
  <c r="U86" i="25"/>
  <c r="U84" i="25"/>
  <c r="U82" i="25"/>
  <c r="U80" i="25"/>
  <c r="U78" i="25"/>
  <c r="U76" i="25"/>
  <c r="U74" i="25"/>
  <c r="U72" i="25"/>
  <c r="U70" i="25"/>
  <c r="U68" i="25"/>
  <c r="U66" i="25"/>
  <c r="U64" i="25"/>
  <c r="U62" i="25"/>
  <c r="U60" i="25"/>
  <c r="U58" i="25"/>
  <c r="U56" i="25"/>
  <c r="U54" i="25"/>
  <c r="U52" i="25"/>
  <c r="U50" i="25"/>
  <c r="U48" i="25"/>
  <c r="U46" i="25"/>
  <c r="U44" i="25"/>
  <c r="U42" i="25"/>
  <c r="U40" i="25"/>
  <c r="U38" i="25"/>
  <c r="U36" i="25"/>
  <c r="U34" i="25"/>
  <c r="U32" i="25"/>
  <c r="U31" i="25"/>
  <c r="U26" i="25"/>
  <c r="U24" i="25"/>
  <c r="U18" i="25"/>
  <c r="U16" i="25"/>
  <c r="U1003" i="24"/>
  <c r="U1001" i="24"/>
  <c r="U999" i="24"/>
  <c r="U997" i="24"/>
  <c r="U995" i="24"/>
  <c r="U993" i="24"/>
  <c r="U991" i="24"/>
  <c r="U989" i="24"/>
  <c r="U987" i="24"/>
  <c r="U985" i="24"/>
  <c r="U983" i="24"/>
  <c r="U981" i="24"/>
  <c r="U979" i="24"/>
  <c r="U977" i="24"/>
  <c r="U975" i="24"/>
  <c r="U973" i="24"/>
  <c r="U971" i="24"/>
  <c r="U969" i="24"/>
  <c r="U967" i="24"/>
  <c r="U965" i="24"/>
  <c r="U963" i="24"/>
  <c r="U961" i="24"/>
  <c r="U959" i="24"/>
  <c r="U957" i="24"/>
  <c r="U955" i="24"/>
  <c r="U953" i="24"/>
  <c r="U951" i="24"/>
  <c r="U949" i="24"/>
  <c r="U947" i="24"/>
  <c r="U945" i="24"/>
  <c r="U943" i="24"/>
  <c r="U941" i="24"/>
  <c r="U939" i="24"/>
  <c r="U937" i="24"/>
  <c r="U935" i="24"/>
  <c r="U933" i="24"/>
  <c r="U931" i="24"/>
  <c r="U929" i="24"/>
  <c r="U927" i="24"/>
  <c r="U925" i="24"/>
  <c r="U923" i="24"/>
  <c r="U921" i="24"/>
  <c r="U919" i="24"/>
  <c r="U917" i="24"/>
  <c r="U915" i="24"/>
  <c r="U913" i="24"/>
  <c r="U911" i="24"/>
  <c r="U909" i="24"/>
  <c r="U907" i="24"/>
  <c r="U905" i="24"/>
  <c r="U903" i="24"/>
  <c r="U901" i="24"/>
  <c r="U899" i="24"/>
  <c r="U897" i="24"/>
  <c r="U895" i="24"/>
  <c r="U893" i="24"/>
  <c r="U891" i="24"/>
  <c r="U889" i="24"/>
  <c r="U887" i="24"/>
  <c r="U885" i="24"/>
  <c r="U883" i="24"/>
  <c r="U881" i="24"/>
  <c r="U879" i="24"/>
  <c r="U877" i="24"/>
  <c r="U875" i="24"/>
  <c r="U873" i="24"/>
  <c r="U871" i="24"/>
  <c r="U869" i="24"/>
  <c r="U867" i="24"/>
  <c r="U865" i="24"/>
  <c r="U863" i="24"/>
  <c r="U861" i="24"/>
  <c r="U859" i="24"/>
  <c r="U857" i="24"/>
  <c r="U855" i="24"/>
  <c r="U853" i="24"/>
  <c r="U851" i="24"/>
  <c r="U849" i="24"/>
  <c r="U847" i="24"/>
  <c r="U845" i="24"/>
  <c r="U843" i="24"/>
  <c r="U841" i="24"/>
  <c r="U839" i="24"/>
  <c r="U837" i="24"/>
  <c r="U835" i="24"/>
  <c r="U833" i="24"/>
  <c r="U831" i="24"/>
  <c r="U829" i="24"/>
  <c r="U827" i="24"/>
  <c r="U825" i="24"/>
  <c r="U823" i="24"/>
  <c r="U821" i="24"/>
  <c r="U819" i="24"/>
  <c r="U817" i="24"/>
  <c r="U815" i="24"/>
  <c r="U813" i="24"/>
  <c r="U811" i="24"/>
  <c r="U809" i="24"/>
  <c r="U807" i="24"/>
  <c r="U805" i="24"/>
  <c r="U803" i="24"/>
  <c r="U801" i="24"/>
  <c r="U799" i="24"/>
  <c r="U797" i="24"/>
  <c r="U795" i="24"/>
  <c r="U793" i="24"/>
  <c r="U791" i="24"/>
  <c r="U789" i="24"/>
  <c r="U787" i="24"/>
  <c r="U785" i="24"/>
  <c r="U783" i="24"/>
  <c r="U781" i="24"/>
  <c r="U779" i="24"/>
  <c r="U777" i="24"/>
  <c r="U775" i="24"/>
  <c r="U773" i="24"/>
  <c r="U771" i="24"/>
  <c r="U769" i="24"/>
  <c r="U767" i="24"/>
  <c r="U765" i="24"/>
  <c r="U763" i="24"/>
  <c r="U761" i="24"/>
  <c r="U759" i="24"/>
  <c r="U757" i="24"/>
  <c r="U755" i="24"/>
  <c r="U753" i="24"/>
  <c r="U751" i="24"/>
  <c r="U749" i="24"/>
  <c r="U747" i="24"/>
  <c r="U745" i="24"/>
  <c r="U743" i="24"/>
  <c r="U741" i="24"/>
  <c r="U739" i="24"/>
  <c r="U737" i="24"/>
  <c r="U735" i="24"/>
  <c r="U733" i="24"/>
  <c r="U731" i="24"/>
  <c r="U729" i="24"/>
  <c r="U727" i="24"/>
  <c r="U725" i="24"/>
  <c r="U723" i="24"/>
  <c r="U721" i="24"/>
  <c r="U719" i="24"/>
  <c r="U717" i="24"/>
  <c r="U715" i="24"/>
  <c r="U713" i="24"/>
  <c r="U711" i="24"/>
  <c r="U709" i="24"/>
  <c r="U707" i="24"/>
  <c r="U705" i="24"/>
  <c r="U703" i="24"/>
  <c r="U701" i="24"/>
  <c r="U699" i="24"/>
  <c r="U697" i="24"/>
  <c r="U695" i="24"/>
  <c r="U691" i="24"/>
  <c r="U683" i="24"/>
  <c r="U675" i="24"/>
  <c r="U29" i="24"/>
  <c r="U28" i="24"/>
  <c r="U25" i="24"/>
  <c r="U21" i="24"/>
  <c r="U693" i="24"/>
  <c r="U685" i="24"/>
  <c r="U677" i="24"/>
  <c r="U672" i="24"/>
  <c r="U670" i="24"/>
  <c r="U668" i="24"/>
  <c r="U666" i="24"/>
  <c r="U664" i="24"/>
  <c r="U662" i="24"/>
  <c r="U660" i="24"/>
  <c r="U658" i="24"/>
  <c r="U656" i="24"/>
  <c r="U654" i="24"/>
  <c r="U652" i="24"/>
  <c r="U650" i="24"/>
  <c r="U648" i="24"/>
  <c r="U646" i="24"/>
  <c r="U644" i="24"/>
  <c r="U642" i="24"/>
  <c r="U640" i="24"/>
  <c r="U638" i="24"/>
  <c r="U636" i="24"/>
  <c r="U634" i="24"/>
  <c r="U632" i="24"/>
  <c r="U630" i="24"/>
  <c r="U628" i="24"/>
  <c r="U626" i="24"/>
  <c r="U624" i="24"/>
  <c r="U622" i="24"/>
  <c r="U620" i="24"/>
  <c r="U618" i="24"/>
  <c r="U616" i="24"/>
  <c r="U614" i="24"/>
  <c r="U612" i="24"/>
  <c r="U610" i="24"/>
  <c r="U608" i="24"/>
  <c r="U606" i="24"/>
  <c r="U604" i="24"/>
  <c r="U602" i="24"/>
  <c r="U600" i="24"/>
  <c r="U598" i="24"/>
  <c r="U596" i="24"/>
  <c r="U594" i="24"/>
  <c r="U592" i="24"/>
  <c r="U590" i="24"/>
  <c r="U588" i="24"/>
  <c r="U586" i="24"/>
  <c r="U584" i="24"/>
  <c r="U687" i="24"/>
  <c r="U679" i="24"/>
  <c r="U33" i="24"/>
  <c r="U32" i="24"/>
  <c r="U689" i="24"/>
  <c r="U681" i="24"/>
  <c r="U673" i="24"/>
  <c r="U671" i="24"/>
  <c r="U669" i="24"/>
  <c r="U667" i="24"/>
  <c r="U665" i="24"/>
  <c r="U663" i="24"/>
  <c r="U661" i="24"/>
  <c r="U659" i="24"/>
  <c r="U657" i="24"/>
  <c r="U655" i="24"/>
  <c r="U653" i="24"/>
  <c r="U651" i="24"/>
  <c r="U649" i="24"/>
  <c r="U647" i="24"/>
  <c r="U645" i="24"/>
  <c r="U643" i="24"/>
  <c r="U641" i="24"/>
  <c r="U639" i="24"/>
  <c r="U637" i="24"/>
  <c r="U635" i="24"/>
  <c r="U633" i="24"/>
  <c r="U631" i="24"/>
  <c r="U629" i="24"/>
  <c r="U627" i="24"/>
  <c r="U625" i="24"/>
  <c r="U623" i="24"/>
  <c r="U621" i="24"/>
  <c r="U619" i="24"/>
  <c r="U617" i="24"/>
  <c r="U615" i="24"/>
  <c r="U613" i="24"/>
  <c r="U611" i="24"/>
  <c r="U609" i="24"/>
  <c r="U607" i="24"/>
  <c r="U605" i="24"/>
  <c r="U603" i="24"/>
  <c r="U601" i="24"/>
  <c r="U599" i="24"/>
  <c r="U597" i="24"/>
  <c r="U595" i="24"/>
  <c r="U593" i="24"/>
  <c r="U591" i="24"/>
  <c r="U589" i="24"/>
  <c r="U587" i="24"/>
  <c r="U585" i="24"/>
  <c r="U583" i="24"/>
  <c r="U581" i="24"/>
  <c r="U579" i="24"/>
  <c r="U577" i="24"/>
  <c r="U575" i="24"/>
  <c r="U573" i="24"/>
  <c r="U571" i="24"/>
  <c r="U569" i="24"/>
  <c r="U567" i="24"/>
  <c r="U565" i="24"/>
  <c r="U563" i="24"/>
  <c r="U561" i="24"/>
  <c r="U559" i="24"/>
  <c r="U557" i="24"/>
  <c r="U555" i="24"/>
  <c r="U553" i="24"/>
  <c r="U551" i="24"/>
  <c r="U549" i="24"/>
  <c r="U547" i="24"/>
  <c r="U545" i="24"/>
  <c r="U543" i="24"/>
  <c r="U541" i="24"/>
  <c r="U539" i="24"/>
  <c r="U537" i="24"/>
  <c r="U535" i="24"/>
  <c r="U533" i="24"/>
  <c r="U531" i="24"/>
  <c r="U529" i="24"/>
  <c r="U527" i="24"/>
  <c r="U525" i="24"/>
  <c r="U523" i="24"/>
  <c r="U521" i="24"/>
  <c r="U519" i="24"/>
  <c r="U517" i="24"/>
  <c r="U515" i="24"/>
  <c r="U513" i="24"/>
  <c r="U511" i="24"/>
  <c r="U509" i="24"/>
  <c r="U507" i="24"/>
  <c r="U505" i="24"/>
  <c r="U503" i="24"/>
  <c r="U501" i="24"/>
  <c r="U499" i="24"/>
  <c r="U497" i="24"/>
  <c r="U495" i="24"/>
  <c r="U493" i="24"/>
  <c r="U491" i="24"/>
  <c r="U489" i="24"/>
  <c r="U487" i="24"/>
  <c r="U485" i="24"/>
  <c r="U483" i="24"/>
  <c r="U481" i="24"/>
  <c r="U479" i="24"/>
  <c r="U477" i="24"/>
  <c r="U475" i="24"/>
  <c r="U473" i="24"/>
  <c r="U471" i="24"/>
  <c r="U469" i="24"/>
  <c r="U467" i="24"/>
  <c r="U465" i="24"/>
  <c r="U463" i="24"/>
  <c r="U461" i="24"/>
  <c r="U459" i="24"/>
  <c r="U457" i="24"/>
  <c r="U455" i="24"/>
  <c r="U453" i="24"/>
  <c r="U451" i="24"/>
  <c r="U449" i="24"/>
  <c r="U447" i="24"/>
  <c r="U445" i="24"/>
  <c r="U443" i="24"/>
  <c r="U441" i="24"/>
  <c r="U439" i="24"/>
  <c r="U437" i="24"/>
  <c r="U435" i="24"/>
  <c r="U433" i="24"/>
  <c r="U431" i="24"/>
  <c r="U429" i="24"/>
  <c r="U427" i="24"/>
  <c r="U425" i="24"/>
  <c r="U423" i="24"/>
  <c r="U421" i="24"/>
  <c r="U419" i="24"/>
  <c r="U417" i="24"/>
  <c r="U415" i="24"/>
  <c r="U413" i="24"/>
  <c r="U411" i="24"/>
  <c r="U409" i="24"/>
  <c r="U407" i="24"/>
  <c r="U405" i="24"/>
  <c r="U403" i="24"/>
  <c r="U401" i="24"/>
  <c r="U399" i="24"/>
  <c r="U397" i="24"/>
  <c r="U395" i="24"/>
  <c r="U393" i="24"/>
  <c r="U391" i="24"/>
  <c r="U389" i="24"/>
  <c r="U387" i="24"/>
  <c r="U385" i="24"/>
  <c r="U383" i="24"/>
  <c r="U381" i="24"/>
  <c r="U379" i="24"/>
  <c r="U377" i="24"/>
  <c r="U375" i="24"/>
  <c r="U373" i="24"/>
  <c r="U371" i="24"/>
  <c r="U369" i="24"/>
  <c r="U367" i="24"/>
  <c r="U365" i="24"/>
  <c r="U363" i="24"/>
  <c r="U361" i="24"/>
  <c r="U359" i="24"/>
  <c r="U357" i="24"/>
  <c r="U355" i="24"/>
  <c r="U353" i="24"/>
  <c r="U351" i="24"/>
  <c r="U349" i="24"/>
  <c r="U347" i="24"/>
  <c r="U345" i="24"/>
  <c r="U343" i="24"/>
  <c r="U341" i="24"/>
  <c r="U339" i="24"/>
  <c r="U337" i="24"/>
  <c r="U335" i="24"/>
  <c r="U333" i="24"/>
  <c r="U331" i="24"/>
  <c r="U329" i="24"/>
  <c r="U327" i="24"/>
  <c r="U325" i="24"/>
  <c r="U323" i="24"/>
  <c r="U321" i="24"/>
  <c r="U319" i="24"/>
  <c r="U317" i="24"/>
  <c r="U315" i="24"/>
  <c r="U313" i="24"/>
  <c r="U311" i="24"/>
  <c r="U309" i="24"/>
  <c r="U307" i="24"/>
  <c r="U305" i="24"/>
  <c r="U303" i="24"/>
  <c r="U301" i="24"/>
  <c r="U299" i="24"/>
  <c r="U297" i="24"/>
  <c r="U295" i="24"/>
  <c r="U293" i="24"/>
  <c r="U291" i="24"/>
  <c r="U289" i="24"/>
  <c r="U287" i="24"/>
  <c r="U285" i="24"/>
  <c r="U283" i="24"/>
  <c r="U281" i="24"/>
  <c r="U279" i="24"/>
  <c r="U277" i="24"/>
  <c r="U275" i="24"/>
  <c r="U273" i="24"/>
  <c r="U271" i="24"/>
  <c r="U269" i="24"/>
  <c r="U267" i="24"/>
  <c r="U265" i="24"/>
  <c r="U263" i="24"/>
  <c r="U261" i="24"/>
  <c r="U259" i="24"/>
  <c r="U257" i="24"/>
  <c r="U255" i="24"/>
  <c r="U253" i="24"/>
  <c r="U251" i="24"/>
  <c r="U249" i="24"/>
  <c r="U247" i="24"/>
  <c r="U245" i="24"/>
  <c r="U243" i="24"/>
  <c r="U241" i="24"/>
  <c r="U239" i="24"/>
  <c r="U237" i="24"/>
  <c r="U235" i="24"/>
  <c r="U233" i="24"/>
  <c r="U231" i="24"/>
  <c r="U229" i="24"/>
  <c r="U227" i="24"/>
  <c r="U225" i="24"/>
  <c r="U223" i="24"/>
  <c r="U221" i="24"/>
  <c r="U219" i="24"/>
  <c r="U217" i="24"/>
  <c r="U215" i="24"/>
  <c r="U213" i="24"/>
  <c r="U211" i="24"/>
  <c r="U209" i="24"/>
  <c r="U207" i="24"/>
  <c r="U205" i="24"/>
  <c r="U203" i="24"/>
  <c r="U201" i="24"/>
  <c r="U199" i="24"/>
  <c r="U197" i="24"/>
  <c r="U195" i="24"/>
  <c r="U193" i="24"/>
  <c r="U191" i="24"/>
  <c r="U189" i="24"/>
  <c r="U187" i="24"/>
  <c r="U185" i="24"/>
  <c r="U183" i="24"/>
  <c r="U181" i="24"/>
  <c r="U179" i="24"/>
  <c r="U177" i="24"/>
  <c r="U175" i="24"/>
  <c r="U173" i="24"/>
  <c r="U171" i="24"/>
  <c r="U169" i="24"/>
  <c r="U167" i="24"/>
  <c r="U165" i="24"/>
  <c r="U163" i="24"/>
  <c r="U161" i="24"/>
  <c r="U159" i="24"/>
  <c r="U157" i="24"/>
  <c r="U155" i="24"/>
  <c r="U153" i="24"/>
  <c r="U151" i="24"/>
  <c r="U149" i="24"/>
  <c r="U147" i="24"/>
  <c r="U145" i="24"/>
  <c r="U143" i="24"/>
  <c r="U141" i="24"/>
  <c r="U139" i="24"/>
  <c r="U137" i="24"/>
  <c r="U135" i="24"/>
  <c r="U133" i="24"/>
  <c r="U131" i="24"/>
  <c r="U129" i="24"/>
  <c r="U127" i="24"/>
  <c r="U125" i="24"/>
  <c r="U123" i="24"/>
  <c r="U121" i="24"/>
  <c r="U119" i="24"/>
  <c r="U117" i="24"/>
  <c r="U115" i="24"/>
  <c r="U113" i="24"/>
  <c r="U111" i="24"/>
  <c r="U109" i="24"/>
  <c r="U107" i="24"/>
  <c r="U105" i="24"/>
  <c r="U103" i="24"/>
  <c r="U101" i="24"/>
  <c r="U99" i="24"/>
  <c r="U97" i="24"/>
  <c r="U95" i="24"/>
  <c r="U93" i="24"/>
  <c r="U91" i="24"/>
  <c r="U89" i="24"/>
  <c r="U87" i="24"/>
  <c r="U85" i="24"/>
  <c r="U83" i="24"/>
  <c r="U81" i="24"/>
  <c r="U79" i="24"/>
  <c r="U77" i="24"/>
  <c r="U75" i="24"/>
  <c r="U73" i="24"/>
  <c r="U71" i="24"/>
  <c r="U69" i="24"/>
  <c r="U67" i="24"/>
  <c r="U65" i="24"/>
  <c r="U63" i="24"/>
  <c r="U61" i="24"/>
  <c r="U59" i="24"/>
  <c r="U57" i="24"/>
  <c r="U55" i="24"/>
  <c r="U53" i="24"/>
  <c r="U51" i="24"/>
  <c r="U49" i="24"/>
  <c r="U47" i="24"/>
  <c r="U45" i="24"/>
  <c r="U43" i="24"/>
  <c r="U41" i="24"/>
  <c r="U39" i="24"/>
  <c r="U37" i="24"/>
  <c r="U35" i="24"/>
  <c r="U30" i="24"/>
  <c r="U27" i="24"/>
  <c r="U23" i="24"/>
  <c r="U22" i="24"/>
  <c r="U20" i="24"/>
  <c r="U19" i="24"/>
  <c r="U17" i="24"/>
  <c r="U15" i="24"/>
  <c r="U14" i="24"/>
  <c r="U1002" i="23"/>
  <c r="U1000" i="23"/>
  <c r="U998" i="23"/>
  <c r="U996" i="23"/>
  <c r="U994" i="23"/>
  <c r="U992" i="23"/>
  <c r="U990" i="23"/>
  <c r="U988" i="23"/>
  <c r="U986" i="23"/>
  <c r="U984" i="23"/>
  <c r="U982" i="23"/>
  <c r="U980" i="23"/>
  <c r="U978" i="23"/>
  <c r="U976" i="23"/>
  <c r="U974" i="23"/>
  <c r="U972" i="23"/>
  <c r="U970" i="23"/>
  <c r="U968" i="23"/>
  <c r="U966" i="23"/>
  <c r="U964" i="23"/>
  <c r="U962" i="23"/>
  <c r="U960" i="23"/>
  <c r="U958" i="23"/>
  <c r="U956" i="23"/>
  <c r="U954" i="23"/>
  <c r="U952" i="23"/>
  <c r="U950" i="23"/>
  <c r="U948" i="23"/>
  <c r="U946" i="23"/>
  <c r="U944" i="23"/>
  <c r="U942" i="23"/>
  <c r="U940" i="23"/>
  <c r="U938" i="23"/>
  <c r="U936" i="23"/>
  <c r="U934" i="23"/>
  <c r="U932" i="23"/>
  <c r="U930" i="23"/>
  <c r="U928" i="23"/>
  <c r="U926" i="23"/>
  <c r="U924" i="23"/>
  <c r="U922" i="23"/>
  <c r="U920" i="23"/>
  <c r="U918" i="23"/>
  <c r="U916" i="23"/>
  <c r="U914" i="23"/>
  <c r="U912" i="23"/>
  <c r="U910" i="23"/>
  <c r="U908" i="23"/>
  <c r="U906" i="23"/>
  <c r="U904" i="23"/>
  <c r="U902" i="23"/>
  <c r="U900" i="23"/>
  <c r="U898" i="23"/>
  <c r="U896" i="23"/>
  <c r="U894" i="23"/>
  <c r="U892" i="23"/>
  <c r="U890" i="23"/>
  <c r="U888" i="23"/>
  <c r="U886" i="23"/>
  <c r="U884" i="23"/>
  <c r="U882" i="23"/>
  <c r="U880" i="23"/>
  <c r="U878" i="23"/>
  <c r="U876" i="23"/>
  <c r="U874" i="23"/>
  <c r="U872" i="23"/>
  <c r="U870" i="23"/>
  <c r="U868" i="23"/>
  <c r="U866" i="23"/>
  <c r="U864" i="23"/>
  <c r="U862" i="23"/>
  <c r="U860" i="23"/>
  <c r="U858" i="23"/>
  <c r="U856" i="23"/>
  <c r="U854" i="23"/>
  <c r="U852" i="23"/>
  <c r="U850" i="23"/>
  <c r="U848" i="23"/>
  <c r="U846" i="23"/>
  <c r="U844" i="23"/>
  <c r="U842" i="23"/>
  <c r="U840" i="23"/>
  <c r="U838" i="23"/>
  <c r="U836" i="23"/>
  <c r="U834" i="23"/>
  <c r="U832" i="23"/>
  <c r="U830" i="23"/>
  <c r="U828" i="23"/>
  <c r="U826" i="23"/>
  <c r="U824" i="23"/>
  <c r="U822" i="23"/>
  <c r="U820" i="23"/>
  <c r="U818" i="23"/>
  <c r="U816" i="23"/>
  <c r="U814" i="23"/>
  <c r="U812" i="23"/>
  <c r="U810" i="23"/>
  <c r="U808" i="23"/>
  <c r="U806" i="23"/>
  <c r="U804" i="23"/>
  <c r="U802" i="23"/>
  <c r="U800" i="23"/>
  <c r="U798" i="23"/>
  <c r="U796" i="23"/>
  <c r="U794" i="23"/>
  <c r="U792" i="23"/>
  <c r="U790" i="23"/>
  <c r="U788" i="23"/>
  <c r="U786" i="23"/>
  <c r="U784" i="23"/>
  <c r="U782" i="23"/>
  <c r="U780" i="23"/>
  <c r="U778" i="23"/>
  <c r="U776" i="23"/>
  <c r="U774" i="23"/>
  <c r="U772" i="23"/>
  <c r="U770" i="23"/>
  <c r="U768" i="23"/>
  <c r="U766" i="23"/>
  <c r="U764" i="23"/>
  <c r="U762" i="23"/>
  <c r="U760" i="23"/>
  <c r="U758" i="23"/>
  <c r="U756" i="23"/>
  <c r="U754" i="23"/>
  <c r="U752" i="23"/>
  <c r="U750" i="23"/>
  <c r="U748" i="23"/>
  <c r="U746" i="23"/>
  <c r="U744" i="23"/>
  <c r="U742" i="23"/>
  <c r="U740" i="23"/>
  <c r="U738" i="23"/>
  <c r="U736" i="23"/>
  <c r="U734" i="23"/>
  <c r="U732" i="23"/>
  <c r="U730" i="23"/>
  <c r="U728" i="23"/>
  <c r="U726" i="23"/>
  <c r="U724" i="23"/>
  <c r="U722" i="23"/>
  <c r="U720" i="23"/>
  <c r="U718" i="23"/>
  <c r="U716" i="23"/>
  <c r="U714" i="23"/>
  <c r="U712" i="23"/>
  <c r="U710" i="23"/>
  <c r="U708" i="23"/>
  <c r="U706" i="23"/>
  <c r="U704" i="23"/>
  <c r="U702" i="23"/>
  <c r="U700" i="23"/>
  <c r="U698" i="23"/>
  <c r="U696" i="23"/>
  <c r="U694" i="23"/>
  <c r="U692" i="23"/>
  <c r="U690" i="23"/>
  <c r="U688" i="23"/>
  <c r="U686" i="23"/>
  <c r="U684" i="23"/>
  <c r="U682" i="23"/>
  <c r="U680" i="23"/>
  <c r="U678" i="23"/>
  <c r="U676" i="23"/>
  <c r="U674" i="23"/>
  <c r="U672" i="23"/>
  <c r="U670" i="23"/>
  <c r="U668" i="23"/>
  <c r="U666" i="23"/>
  <c r="U664" i="23"/>
  <c r="U662" i="23"/>
  <c r="U660" i="23"/>
  <c r="U658" i="23"/>
  <c r="U656" i="23"/>
  <c r="U654" i="23"/>
  <c r="U652" i="23"/>
  <c r="U650" i="23"/>
  <c r="U648" i="23"/>
  <c r="U646" i="23"/>
  <c r="U644" i="23"/>
  <c r="U642" i="23"/>
  <c r="U640" i="23"/>
  <c r="U638" i="23"/>
  <c r="U636" i="23"/>
  <c r="U634" i="23"/>
  <c r="U632" i="23"/>
  <c r="U630" i="23"/>
  <c r="U628" i="23"/>
  <c r="U626" i="23"/>
  <c r="U624" i="23"/>
  <c r="U622" i="23"/>
  <c r="U620" i="23"/>
  <c r="U618" i="23"/>
  <c r="U616" i="23"/>
  <c r="U614" i="23"/>
  <c r="U612" i="23"/>
  <c r="U610" i="23"/>
  <c r="U608" i="23"/>
  <c r="U606" i="23"/>
  <c r="U604" i="23"/>
  <c r="U602" i="23"/>
  <c r="U600" i="23"/>
  <c r="U598" i="23"/>
  <c r="U596" i="23"/>
  <c r="U594" i="23"/>
  <c r="U592" i="23"/>
  <c r="U590" i="23"/>
  <c r="U588" i="23"/>
  <c r="U586" i="23"/>
  <c r="U584" i="23"/>
  <c r="U582" i="23"/>
  <c r="U580" i="23"/>
  <c r="U578" i="23"/>
  <c r="U576" i="23"/>
  <c r="U574" i="23"/>
  <c r="U572" i="23"/>
  <c r="U570" i="23"/>
  <c r="U568" i="23"/>
  <c r="U566" i="23"/>
  <c r="U564" i="23"/>
  <c r="U562" i="23"/>
  <c r="U560" i="23"/>
  <c r="U558" i="23"/>
  <c r="U556" i="23"/>
  <c r="U554" i="23"/>
  <c r="U552" i="23"/>
  <c r="U550" i="23"/>
  <c r="U548" i="23"/>
  <c r="U546" i="23"/>
  <c r="U544" i="23"/>
  <c r="U542" i="23"/>
  <c r="U540" i="23"/>
  <c r="U538" i="23"/>
  <c r="U536" i="23"/>
  <c r="U534" i="23"/>
  <c r="U532" i="23"/>
  <c r="U530" i="23"/>
  <c r="U528" i="23"/>
  <c r="U526" i="23"/>
  <c r="U524" i="23"/>
  <c r="U522" i="23"/>
  <c r="U520" i="23"/>
  <c r="U518" i="23"/>
  <c r="U516" i="23"/>
  <c r="U514" i="23"/>
  <c r="U512" i="23"/>
  <c r="U510" i="23"/>
  <c r="U508" i="23"/>
  <c r="U506" i="23"/>
  <c r="U504" i="23"/>
  <c r="U502" i="23"/>
  <c r="U500" i="23"/>
  <c r="U498" i="23"/>
  <c r="U496" i="23"/>
  <c r="U494" i="23"/>
  <c r="U492" i="23"/>
  <c r="U490" i="23"/>
  <c r="U488" i="23"/>
  <c r="U486" i="23"/>
  <c r="U484" i="23"/>
  <c r="U482" i="23"/>
  <c r="U480" i="23"/>
  <c r="U478" i="23"/>
  <c r="U476" i="23"/>
  <c r="U474" i="23"/>
  <c r="U472" i="23"/>
  <c r="U470" i="23"/>
  <c r="U468" i="23"/>
  <c r="U466" i="23"/>
  <c r="U464" i="23"/>
  <c r="U462" i="23"/>
  <c r="U460" i="23"/>
  <c r="U458" i="23"/>
  <c r="U456" i="23"/>
  <c r="U454" i="23"/>
  <c r="U452" i="23"/>
  <c r="U450" i="23"/>
  <c r="U448" i="23"/>
  <c r="U446" i="23"/>
  <c r="U444" i="23"/>
  <c r="U442" i="23"/>
  <c r="U440" i="23"/>
  <c r="U438" i="23"/>
  <c r="U436" i="23"/>
  <c r="U434" i="23"/>
  <c r="U432" i="23"/>
  <c r="U430" i="23"/>
  <c r="U428" i="23"/>
  <c r="U426" i="23"/>
  <c r="U424" i="23"/>
  <c r="U422" i="23"/>
  <c r="U420" i="23"/>
  <c r="U418" i="23"/>
  <c r="U416" i="23"/>
  <c r="U414" i="23"/>
  <c r="U412" i="23"/>
  <c r="U410" i="23"/>
  <c r="U408" i="23"/>
  <c r="U406" i="23"/>
  <c r="U404" i="23"/>
  <c r="U402" i="23"/>
  <c r="U400" i="23"/>
  <c r="U398" i="23"/>
  <c r="U396" i="23"/>
  <c r="U394" i="23"/>
  <c r="U392" i="23"/>
  <c r="U390" i="23"/>
  <c r="U388" i="23"/>
  <c r="U386" i="23"/>
  <c r="U384" i="23"/>
  <c r="U382" i="23"/>
  <c r="U380" i="23"/>
  <c r="U378" i="23"/>
  <c r="U376" i="23"/>
  <c r="U374" i="23"/>
  <c r="U372" i="23"/>
  <c r="U370" i="23"/>
  <c r="U368" i="23"/>
  <c r="U366" i="23"/>
  <c r="U364" i="23"/>
  <c r="U362" i="23"/>
  <c r="U360" i="23"/>
  <c r="U358" i="23"/>
  <c r="U356" i="23"/>
  <c r="U354" i="23"/>
  <c r="U352" i="23"/>
  <c r="U350" i="23"/>
  <c r="U348" i="23"/>
  <c r="U346" i="23"/>
  <c r="U344" i="23"/>
  <c r="U342" i="23"/>
  <c r="U340" i="23"/>
  <c r="U338" i="23"/>
  <c r="U336" i="23"/>
  <c r="U334" i="23"/>
  <c r="U332" i="23"/>
  <c r="U330" i="23"/>
  <c r="U328" i="23"/>
  <c r="U326" i="23"/>
  <c r="U324" i="23"/>
  <c r="U322" i="23"/>
  <c r="U320" i="23"/>
  <c r="U318" i="23"/>
  <c r="U316" i="23"/>
  <c r="U314" i="23"/>
  <c r="U312" i="23"/>
  <c r="U310" i="23"/>
  <c r="U308" i="23"/>
  <c r="U306" i="23"/>
  <c r="U582" i="24"/>
  <c r="U574" i="24"/>
  <c r="U566" i="24"/>
  <c r="U558" i="24"/>
  <c r="U550" i="24"/>
  <c r="U542" i="24"/>
  <c r="U534" i="24"/>
  <c r="U526" i="24"/>
  <c r="U518" i="24"/>
  <c r="U510" i="24"/>
  <c r="U502" i="24"/>
  <c r="U494" i="24"/>
  <c r="U486" i="24"/>
  <c r="U478" i="24"/>
  <c r="U470" i="24"/>
  <c r="U462" i="24"/>
  <c r="U454" i="24"/>
  <c r="U446" i="24"/>
  <c r="U438" i="24"/>
  <c r="U430" i="24"/>
  <c r="U422" i="24"/>
  <c r="U414" i="24"/>
  <c r="U406" i="24"/>
  <c r="U398" i="24"/>
  <c r="U390" i="24"/>
  <c r="U382" i="24"/>
  <c r="U374" i="24"/>
  <c r="U366" i="24"/>
  <c r="U358" i="24"/>
  <c r="U350" i="24"/>
  <c r="U342" i="24"/>
  <c r="U334" i="24"/>
  <c r="U326" i="24"/>
  <c r="U318" i="24"/>
  <c r="U310" i="24"/>
  <c r="U302" i="24"/>
  <c r="U294" i="24"/>
  <c r="U286" i="24"/>
  <c r="U278" i="24"/>
  <c r="U270" i="24"/>
  <c r="U262" i="24"/>
  <c r="U254" i="24"/>
  <c r="U246" i="24"/>
  <c r="U238" i="24"/>
  <c r="U230" i="24"/>
  <c r="U222" i="24"/>
  <c r="U214" i="24"/>
  <c r="U206" i="24"/>
  <c r="U198" i="24"/>
  <c r="U190" i="24"/>
  <c r="U182" i="24"/>
  <c r="U174" i="24"/>
  <c r="U166" i="24"/>
  <c r="U158" i="24"/>
  <c r="U150" i="24"/>
  <c r="U142" i="24"/>
  <c r="U134" i="24"/>
  <c r="U126" i="24"/>
  <c r="U118" i="24"/>
  <c r="U110" i="24"/>
  <c r="U102" i="24"/>
  <c r="U94" i="24"/>
  <c r="U86" i="24"/>
  <c r="U78" i="24"/>
  <c r="U70" i="24"/>
  <c r="U62" i="24"/>
  <c r="U54" i="24"/>
  <c r="U46" i="24"/>
  <c r="U38" i="24"/>
  <c r="U1003" i="23"/>
  <c r="U995" i="23"/>
  <c r="U987" i="23"/>
  <c r="U979" i="23"/>
  <c r="U971" i="23"/>
  <c r="U963" i="23"/>
  <c r="U955" i="23"/>
  <c r="U947" i="23"/>
  <c r="U939" i="23"/>
  <c r="U931" i="23"/>
  <c r="U923" i="23"/>
  <c r="U915" i="23"/>
  <c r="U907" i="23"/>
  <c r="U899" i="23"/>
  <c r="U891" i="23"/>
  <c r="U883" i="23"/>
  <c r="U875" i="23"/>
  <c r="U867" i="23"/>
  <c r="U859" i="23"/>
  <c r="U851" i="23"/>
  <c r="U843" i="23"/>
  <c r="U835" i="23"/>
  <c r="U827" i="23"/>
  <c r="U819" i="23"/>
  <c r="U811" i="23"/>
  <c r="U803" i="23"/>
  <c r="U795" i="23"/>
  <c r="U787" i="23"/>
  <c r="U779" i="23"/>
  <c r="U771" i="23"/>
  <c r="U763" i="23"/>
  <c r="U755" i="23"/>
  <c r="U747" i="23"/>
  <c r="U739" i="23"/>
  <c r="U731" i="23"/>
  <c r="U723" i="23"/>
  <c r="U715" i="23"/>
  <c r="U707" i="23"/>
  <c r="U699" i="23"/>
  <c r="U691" i="23"/>
  <c r="U683" i="23"/>
  <c r="U675" i="23"/>
  <c r="U667" i="23"/>
  <c r="U659" i="23"/>
  <c r="U651" i="23"/>
  <c r="U643" i="23"/>
  <c r="U635" i="23"/>
  <c r="U627" i="23"/>
  <c r="U619" i="23"/>
  <c r="U611" i="23"/>
  <c r="U603" i="23"/>
  <c r="U595" i="23"/>
  <c r="U587" i="23"/>
  <c r="U579" i="23"/>
  <c r="U571" i="23"/>
  <c r="U563" i="23"/>
  <c r="U555" i="23"/>
  <c r="U547" i="23"/>
  <c r="U539" i="23"/>
  <c r="U531" i="23"/>
  <c r="U523" i="23"/>
  <c r="U515" i="23"/>
  <c r="U507" i="23"/>
  <c r="U499" i="23"/>
  <c r="U491" i="23"/>
  <c r="U483" i="23"/>
  <c r="U475" i="23"/>
  <c r="U467" i="23"/>
  <c r="U459" i="23"/>
  <c r="U451" i="23"/>
  <c r="U443" i="23"/>
  <c r="U435" i="23"/>
  <c r="U427" i="23"/>
  <c r="U419" i="23"/>
  <c r="U411" i="23"/>
  <c r="U403" i="23"/>
  <c r="U395" i="23"/>
  <c r="U387" i="23"/>
  <c r="U379" i="23"/>
  <c r="U371" i="23"/>
  <c r="U363" i="23"/>
  <c r="U355" i="23"/>
  <c r="U347" i="23"/>
  <c r="U339" i="23"/>
  <c r="U331" i="23"/>
  <c r="U323" i="23"/>
  <c r="U315" i="23"/>
  <c r="U307" i="23"/>
  <c r="U29" i="23"/>
  <c r="U25" i="23"/>
  <c r="U17" i="23"/>
  <c r="U33" i="22"/>
  <c r="U22" i="22"/>
  <c r="U21" i="22"/>
  <c r="U20" i="22"/>
  <c r="U29" i="22"/>
  <c r="U17" i="22"/>
  <c r="U133" i="23"/>
  <c r="U131" i="23"/>
  <c r="U129" i="23"/>
  <c r="U127" i="23"/>
  <c r="U125" i="23"/>
  <c r="U121" i="23"/>
  <c r="U117" i="23"/>
  <c r="U109" i="23"/>
  <c r="U105" i="23"/>
  <c r="U95" i="23"/>
  <c r="U91" i="23"/>
  <c r="U87" i="23"/>
  <c r="U83" i="23"/>
  <c r="U79" i="23"/>
  <c r="U75" i="23"/>
  <c r="U73" i="23"/>
  <c r="U61" i="23"/>
  <c r="U57" i="23"/>
  <c r="U53" i="23"/>
  <c r="U47" i="23"/>
  <c r="U43" i="23"/>
  <c r="U41" i="23"/>
  <c r="U39" i="23"/>
  <c r="U35" i="23"/>
  <c r="U30" i="23"/>
  <c r="U28" i="23"/>
  <c r="U19" i="23"/>
  <c r="U1002" i="22"/>
  <c r="U996" i="22"/>
  <c r="U978" i="22"/>
  <c r="U974" i="22"/>
  <c r="U972" i="22"/>
  <c r="U968" i="22"/>
  <c r="U964" i="22"/>
  <c r="U962" i="22"/>
  <c r="U960" i="22"/>
  <c r="U958" i="22"/>
  <c r="U952" i="22"/>
  <c r="U946" i="22"/>
  <c r="U942" i="22"/>
  <c r="U940" i="22"/>
  <c r="U936" i="22"/>
  <c r="U934" i="22"/>
  <c r="U930" i="22"/>
  <c r="U928" i="22"/>
  <c r="U924" i="22"/>
  <c r="U922" i="22"/>
  <c r="U920" i="22"/>
  <c r="U916" i="22"/>
  <c r="U912" i="22"/>
  <c r="U896" i="22"/>
  <c r="U894" i="22"/>
  <c r="U892" i="22"/>
  <c r="U890" i="22"/>
  <c r="U886" i="22"/>
  <c r="U882" i="22"/>
  <c r="U870" i="22"/>
  <c r="U866" i="22"/>
  <c r="U858" i="22"/>
  <c r="U854" i="22"/>
  <c r="U850" i="22"/>
  <c r="U838" i="22"/>
  <c r="U834" i="22"/>
  <c r="U830" i="22"/>
  <c r="U826" i="22"/>
  <c r="U822" i="22"/>
  <c r="U820" i="22"/>
  <c r="U814" i="22"/>
  <c r="U812" i="22"/>
  <c r="U808" i="22"/>
  <c r="U796" i="22"/>
  <c r="U792" i="22"/>
  <c r="U788" i="22"/>
  <c r="U784" i="22"/>
  <c r="U778" i="22"/>
  <c r="U772" i="22"/>
  <c r="U770" i="22"/>
  <c r="U766" i="22"/>
  <c r="U762" i="22"/>
  <c r="U760" i="22"/>
  <c r="U756" i="22"/>
  <c r="U752" i="22"/>
  <c r="U748" i="22"/>
  <c r="U738" i="22"/>
  <c r="U736" i="22"/>
  <c r="U732" i="22"/>
  <c r="U718" i="22"/>
  <c r="U716" i="22"/>
  <c r="U712" i="22"/>
  <c r="U708" i="22"/>
  <c r="U704" i="22"/>
  <c r="U700" i="22"/>
  <c r="U698" i="22"/>
  <c r="U692" i="22"/>
  <c r="U688" i="22"/>
  <c r="U686" i="22"/>
  <c r="U682" i="22"/>
  <c r="U680" i="22"/>
  <c r="U678" i="22"/>
  <c r="U674" i="22"/>
  <c r="U668" i="22"/>
  <c r="U664" i="22"/>
  <c r="U660" i="22"/>
  <c r="U656" i="22"/>
  <c r="U650" i="22"/>
  <c r="U646" i="22"/>
  <c r="U644" i="22"/>
  <c r="U638" i="22"/>
  <c r="U636" i="22"/>
  <c r="U630" i="22"/>
  <c r="U626" i="22"/>
  <c r="U622" i="22"/>
  <c r="U620" i="22"/>
  <c r="U618" i="22"/>
  <c r="U614" i="22"/>
  <c r="U610" i="22"/>
  <c r="U606" i="22"/>
  <c r="U602" i="22"/>
  <c r="U588" i="22"/>
  <c r="U584" i="22"/>
  <c r="U580" i="22"/>
  <c r="U576" i="22"/>
  <c r="U574" i="22"/>
  <c r="U568" i="22"/>
  <c r="U566" i="22"/>
  <c r="U562" i="22"/>
  <c r="U558" i="22"/>
  <c r="U552" i="22"/>
  <c r="U548" i="22"/>
  <c r="U544" i="22"/>
  <c r="U540" i="22"/>
  <c r="U534" i="22"/>
  <c r="U532" i="22"/>
  <c r="U528" i="22"/>
  <c r="U522" i="22"/>
  <c r="U520" i="22"/>
  <c r="U516" i="22"/>
  <c r="U510" i="22"/>
  <c r="U506" i="22"/>
  <c r="U502" i="22"/>
  <c r="U500" i="22"/>
  <c r="U494" i="22"/>
  <c r="U492" i="22"/>
  <c r="U484" i="22"/>
  <c r="U480" i="22"/>
  <c r="U476" i="22"/>
  <c r="U472" i="22"/>
  <c r="U468" i="22"/>
  <c r="U466" i="22"/>
  <c r="U464" i="22"/>
  <c r="U462" i="22"/>
  <c r="U458" i="22"/>
  <c r="U456" i="22"/>
  <c r="U446" i="22"/>
  <c r="U444" i="22"/>
  <c r="U440" i="22"/>
  <c r="U438" i="22"/>
  <c r="U434" i="22"/>
  <c r="U428" i="22"/>
  <c r="U426" i="22"/>
  <c r="U412" i="22"/>
  <c r="U408" i="22"/>
  <c r="U404" i="22"/>
  <c r="U400" i="22"/>
  <c r="U392" i="22"/>
  <c r="U390" i="22"/>
  <c r="U388" i="22"/>
  <c r="U384" i="22"/>
  <c r="U380" i="22"/>
  <c r="U368" i="22"/>
  <c r="U362" i="22"/>
  <c r="U358" i="22"/>
  <c r="U354" i="22"/>
  <c r="U352" i="22"/>
  <c r="U348" i="22"/>
  <c r="U346" i="22"/>
  <c r="U344" i="22"/>
  <c r="U340" i="22"/>
  <c r="U338" i="22"/>
  <c r="U334" i="22"/>
  <c r="U332" i="22"/>
  <c r="U328" i="22"/>
  <c r="U324" i="22"/>
  <c r="U312" i="22"/>
  <c r="U306" i="22"/>
  <c r="U302" i="22"/>
  <c r="U300" i="22"/>
  <c r="U294" i="22"/>
  <c r="U292" i="22"/>
  <c r="U288" i="22"/>
  <c r="U284" i="22"/>
  <c r="U280" i="22"/>
  <c r="U274" i="22"/>
  <c r="U272" i="22"/>
  <c r="U264" i="22"/>
  <c r="U260" i="22"/>
  <c r="U258" i="22"/>
  <c r="U254" i="22"/>
  <c r="U252" i="22"/>
  <c r="U250" i="22"/>
  <c r="U246" i="22"/>
  <c r="U242" i="22"/>
  <c r="U238" i="22"/>
  <c r="U230" i="22"/>
  <c r="U226" i="22"/>
  <c r="U224" i="22"/>
  <c r="U222" i="22"/>
  <c r="U216" i="22"/>
  <c r="U214" i="22"/>
  <c r="U208" i="22"/>
  <c r="U204" i="22"/>
  <c r="U200" i="22"/>
  <c r="U194" i="22"/>
  <c r="U190" i="22"/>
  <c r="U182" i="22"/>
  <c r="U178" i="22"/>
  <c r="U174" i="22"/>
  <c r="U168" i="22"/>
  <c r="U164" i="22"/>
  <c r="U160" i="22"/>
  <c r="U144" i="22"/>
  <c r="U128" i="22"/>
  <c r="U122" i="22"/>
  <c r="U120" i="22"/>
  <c r="U118" i="22"/>
  <c r="U114" i="22"/>
  <c r="U110" i="22"/>
  <c r="U106" i="22"/>
  <c r="U102" i="22"/>
  <c r="U92" i="22"/>
  <c r="U88" i="22"/>
  <c r="U84" i="22"/>
  <c r="U78" i="22"/>
  <c r="U76" i="22"/>
  <c r="U74" i="22"/>
  <c r="U70" i="22"/>
  <c r="U54" i="22"/>
  <c r="U50" i="22"/>
  <c r="U46" i="22"/>
  <c r="U18" i="22"/>
  <c r="U576" i="24"/>
  <c r="U568" i="24"/>
  <c r="U560" i="24"/>
  <c r="U552" i="24"/>
  <c r="U544" i="24"/>
  <c r="U536" i="24"/>
  <c r="U528" i="24"/>
  <c r="U520" i="24"/>
  <c r="U512" i="24"/>
  <c r="U504" i="24"/>
  <c r="U496" i="24"/>
  <c r="U488" i="24"/>
  <c r="U480" i="24"/>
  <c r="U472" i="24"/>
  <c r="U464" i="24"/>
  <c r="U456" i="24"/>
  <c r="U448" i="24"/>
  <c r="U440" i="24"/>
  <c r="U432" i="24"/>
  <c r="U424" i="24"/>
  <c r="U416" i="24"/>
  <c r="U408" i="24"/>
  <c r="U400" i="24"/>
  <c r="U392" i="24"/>
  <c r="U384" i="24"/>
  <c r="U376" i="24"/>
  <c r="U368" i="24"/>
  <c r="U360" i="24"/>
  <c r="U352" i="24"/>
  <c r="U344" i="24"/>
  <c r="U336" i="24"/>
  <c r="U328" i="24"/>
  <c r="U320" i="24"/>
  <c r="U312" i="24"/>
  <c r="U304" i="24"/>
  <c r="U296" i="24"/>
  <c r="U288" i="24"/>
  <c r="U280" i="24"/>
  <c r="U272" i="24"/>
  <c r="U264" i="24"/>
  <c r="U256" i="24"/>
  <c r="U248" i="24"/>
  <c r="U240" i="24"/>
  <c r="U232" i="24"/>
  <c r="U224" i="24"/>
  <c r="U216" i="24"/>
  <c r="U208" i="24"/>
  <c r="U200" i="24"/>
  <c r="U192" i="24"/>
  <c r="U184" i="24"/>
  <c r="U176" i="24"/>
  <c r="U168" i="24"/>
  <c r="U160" i="24"/>
  <c r="U152" i="24"/>
  <c r="U144" i="24"/>
  <c r="U136" i="24"/>
  <c r="U128" i="24"/>
  <c r="U120" i="24"/>
  <c r="U112" i="24"/>
  <c r="U104" i="24"/>
  <c r="U96" i="24"/>
  <c r="U88" i="24"/>
  <c r="U80" i="24"/>
  <c r="U72" i="24"/>
  <c r="U64" i="24"/>
  <c r="U56" i="24"/>
  <c r="U48" i="24"/>
  <c r="U40" i="24"/>
  <c r="U31" i="24"/>
  <c r="U997" i="23"/>
  <c r="U989" i="23"/>
  <c r="U981" i="23"/>
  <c r="U973" i="23"/>
  <c r="U965" i="23"/>
  <c r="U957" i="23"/>
  <c r="U949" i="23"/>
  <c r="U941" i="23"/>
  <c r="U933" i="23"/>
  <c r="U925" i="23"/>
  <c r="U917" i="23"/>
  <c r="U909" i="23"/>
  <c r="U901" i="23"/>
  <c r="U893" i="23"/>
  <c r="U885" i="23"/>
  <c r="U877" i="23"/>
  <c r="U869" i="23"/>
  <c r="U861" i="23"/>
  <c r="U853" i="23"/>
  <c r="U845" i="23"/>
  <c r="U837" i="23"/>
  <c r="U829" i="23"/>
  <c r="U821" i="23"/>
  <c r="U813" i="23"/>
  <c r="U805" i="23"/>
  <c r="U797" i="23"/>
  <c r="U789" i="23"/>
  <c r="U781" i="23"/>
  <c r="U773" i="23"/>
  <c r="U765" i="23"/>
  <c r="U757" i="23"/>
  <c r="U749" i="23"/>
  <c r="U741" i="23"/>
  <c r="U733" i="23"/>
  <c r="U725" i="23"/>
  <c r="U717" i="23"/>
  <c r="U709" i="23"/>
  <c r="U701" i="23"/>
  <c r="U693" i="23"/>
  <c r="U685" i="23"/>
  <c r="U677" i="23"/>
  <c r="U669" i="23"/>
  <c r="U661" i="23"/>
  <c r="U653" i="23"/>
  <c r="U645" i="23"/>
  <c r="U637" i="23"/>
  <c r="U629" i="23"/>
  <c r="U621" i="23"/>
  <c r="U613" i="23"/>
  <c r="U605" i="23"/>
  <c r="U597" i="23"/>
  <c r="U589" i="23"/>
  <c r="U581" i="23"/>
  <c r="U573" i="23"/>
  <c r="U565" i="23"/>
  <c r="U557" i="23"/>
  <c r="U549" i="23"/>
  <c r="U541" i="23"/>
  <c r="U533" i="23"/>
  <c r="U525" i="23"/>
  <c r="U517" i="23"/>
  <c r="U509" i="23"/>
  <c r="U501" i="23"/>
  <c r="U493" i="23"/>
  <c r="U485" i="23"/>
  <c r="U477" i="23"/>
  <c r="U469" i="23"/>
  <c r="U461" i="23"/>
  <c r="U453" i="23"/>
  <c r="U445" i="23"/>
  <c r="U437" i="23"/>
  <c r="U429" i="23"/>
  <c r="U421" i="23"/>
  <c r="U413" i="23"/>
  <c r="U405" i="23"/>
  <c r="U397" i="23"/>
  <c r="U389" i="23"/>
  <c r="U381" i="23"/>
  <c r="U373" i="23"/>
  <c r="U365" i="23"/>
  <c r="U357" i="23"/>
  <c r="U349" i="23"/>
  <c r="U341" i="23"/>
  <c r="U333" i="23"/>
  <c r="U325" i="23"/>
  <c r="U317" i="23"/>
  <c r="U309" i="23"/>
  <c r="U304" i="23"/>
  <c r="U302" i="23"/>
  <c r="U300" i="23"/>
  <c r="U298" i="23"/>
  <c r="U296" i="23"/>
  <c r="U294" i="23"/>
  <c r="U292" i="23"/>
  <c r="U290" i="23"/>
  <c r="U288" i="23"/>
  <c r="U286" i="23"/>
  <c r="U284" i="23"/>
  <c r="U282" i="23"/>
  <c r="U280" i="23"/>
  <c r="U278" i="23"/>
  <c r="U276" i="23"/>
  <c r="U274" i="23"/>
  <c r="U272" i="23"/>
  <c r="U270" i="23"/>
  <c r="U268" i="23"/>
  <c r="U266" i="23"/>
  <c r="U264" i="23"/>
  <c r="U262" i="23"/>
  <c r="U260" i="23"/>
  <c r="U258" i="23"/>
  <c r="U256" i="23"/>
  <c r="U254" i="23"/>
  <c r="U252" i="23"/>
  <c r="U250" i="23"/>
  <c r="U248" i="23"/>
  <c r="U246" i="23"/>
  <c r="U244" i="23"/>
  <c r="U242" i="23"/>
  <c r="U240" i="23"/>
  <c r="U238" i="23"/>
  <c r="U236" i="23"/>
  <c r="U234" i="23"/>
  <c r="U232" i="23"/>
  <c r="U230" i="23"/>
  <c r="U228" i="23"/>
  <c r="U226" i="23"/>
  <c r="U224" i="23"/>
  <c r="U222" i="23"/>
  <c r="U220" i="23"/>
  <c r="U218" i="23"/>
  <c r="U216" i="23"/>
  <c r="U214" i="23"/>
  <c r="U212" i="23"/>
  <c r="U210" i="23"/>
  <c r="U208" i="23"/>
  <c r="U206" i="23"/>
  <c r="U204" i="23"/>
  <c r="U202" i="23"/>
  <c r="U200" i="23"/>
  <c r="U198" i="23"/>
  <c r="U196" i="23"/>
  <c r="U194" i="23"/>
  <c r="U192" i="23"/>
  <c r="U190" i="23"/>
  <c r="U188" i="23"/>
  <c r="U186" i="23"/>
  <c r="U184" i="23"/>
  <c r="U182" i="23"/>
  <c r="U180" i="23"/>
  <c r="U178" i="23"/>
  <c r="U176" i="23"/>
  <c r="U174" i="23"/>
  <c r="U172" i="23"/>
  <c r="U170" i="23"/>
  <c r="U168" i="23"/>
  <c r="U166" i="23"/>
  <c r="U164" i="23"/>
  <c r="U162" i="23"/>
  <c r="U160" i="23"/>
  <c r="U158" i="23"/>
  <c r="U156" i="23"/>
  <c r="U154" i="23"/>
  <c r="U152" i="23"/>
  <c r="U150" i="23"/>
  <c r="U148" i="23"/>
  <c r="U146" i="23"/>
  <c r="U144" i="23"/>
  <c r="U142" i="23"/>
  <c r="U140" i="23"/>
  <c r="U138" i="23"/>
  <c r="U136" i="23"/>
  <c r="U134" i="23"/>
  <c r="U132" i="23"/>
  <c r="U130" i="23"/>
  <c r="U128" i="23"/>
  <c r="U126" i="23"/>
  <c r="U124" i="23"/>
  <c r="U122" i="23"/>
  <c r="U120" i="23"/>
  <c r="U118" i="23"/>
  <c r="U116" i="23"/>
  <c r="U114" i="23"/>
  <c r="U112" i="23"/>
  <c r="U110" i="23"/>
  <c r="U108" i="23"/>
  <c r="U106" i="23"/>
  <c r="U104" i="23"/>
  <c r="U102" i="23"/>
  <c r="U100" i="23"/>
  <c r="U98" i="23"/>
  <c r="U96" i="23"/>
  <c r="U94" i="23"/>
  <c r="U92" i="23"/>
  <c r="U90" i="23"/>
  <c r="U88" i="23"/>
  <c r="U86" i="23"/>
  <c r="U84" i="23"/>
  <c r="U82" i="23"/>
  <c r="U80" i="23"/>
  <c r="U78" i="23"/>
  <c r="U76" i="23"/>
  <c r="U74" i="23"/>
  <c r="U72" i="23"/>
  <c r="U70" i="23"/>
  <c r="U68" i="23"/>
  <c r="U66" i="23"/>
  <c r="U64" i="23"/>
  <c r="U62" i="23"/>
  <c r="U60" i="23"/>
  <c r="U58" i="23"/>
  <c r="U56" i="23"/>
  <c r="U54" i="23"/>
  <c r="U52" i="23"/>
  <c r="U50" i="23"/>
  <c r="U48" i="23"/>
  <c r="U46" i="23"/>
  <c r="U44" i="23"/>
  <c r="U42" i="23"/>
  <c r="U40" i="23"/>
  <c r="U38" i="23"/>
  <c r="U36" i="23"/>
  <c r="U34" i="23"/>
  <c r="U32" i="23"/>
  <c r="U31" i="23"/>
  <c r="U26" i="23"/>
  <c r="U24" i="23"/>
  <c r="U18" i="23"/>
  <c r="U16" i="23"/>
  <c r="U1003" i="22"/>
  <c r="U1001" i="22"/>
  <c r="U999" i="22"/>
  <c r="U997" i="22"/>
  <c r="U995" i="22"/>
  <c r="U993" i="22"/>
  <c r="U991" i="22"/>
  <c r="U989" i="22"/>
  <c r="U987" i="22"/>
  <c r="U985" i="22"/>
  <c r="U983" i="22"/>
  <c r="U981" i="22"/>
  <c r="U979" i="22"/>
  <c r="U977" i="22"/>
  <c r="U975" i="22"/>
  <c r="U973" i="22"/>
  <c r="U971" i="22"/>
  <c r="U969" i="22"/>
  <c r="U967" i="22"/>
  <c r="U965" i="22"/>
  <c r="U963" i="22"/>
  <c r="U961" i="22"/>
  <c r="U959" i="22"/>
  <c r="U957" i="22"/>
  <c r="U955" i="22"/>
  <c r="U953" i="22"/>
  <c r="U951" i="22"/>
  <c r="U949" i="22"/>
  <c r="U947" i="22"/>
  <c r="U945" i="22"/>
  <c r="U943" i="22"/>
  <c r="U941" i="22"/>
  <c r="U939" i="22"/>
  <c r="U937" i="22"/>
  <c r="U935" i="22"/>
  <c r="U933" i="22"/>
  <c r="U931" i="22"/>
  <c r="U929" i="22"/>
  <c r="U927" i="22"/>
  <c r="U925" i="22"/>
  <c r="U923" i="22"/>
  <c r="U921" i="22"/>
  <c r="U919" i="22"/>
  <c r="U917" i="22"/>
  <c r="U915" i="22"/>
  <c r="U913" i="22"/>
  <c r="U911" i="22"/>
  <c r="U909" i="22"/>
  <c r="U907" i="22"/>
  <c r="U905" i="22"/>
  <c r="U903" i="22"/>
  <c r="U901" i="22"/>
  <c r="U899" i="22"/>
  <c r="U897" i="22"/>
  <c r="U895" i="22"/>
  <c r="U893" i="22"/>
  <c r="U891" i="22"/>
  <c r="U889" i="22"/>
  <c r="U887" i="22"/>
  <c r="U885" i="22"/>
  <c r="U883" i="22"/>
  <c r="U881" i="22"/>
  <c r="U879" i="22"/>
  <c r="U877" i="22"/>
  <c r="U875" i="22"/>
  <c r="U873" i="22"/>
  <c r="U871" i="22"/>
  <c r="U869" i="22"/>
  <c r="U867" i="22"/>
  <c r="U865" i="22"/>
  <c r="U863" i="22"/>
  <c r="U861" i="22"/>
  <c r="U859" i="22"/>
  <c r="U857" i="22"/>
  <c r="U855" i="22"/>
  <c r="U853" i="22"/>
  <c r="U851" i="22"/>
  <c r="U849" i="22"/>
  <c r="U847" i="22"/>
  <c r="U845" i="22"/>
  <c r="U843" i="22"/>
  <c r="U841" i="22"/>
  <c r="U839" i="22"/>
  <c r="U837" i="22"/>
  <c r="U835" i="22"/>
  <c r="U833" i="22"/>
  <c r="U831" i="22"/>
  <c r="U829" i="22"/>
  <c r="U827" i="22"/>
  <c r="U825" i="22"/>
  <c r="U823" i="22"/>
  <c r="U821" i="22"/>
  <c r="U819" i="22"/>
  <c r="U817" i="22"/>
  <c r="U815" i="22"/>
  <c r="U813" i="22"/>
  <c r="U811" i="22"/>
  <c r="U809" i="22"/>
  <c r="U807" i="22"/>
  <c r="U805" i="22"/>
  <c r="U803" i="22"/>
  <c r="U801" i="22"/>
  <c r="U799" i="22"/>
  <c r="U797" i="22"/>
  <c r="U795" i="22"/>
  <c r="U793" i="22"/>
  <c r="U791" i="22"/>
  <c r="U789" i="22"/>
  <c r="U787" i="22"/>
  <c r="U785" i="22"/>
  <c r="U783" i="22"/>
  <c r="U781" i="22"/>
  <c r="U779" i="22"/>
  <c r="U777" i="22"/>
  <c r="U775" i="22"/>
  <c r="U773" i="22"/>
  <c r="U771" i="22"/>
  <c r="U769" i="22"/>
  <c r="U767" i="22"/>
  <c r="U765" i="22"/>
  <c r="U763" i="22"/>
  <c r="U761" i="22"/>
  <c r="U759" i="22"/>
  <c r="U757" i="22"/>
  <c r="U755" i="22"/>
  <c r="U753" i="22"/>
  <c r="U751" i="22"/>
  <c r="U749" i="22"/>
  <c r="U747" i="22"/>
  <c r="U745" i="22"/>
  <c r="U743" i="22"/>
  <c r="U741" i="22"/>
  <c r="U739" i="22"/>
  <c r="U737" i="22"/>
  <c r="U735" i="22"/>
  <c r="U733" i="22"/>
  <c r="U731" i="22"/>
  <c r="U729" i="22"/>
  <c r="U727" i="22"/>
  <c r="U725" i="22"/>
  <c r="U723" i="22"/>
  <c r="U721" i="22"/>
  <c r="U719" i="22"/>
  <c r="U717" i="22"/>
  <c r="U715" i="22"/>
  <c r="U713" i="22"/>
  <c r="U711" i="22"/>
  <c r="U709" i="22"/>
  <c r="U707" i="22"/>
  <c r="U705" i="22"/>
  <c r="U703" i="22"/>
  <c r="U701" i="22"/>
  <c r="U699" i="22"/>
  <c r="U697" i="22"/>
  <c r="U695" i="22"/>
  <c r="U693" i="22"/>
  <c r="U691" i="22"/>
  <c r="U689" i="22"/>
  <c r="U687" i="22"/>
  <c r="U685" i="22"/>
  <c r="U683" i="22"/>
  <c r="U681" i="22"/>
  <c r="U679" i="22"/>
  <c r="U677" i="22"/>
  <c r="U675" i="22"/>
  <c r="U673" i="22"/>
  <c r="U671" i="22"/>
  <c r="U669" i="22"/>
  <c r="U667" i="22"/>
  <c r="U665" i="22"/>
  <c r="U663" i="22"/>
  <c r="U661" i="22"/>
  <c r="U659" i="22"/>
  <c r="U657" i="22"/>
  <c r="U655" i="22"/>
  <c r="U653" i="22"/>
  <c r="U651" i="22"/>
  <c r="U649" i="22"/>
  <c r="U647" i="22"/>
  <c r="U645" i="22"/>
  <c r="U643" i="22"/>
  <c r="U641" i="22"/>
  <c r="U639" i="22"/>
  <c r="U637" i="22"/>
  <c r="U635" i="22"/>
  <c r="U633" i="22"/>
  <c r="U631" i="22"/>
  <c r="U629" i="22"/>
  <c r="U627" i="22"/>
  <c r="U625" i="22"/>
  <c r="U623" i="22"/>
  <c r="U621" i="22"/>
  <c r="U619" i="22"/>
  <c r="U617" i="22"/>
  <c r="U615" i="22"/>
  <c r="U613" i="22"/>
  <c r="U611" i="22"/>
  <c r="U609" i="22"/>
  <c r="U607" i="22"/>
  <c r="U605" i="22"/>
  <c r="U603" i="22"/>
  <c r="U601" i="22"/>
  <c r="U599" i="22"/>
  <c r="U597" i="22"/>
  <c r="U595" i="22"/>
  <c r="U593" i="22"/>
  <c r="U591" i="22"/>
  <c r="U589" i="22"/>
  <c r="U587" i="22"/>
  <c r="U585" i="22"/>
  <c r="U583" i="22"/>
  <c r="U581" i="22"/>
  <c r="U579" i="22"/>
  <c r="U577" i="22"/>
  <c r="U575" i="22"/>
  <c r="U573" i="22"/>
  <c r="U571" i="22"/>
  <c r="U569" i="22"/>
  <c r="U567" i="22"/>
  <c r="U565" i="22"/>
  <c r="U563" i="22"/>
  <c r="U561" i="22"/>
  <c r="U559" i="22"/>
  <c r="U557" i="22"/>
  <c r="U555" i="22"/>
  <c r="U553" i="22"/>
  <c r="U551" i="22"/>
  <c r="U549" i="22"/>
  <c r="U547" i="22"/>
  <c r="U545" i="22"/>
  <c r="U543" i="22"/>
  <c r="U541" i="22"/>
  <c r="U539" i="22"/>
  <c r="U537" i="22"/>
  <c r="U535" i="22"/>
  <c r="U533" i="22"/>
  <c r="U531" i="22"/>
  <c r="U529" i="22"/>
  <c r="U527" i="22"/>
  <c r="U525" i="22"/>
  <c r="U523" i="22"/>
  <c r="U521" i="22"/>
  <c r="U519" i="22"/>
  <c r="U517" i="22"/>
  <c r="U515" i="22"/>
  <c r="U513" i="22"/>
  <c r="U511" i="22"/>
  <c r="U509" i="22"/>
  <c r="U507" i="22"/>
  <c r="U505" i="22"/>
  <c r="U503" i="22"/>
  <c r="U501" i="22"/>
  <c r="U499" i="22"/>
  <c r="U497" i="22"/>
  <c r="U495" i="22"/>
  <c r="U493" i="22"/>
  <c r="U491" i="22"/>
  <c r="U489" i="22"/>
  <c r="U487" i="22"/>
  <c r="U485" i="22"/>
  <c r="U483" i="22"/>
  <c r="U481" i="22"/>
  <c r="U479" i="22"/>
  <c r="U477" i="22"/>
  <c r="U475" i="22"/>
  <c r="U473" i="22"/>
  <c r="U471" i="22"/>
  <c r="U469" i="22"/>
  <c r="U467" i="22"/>
  <c r="U465" i="22"/>
  <c r="U463" i="22"/>
  <c r="U461" i="22"/>
  <c r="U459" i="22"/>
  <c r="U457" i="22"/>
  <c r="U455" i="22"/>
  <c r="U453" i="22"/>
  <c r="U451" i="22"/>
  <c r="U449" i="22"/>
  <c r="U447" i="22"/>
  <c r="U445" i="22"/>
  <c r="U443" i="22"/>
  <c r="U441" i="22"/>
  <c r="U439" i="22"/>
  <c r="U437" i="22"/>
  <c r="U435" i="22"/>
  <c r="U433" i="22"/>
  <c r="U431" i="22"/>
  <c r="U429" i="22"/>
  <c r="U427" i="22"/>
  <c r="U425" i="22"/>
  <c r="U423" i="22"/>
  <c r="U421" i="22"/>
  <c r="U419" i="22"/>
  <c r="U417" i="22"/>
  <c r="U415" i="22"/>
  <c r="U413" i="22"/>
  <c r="U411" i="22"/>
  <c r="U409" i="22"/>
  <c r="U407" i="22"/>
  <c r="U405" i="22"/>
  <c r="U403" i="22"/>
  <c r="U401" i="22"/>
  <c r="U399" i="22"/>
  <c r="U397" i="22"/>
  <c r="U395" i="22"/>
  <c r="U393" i="22"/>
  <c r="U391" i="22"/>
  <c r="U389" i="22"/>
  <c r="U387" i="22"/>
  <c r="U385" i="22"/>
  <c r="U383" i="22"/>
  <c r="U381" i="22"/>
  <c r="U379" i="22"/>
  <c r="U377" i="22"/>
  <c r="U375" i="22"/>
  <c r="U373" i="22"/>
  <c r="U371" i="22"/>
  <c r="U369" i="22"/>
  <c r="U367" i="22"/>
  <c r="U365" i="22"/>
  <c r="U363" i="22"/>
  <c r="U361" i="22"/>
  <c r="U359" i="22"/>
  <c r="U357" i="22"/>
  <c r="U355" i="22"/>
  <c r="U353" i="22"/>
  <c r="U351" i="22"/>
  <c r="U349" i="22"/>
  <c r="U347" i="22"/>
  <c r="U345" i="22"/>
  <c r="U343" i="22"/>
  <c r="U341" i="22"/>
  <c r="U339" i="22"/>
  <c r="U337" i="22"/>
  <c r="U335" i="22"/>
  <c r="U333" i="22"/>
  <c r="U331" i="22"/>
  <c r="U329" i="22"/>
  <c r="U327" i="22"/>
  <c r="U325" i="22"/>
  <c r="U323" i="22"/>
  <c r="U321" i="22"/>
  <c r="U319" i="22"/>
  <c r="U317" i="22"/>
  <c r="U315" i="22"/>
  <c r="U313" i="22"/>
  <c r="U311" i="22"/>
  <c r="U309" i="22"/>
  <c r="U307" i="22"/>
  <c r="U305" i="22"/>
  <c r="U303" i="22"/>
  <c r="U301" i="22"/>
  <c r="U299" i="22"/>
  <c r="U297" i="22"/>
  <c r="U295" i="22"/>
  <c r="U293" i="22"/>
  <c r="U291" i="22"/>
  <c r="U289" i="22"/>
  <c r="U287" i="22"/>
  <c r="U285" i="22"/>
  <c r="U283" i="22"/>
  <c r="U281" i="22"/>
  <c r="U279" i="22"/>
  <c r="U277" i="22"/>
  <c r="U275" i="22"/>
  <c r="U273" i="22"/>
  <c r="U271" i="22"/>
  <c r="U269" i="22"/>
  <c r="U267" i="22"/>
  <c r="U265" i="22"/>
  <c r="U263" i="22"/>
  <c r="U261" i="22"/>
  <c r="U259" i="22"/>
  <c r="U257" i="22"/>
  <c r="U255" i="22"/>
  <c r="U253" i="22"/>
  <c r="U251" i="22"/>
  <c r="U249" i="22"/>
  <c r="U247" i="22"/>
  <c r="U245" i="22"/>
  <c r="U243" i="22"/>
  <c r="U241" i="22"/>
  <c r="U239" i="22"/>
  <c r="U237" i="22"/>
  <c r="U235" i="22"/>
  <c r="U233" i="22"/>
  <c r="U231" i="22"/>
  <c r="U229" i="22"/>
  <c r="U227" i="22"/>
  <c r="U225" i="22"/>
  <c r="U223" i="22"/>
  <c r="U221" i="22"/>
  <c r="U219" i="22"/>
  <c r="U217" i="22"/>
  <c r="U215" i="22"/>
  <c r="U213" i="22"/>
  <c r="U211" i="22"/>
  <c r="U209" i="22"/>
  <c r="U207" i="22"/>
  <c r="U205" i="22"/>
  <c r="U203" i="22"/>
  <c r="U201" i="22"/>
  <c r="U199" i="22"/>
  <c r="U197" i="22"/>
  <c r="U195" i="22"/>
  <c r="U193" i="22"/>
  <c r="U191" i="22"/>
  <c r="U189" i="22"/>
  <c r="U187" i="22"/>
  <c r="U185" i="22"/>
  <c r="U183" i="22"/>
  <c r="U181" i="22"/>
  <c r="U179" i="22"/>
  <c r="U177" i="22"/>
  <c r="U175" i="22"/>
  <c r="U173" i="22"/>
  <c r="U171" i="22"/>
  <c r="U169" i="22"/>
  <c r="U167" i="22"/>
  <c r="U165" i="22"/>
  <c r="U163" i="22"/>
  <c r="U161" i="22"/>
  <c r="U159" i="22"/>
  <c r="U157" i="22"/>
  <c r="U155" i="22"/>
  <c r="U153" i="22"/>
  <c r="U151" i="22"/>
  <c r="U149" i="22"/>
  <c r="U147" i="22"/>
  <c r="U145" i="22"/>
  <c r="U143" i="22"/>
  <c r="U141" i="22"/>
  <c r="U139" i="22"/>
  <c r="U137" i="22"/>
  <c r="U135" i="22"/>
  <c r="U133" i="22"/>
  <c r="U131" i="22"/>
  <c r="U129" i="22"/>
  <c r="U127" i="22"/>
  <c r="U125" i="22"/>
  <c r="U123" i="22"/>
  <c r="U121" i="22"/>
  <c r="U119" i="22"/>
  <c r="U117" i="22"/>
  <c r="U115" i="22"/>
  <c r="U113" i="22"/>
  <c r="U111" i="22"/>
  <c r="U109" i="22"/>
  <c r="U107" i="22"/>
  <c r="U105" i="22"/>
  <c r="U103" i="22"/>
  <c r="U101" i="22"/>
  <c r="U99" i="22"/>
  <c r="U97" i="22"/>
  <c r="U95" i="22"/>
  <c r="U93" i="22"/>
  <c r="U91" i="22"/>
  <c r="U89" i="22"/>
  <c r="U87" i="22"/>
  <c r="U85" i="22"/>
  <c r="U83" i="22"/>
  <c r="U81" i="22"/>
  <c r="U79" i="22"/>
  <c r="U77" i="22"/>
  <c r="U75" i="22"/>
  <c r="U73" i="22"/>
  <c r="U71" i="22"/>
  <c r="U69" i="22"/>
  <c r="U67" i="22"/>
  <c r="U65" i="22"/>
  <c r="U63" i="22"/>
  <c r="U61" i="22"/>
  <c r="U59" i="22"/>
  <c r="U57" i="22"/>
  <c r="U55" i="22"/>
  <c r="U53" i="22"/>
  <c r="U51" i="22"/>
  <c r="U49" i="22"/>
  <c r="U47" i="22"/>
  <c r="U45" i="22"/>
  <c r="U43" i="22"/>
  <c r="U41" i="22"/>
  <c r="U39" i="22"/>
  <c r="U37" i="22"/>
  <c r="U35" i="22"/>
  <c r="U30" i="22"/>
  <c r="U28" i="22"/>
  <c r="U27" i="22"/>
  <c r="U23" i="22"/>
  <c r="U19" i="22"/>
  <c r="U15" i="22"/>
  <c r="U14" i="22"/>
  <c r="U25" i="22"/>
  <c r="U135" i="23"/>
  <c r="U123" i="23"/>
  <c r="U119" i="23"/>
  <c r="U113" i="23"/>
  <c r="U111" i="23"/>
  <c r="U107" i="23"/>
  <c r="U103" i="23"/>
  <c r="U101" i="23"/>
  <c r="U99" i="23"/>
  <c r="U97" i="23"/>
  <c r="U93" i="23"/>
  <c r="U89" i="23"/>
  <c r="U85" i="23"/>
  <c r="U81" i="23"/>
  <c r="U71" i="23"/>
  <c r="U67" i="23"/>
  <c r="U65" i="23"/>
  <c r="U63" i="23"/>
  <c r="U59" i="23"/>
  <c r="U55" i="23"/>
  <c r="U51" i="23"/>
  <c r="U49" i="23"/>
  <c r="U37" i="23"/>
  <c r="U27" i="23"/>
  <c r="U23" i="23"/>
  <c r="U14" i="23"/>
  <c r="U1000" i="22"/>
  <c r="U998" i="22"/>
  <c r="U994" i="22"/>
  <c r="U992" i="22"/>
  <c r="U988" i="22"/>
  <c r="U986" i="22"/>
  <c r="U984" i="22"/>
  <c r="U982" i="22"/>
  <c r="U980" i="22"/>
  <c r="U976" i="22"/>
  <c r="U970" i="22"/>
  <c r="U956" i="22"/>
  <c r="U954" i="22"/>
  <c r="U950" i="22"/>
  <c r="U948" i="22"/>
  <c r="U918" i="22"/>
  <c r="U914" i="22"/>
  <c r="U910" i="22"/>
  <c r="U908" i="22"/>
  <c r="U904" i="22"/>
  <c r="U900" i="22"/>
  <c r="U898" i="22"/>
  <c r="U888" i="22"/>
  <c r="U884" i="22"/>
  <c r="U880" i="22"/>
  <c r="U876" i="22"/>
  <c r="U874" i="22"/>
  <c r="U864" i="22"/>
  <c r="U862" i="22"/>
  <c r="U860" i="22"/>
  <c r="U856" i="22"/>
  <c r="U852" i="22"/>
  <c r="U848" i="22"/>
  <c r="U844" i="22"/>
  <c r="U842" i="22"/>
  <c r="U840" i="22"/>
  <c r="U836" i="22"/>
  <c r="U832" i="22"/>
  <c r="U828" i="22"/>
  <c r="U824" i="22"/>
  <c r="U818" i="22"/>
  <c r="U816" i="22"/>
  <c r="U810" i="22"/>
  <c r="U806" i="22"/>
  <c r="U804" i="22"/>
  <c r="U800" i="22"/>
  <c r="U798" i="22"/>
  <c r="U794" i="22"/>
  <c r="U790" i="22"/>
  <c r="U786" i="22"/>
  <c r="U782" i="22"/>
  <c r="U780" i="22"/>
  <c r="U774" i="22"/>
  <c r="U768" i="22"/>
  <c r="U764" i="22"/>
  <c r="U754" i="22"/>
  <c r="U744" i="22"/>
  <c r="U742" i="22"/>
  <c r="U740" i="22"/>
  <c r="U734" i="22"/>
  <c r="U730" i="22"/>
  <c r="U728" i="22"/>
  <c r="U724" i="22"/>
  <c r="U722" i="22"/>
  <c r="U720" i="22"/>
  <c r="U714" i="22"/>
  <c r="U710" i="22"/>
  <c r="U706" i="22"/>
  <c r="U702" i="22"/>
  <c r="U696" i="22"/>
  <c r="U694" i="22"/>
  <c r="U690" i="22"/>
  <c r="U676" i="22"/>
  <c r="U672" i="22"/>
  <c r="U670" i="22"/>
  <c r="U666" i="22"/>
  <c r="U662" i="22"/>
  <c r="U658" i="22"/>
  <c r="U654" i="22"/>
  <c r="U652" i="22"/>
  <c r="U648" i="22"/>
  <c r="U642" i="22"/>
  <c r="U640" i="22"/>
  <c r="U634" i="22"/>
  <c r="U632" i="22"/>
  <c r="U628" i="22"/>
  <c r="U616" i="22"/>
  <c r="U612" i="22"/>
  <c r="U608" i="22"/>
  <c r="U604" i="22"/>
  <c r="U600" i="22"/>
  <c r="U596" i="22"/>
  <c r="U594" i="22"/>
  <c r="U592" i="22"/>
  <c r="U590" i="22"/>
  <c r="U586" i="22"/>
  <c r="U582" i="22"/>
  <c r="U578" i="22"/>
  <c r="U572" i="22"/>
  <c r="U570" i="22"/>
  <c r="U564" i="22"/>
  <c r="U556" i="22"/>
  <c r="U554" i="22"/>
  <c r="U550" i="22"/>
  <c r="U546" i="22"/>
  <c r="U542" i="22"/>
  <c r="U538" i="22"/>
  <c r="U536" i="22"/>
  <c r="U530" i="22"/>
  <c r="U526" i="22"/>
  <c r="U524" i="22"/>
  <c r="U518" i="22"/>
  <c r="U514" i="22"/>
  <c r="U512" i="22"/>
  <c r="U508" i="22"/>
  <c r="U504" i="22"/>
  <c r="U498" i="22"/>
  <c r="U496" i="22"/>
  <c r="U490" i="22"/>
  <c r="U488" i="22"/>
  <c r="U486" i="22"/>
  <c r="U482" i="22"/>
  <c r="U478" i="22"/>
  <c r="U474" i="22"/>
  <c r="U460" i="22"/>
  <c r="U454" i="22"/>
  <c r="U452" i="22"/>
  <c r="U448" i="22"/>
  <c r="U442" i="22"/>
  <c r="U436" i="22"/>
  <c r="U432" i="22"/>
  <c r="U430" i="22"/>
  <c r="U424" i="22"/>
  <c r="U422" i="22"/>
  <c r="U418" i="22"/>
  <c r="U416" i="22"/>
  <c r="U414" i="22"/>
  <c r="U410" i="22"/>
  <c r="U406" i="22"/>
  <c r="U402" i="22"/>
  <c r="U398" i="22"/>
  <c r="U394" i="22"/>
  <c r="U386" i="22"/>
  <c r="U378" i="22"/>
  <c r="U374" i="22"/>
  <c r="U372" i="22"/>
  <c r="U370" i="22"/>
  <c r="U366" i="22"/>
  <c r="U364" i="22"/>
  <c r="U360" i="22"/>
  <c r="U356" i="22"/>
  <c r="U342" i="22"/>
  <c r="U336" i="22"/>
  <c r="U322" i="22"/>
  <c r="U320" i="22"/>
  <c r="U318" i="22"/>
  <c r="U314" i="22"/>
  <c r="U310" i="22"/>
  <c r="U308" i="22"/>
  <c r="U304" i="22"/>
  <c r="U298" i="22"/>
  <c r="U296" i="22"/>
  <c r="U286" i="22"/>
  <c r="U278" i="22"/>
  <c r="U276" i="22"/>
  <c r="U270" i="22"/>
  <c r="U268" i="22"/>
  <c r="U248" i="22"/>
  <c r="U244" i="22"/>
  <c r="U240" i="22"/>
  <c r="U236" i="22"/>
  <c r="U232" i="22"/>
  <c r="U228" i="22"/>
  <c r="U220" i="22"/>
  <c r="U218" i="22"/>
  <c r="U212" i="22"/>
  <c r="U210" i="22"/>
  <c r="U206" i="22"/>
  <c r="U198" i="22"/>
  <c r="U196" i="22"/>
  <c r="U192" i="22"/>
  <c r="U188" i="22"/>
  <c r="U184" i="22"/>
  <c r="U172" i="22"/>
  <c r="U170" i="22"/>
  <c r="U166" i="22"/>
  <c r="U158" i="22"/>
  <c r="U154" i="22"/>
  <c r="U150" i="22"/>
  <c r="U148" i="22"/>
  <c r="U146" i="22"/>
  <c r="U142" i="22"/>
  <c r="U140" i="22"/>
  <c r="U136" i="22"/>
  <c r="U132" i="22"/>
  <c r="U124" i="22"/>
  <c r="U116" i="22"/>
  <c r="U108" i="22"/>
  <c r="U98" i="22"/>
  <c r="U96" i="22"/>
  <c r="U94" i="22"/>
  <c r="U90" i="22"/>
  <c r="U86" i="22"/>
  <c r="U82" i="22"/>
  <c r="U72" i="22"/>
  <c r="U68" i="22"/>
  <c r="U64" i="22"/>
  <c r="U60" i="22"/>
  <c r="U58" i="22"/>
  <c r="U56" i="22"/>
  <c r="U52" i="22"/>
  <c r="U48" i="22"/>
  <c r="U44" i="22"/>
  <c r="U40" i="22"/>
  <c r="U38" i="22"/>
  <c r="U36" i="22"/>
  <c r="U34" i="22"/>
  <c r="U32" i="22"/>
  <c r="U31" i="22"/>
  <c r="U26" i="22"/>
  <c r="U24" i="22"/>
  <c r="U16" i="22"/>
  <c r="U578" i="24"/>
  <c r="U570" i="24"/>
  <c r="U562" i="24"/>
  <c r="U554" i="24"/>
  <c r="U546" i="24"/>
  <c r="U538" i="24"/>
  <c r="U530" i="24"/>
  <c r="U522" i="24"/>
  <c r="U514" i="24"/>
  <c r="U506" i="24"/>
  <c r="U498" i="24"/>
  <c r="U490" i="24"/>
  <c r="U482" i="24"/>
  <c r="U474" i="24"/>
  <c r="U466" i="24"/>
  <c r="U458" i="24"/>
  <c r="U450" i="24"/>
  <c r="U442" i="24"/>
  <c r="U434" i="24"/>
  <c r="U426" i="24"/>
  <c r="U418" i="24"/>
  <c r="U410" i="24"/>
  <c r="U402" i="24"/>
  <c r="U394" i="24"/>
  <c r="U386" i="24"/>
  <c r="U378" i="24"/>
  <c r="U370" i="24"/>
  <c r="U362" i="24"/>
  <c r="U354" i="24"/>
  <c r="U346" i="24"/>
  <c r="U338" i="24"/>
  <c r="U330" i="24"/>
  <c r="U322" i="24"/>
  <c r="U314" i="24"/>
  <c r="U306" i="24"/>
  <c r="U298" i="24"/>
  <c r="U290" i="24"/>
  <c r="U282" i="24"/>
  <c r="U274" i="24"/>
  <c r="U266" i="24"/>
  <c r="U258" i="24"/>
  <c r="U250" i="24"/>
  <c r="U242" i="24"/>
  <c r="U234" i="24"/>
  <c r="U226" i="24"/>
  <c r="U218" i="24"/>
  <c r="U210" i="24"/>
  <c r="U202" i="24"/>
  <c r="U194" i="24"/>
  <c r="U186" i="24"/>
  <c r="U178" i="24"/>
  <c r="U170" i="24"/>
  <c r="U162" i="24"/>
  <c r="U154" i="24"/>
  <c r="U146" i="24"/>
  <c r="U138" i="24"/>
  <c r="U130" i="24"/>
  <c r="U122" i="24"/>
  <c r="U114" i="24"/>
  <c r="U106" i="24"/>
  <c r="U98" i="24"/>
  <c r="U90" i="24"/>
  <c r="U82" i="24"/>
  <c r="U74" i="24"/>
  <c r="U66" i="24"/>
  <c r="U58" i="24"/>
  <c r="U50" i="24"/>
  <c r="U42" i="24"/>
  <c r="U34" i="24"/>
  <c r="U26" i="24"/>
  <c r="U18" i="24"/>
  <c r="U999" i="23"/>
  <c r="U991" i="23"/>
  <c r="U983" i="23"/>
  <c r="U975" i="23"/>
  <c r="U967" i="23"/>
  <c r="U959" i="23"/>
  <c r="U951" i="23"/>
  <c r="U943" i="23"/>
  <c r="U935" i="23"/>
  <c r="U927" i="23"/>
  <c r="U919" i="23"/>
  <c r="U911" i="23"/>
  <c r="U903" i="23"/>
  <c r="U895" i="23"/>
  <c r="U887" i="23"/>
  <c r="U879" i="23"/>
  <c r="U871" i="23"/>
  <c r="U863" i="23"/>
  <c r="U855" i="23"/>
  <c r="U847" i="23"/>
  <c r="U839" i="23"/>
  <c r="U831" i="23"/>
  <c r="U823" i="23"/>
  <c r="U815" i="23"/>
  <c r="U807" i="23"/>
  <c r="U799" i="23"/>
  <c r="U791" i="23"/>
  <c r="U783" i="23"/>
  <c r="U775" i="23"/>
  <c r="U767" i="23"/>
  <c r="U759" i="23"/>
  <c r="U751" i="23"/>
  <c r="U743" i="23"/>
  <c r="U735" i="23"/>
  <c r="U727" i="23"/>
  <c r="U719" i="23"/>
  <c r="U711" i="23"/>
  <c r="U703" i="23"/>
  <c r="U695" i="23"/>
  <c r="U687" i="23"/>
  <c r="U679" i="23"/>
  <c r="U671" i="23"/>
  <c r="U663" i="23"/>
  <c r="U655" i="23"/>
  <c r="U647" i="23"/>
  <c r="U639" i="23"/>
  <c r="U631" i="23"/>
  <c r="U623" i="23"/>
  <c r="U615" i="23"/>
  <c r="U607" i="23"/>
  <c r="U599" i="23"/>
  <c r="U591" i="23"/>
  <c r="U583" i="23"/>
  <c r="U575" i="23"/>
  <c r="U567" i="23"/>
  <c r="U559" i="23"/>
  <c r="U551" i="23"/>
  <c r="U543" i="23"/>
  <c r="U535" i="23"/>
  <c r="U527" i="23"/>
  <c r="U519" i="23"/>
  <c r="U511" i="23"/>
  <c r="U503" i="23"/>
  <c r="U495" i="23"/>
  <c r="U487" i="23"/>
  <c r="U479" i="23"/>
  <c r="U471" i="23"/>
  <c r="U463" i="23"/>
  <c r="U455" i="23"/>
  <c r="U447" i="23"/>
  <c r="U439" i="23"/>
  <c r="U431" i="23"/>
  <c r="U423" i="23"/>
  <c r="U415" i="23"/>
  <c r="U407" i="23"/>
  <c r="U399" i="23"/>
  <c r="U391" i="23"/>
  <c r="U383" i="23"/>
  <c r="U375" i="23"/>
  <c r="U367" i="23"/>
  <c r="U359" i="23"/>
  <c r="U351" i="23"/>
  <c r="U343" i="23"/>
  <c r="U335" i="23"/>
  <c r="U327" i="23"/>
  <c r="U319" i="23"/>
  <c r="U311" i="23"/>
  <c r="U33" i="23"/>
  <c r="U22" i="23"/>
  <c r="U21" i="23"/>
  <c r="U20" i="23"/>
  <c r="U115" i="23"/>
  <c r="U77" i="23"/>
  <c r="U69" i="23"/>
  <c r="U45" i="23"/>
  <c r="U15" i="23"/>
  <c r="U990" i="22"/>
  <c r="U966" i="22"/>
  <c r="U944" i="22"/>
  <c r="U938" i="22"/>
  <c r="U932" i="22"/>
  <c r="U926" i="22"/>
  <c r="U906" i="22"/>
  <c r="U902" i="22"/>
  <c r="U878" i="22"/>
  <c r="U872" i="22"/>
  <c r="U868" i="22"/>
  <c r="U846" i="22"/>
  <c r="U802" i="22"/>
  <c r="U776" i="22"/>
  <c r="U758" i="22"/>
  <c r="U750" i="22"/>
  <c r="U746" i="22"/>
  <c r="U726" i="22"/>
  <c r="U684" i="22"/>
  <c r="U624" i="22"/>
  <c r="U598" i="22"/>
  <c r="U560" i="22"/>
  <c r="U470" i="22"/>
  <c r="U450" i="22"/>
  <c r="U420" i="22"/>
  <c r="U396" i="22"/>
  <c r="U382" i="22"/>
  <c r="U376" i="22"/>
  <c r="U350" i="22"/>
  <c r="U330" i="22"/>
  <c r="U326" i="22"/>
  <c r="U316" i="22"/>
  <c r="U290" i="22"/>
  <c r="U282" i="22"/>
  <c r="U266" i="22"/>
  <c r="U262" i="22"/>
  <c r="U256" i="22"/>
  <c r="U234" i="22"/>
  <c r="U202" i="22"/>
  <c r="U186" i="22"/>
  <c r="U180" i="22"/>
  <c r="U176" i="22"/>
  <c r="U162" i="22"/>
  <c r="U156" i="22"/>
  <c r="U152" i="22"/>
  <c r="U138" i="22"/>
  <c r="U134" i="22"/>
  <c r="U130" i="22"/>
  <c r="U126" i="22"/>
  <c r="U112" i="22"/>
  <c r="U104" i="22"/>
  <c r="U100" i="22"/>
  <c r="U80" i="22"/>
  <c r="U66" i="22"/>
  <c r="U62" i="22"/>
  <c r="U42" i="22"/>
  <c r="U580" i="24"/>
  <c r="U572" i="24"/>
  <c r="U564" i="24"/>
  <c r="U556" i="24"/>
  <c r="U548" i="24"/>
  <c r="U540" i="24"/>
  <c r="U532" i="24"/>
  <c r="U524" i="24"/>
  <c r="U516" i="24"/>
  <c r="U508" i="24"/>
  <c r="U500" i="24"/>
  <c r="U492" i="24"/>
  <c r="U484" i="24"/>
  <c r="U476" i="24"/>
  <c r="U468" i="24"/>
  <c r="U460" i="24"/>
  <c r="U452" i="24"/>
  <c r="U444" i="24"/>
  <c r="U436" i="24"/>
  <c r="U428" i="24"/>
  <c r="U420" i="24"/>
  <c r="U412" i="24"/>
  <c r="U404" i="24"/>
  <c r="U396" i="24"/>
  <c r="U388" i="24"/>
  <c r="U380" i="24"/>
  <c r="U372" i="24"/>
  <c r="U364" i="24"/>
  <c r="U356" i="24"/>
  <c r="U348" i="24"/>
  <c r="U340" i="24"/>
  <c r="U332" i="24"/>
  <c r="U324" i="24"/>
  <c r="U316" i="24"/>
  <c r="U308" i="24"/>
  <c r="U300" i="24"/>
  <c r="U292" i="24"/>
  <c r="U284" i="24"/>
  <c r="U276" i="24"/>
  <c r="U268" i="24"/>
  <c r="U260" i="24"/>
  <c r="U252" i="24"/>
  <c r="U244" i="24"/>
  <c r="U236" i="24"/>
  <c r="U228" i="24"/>
  <c r="U220" i="24"/>
  <c r="U212" i="24"/>
  <c r="U204" i="24"/>
  <c r="U196" i="24"/>
  <c r="U188" i="24"/>
  <c r="U180" i="24"/>
  <c r="U172" i="24"/>
  <c r="U164" i="24"/>
  <c r="U156" i="24"/>
  <c r="U148" i="24"/>
  <c r="U140" i="24"/>
  <c r="U132" i="24"/>
  <c r="U124" i="24"/>
  <c r="U116" i="24"/>
  <c r="U108" i="24"/>
  <c r="U100" i="24"/>
  <c r="U92" i="24"/>
  <c r="U84" i="24"/>
  <c r="U76" i="24"/>
  <c r="U68" i="24"/>
  <c r="U60" i="24"/>
  <c r="U52" i="24"/>
  <c r="U44" i="24"/>
  <c r="U36" i="24"/>
  <c r="U24" i="24"/>
  <c r="U16" i="24"/>
  <c r="U1001" i="23"/>
  <c r="U993" i="23"/>
  <c r="U985" i="23"/>
  <c r="U977" i="23"/>
  <c r="U969" i="23"/>
  <c r="U961" i="23"/>
  <c r="U953" i="23"/>
  <c r="U945" i="23"/>
  <c r="U937" i="23"/>
  <c r="U929" i="23"/>
  <c r="U921" i="23"/>
  <c r="U913" i="23"/>
  <c r="U905" i="23"/>
  <c r="U897" i="23"/>
  <c r="U889" i="23"/>
  <c r="U881" i="23"/>
  <c r="U873" i="23"/>
  <c r="U865" i="23"/>
  <c r="U857" i="23"/>
  <c r="U849" i="23"/>
  <c r="U841" i="23"/>
  <c r="U833" i="23"/>
  <c r="U825" i="23"/>
  <c r="U817" i="23"/>
  <c r="U809" i="23"/>
  <c r="U801" i="23"/>
  <c r="U793" i="23"/>
  <c r="U785" i="23"/>
  <c r="U777" i="23"/>
  <c r="U769" i="23"/>
  <c r="U761" i="23"/>
  <c r="U753" i="23"/>
  <c r="U745" i="23"/>
  <c r="U737" i="23"/>
  <c r="U729" i="23"/>
  <c r="U721" i="23"/>
  <c r="U713" i="23"/>
  <c r="U705" i="23"/>
  <c r="U697" i="23"/>
  <c r="U689" i="23"/>
  <c r="U681" i="23"/>
  <c r="U673" i="23"/>
  <c r="U665" i="23"/>
  <c r="U657" i="23"/>
  <c r="U649" i="23"/>
  <c r="U641" i="23"/>
  <c r="U633" i="23"/>
  <c r="U625" i="23"/>
  <c r="U617" i="23"/>
  <c r="U609" i="23"/>
  <c r="U601" i="23"/>
  <c r="U593" i="23"/>
  <c r="U585" i="23"/>
  <c r="U577" i="23"/>
  <c r="U569" i="23"/>
  <c r="U561" i="23"/>
  <c r="U553" i="23"/>
  <c r="U545" i="23"/>
  <c r="U537" i="23"/>
  <c r="U529" i="23"/>
  <c r="U521" i="23"/>
  <c r="U513" i="23"/>
  <c r="U505" i="23"/>
  <c r="U497" i="23"/>
  <c r="U489" i="23"/>
  <c r="U481" i="23"/>
  <c r="U473" i="23"/>
  <c r="U465" i="23"/>
  <c r="U457" i="23"/>
  <c r="U449" i="23"/>
  <c r="U441" i="23"/>
  <c r="U433" i="23"/>
  <c r="U425" i="23"/>
  <c r="U417" i="23"/>
  <c r="U409" i="23"/>
  <c r="U401" i="23"/>
  <c r="U393" i="23"/>
  <c r="U385" i="23"/>
  <c r="U377" i="23"/>
  <c r="U369" i="23"/>
  <c r="U361" i="23"/>
  <c r="U353" i="23"/>
  <c r="U345" i="23"/>
  <c r="U337" i="23"/>
  <c r="U329" i="23"/>
  <c r="U321" i="23"/>
  <c r="U313" i="23"/>
  <c r="U305" i="23"/>
  <c r="U303" i="23"/>
  <c r="U301" i="23"/>
  <c r="U299" i="23"/>
  <c r="U297" i="23"/>
  <c r="U295" i="23"/>
  <c r="U293" i="23"/>
  <c r="U291" i="23"/>
  <c r="U289" i="23"/>
  <c r="U287" i="23"/>
  <c r="U285" i="23"/>
  <c r="U283" i="23"/>
  <c r="U281" i="23"/>
  <c r="U279" i="23"/>
  <c r="U277" i="23"/>
  <c r="U275" i="23"/>
  <c r="U273" i="23"/>
  <c r="U271" i="23"/>
  <c r="U269" i="23"/>
  <c r="U267" i="23"/>
  <c r="U265" i="23"/>
  <c r="U263" i="23"/>
  <c r="U261" i="23"/>
  <c r="U259" i="23"/>
  <c r="U257" i="23"/>
  <c r="U255" i="23"/>
  <c r="U253" i="23"/>
  <c r="U251" i="23"/>
  <c r="U249" i="23"/>
  <c r="U247" i="23"/>
  <c r="U245" i="23"/>
  <c r="U243" i="23"/>
  <c r="U241" i="23"/>
  <c r="U239" i="23"/>
  <c r="U237" i="23"/>
  <c r="U235" i="23"/>
  <c r="U233" i="23"/>
  <c r="U231" i="23"/>
  <c r="U229" i="23"/>
  <c r="U227" i="23"/>
  <c r="U225" i="23"/>
  <c r="U223" i="23"/>
  <c r="U221" i="23"/>
  <c r="U219" i="23"/>
  <c r="U217" i="23"/>
  <c r="U215" i="23"/>
  <c r="U213" i="23"/>
  <c r="U211" i="23"/>
  <c r="U209" i="23"/>
  <c r="U207" i="23"/>
  <c r="U205" i="23"/>
  <c r="U203" i="23"/>
  <c r="U201" i="23"/>
  <c r="U199" i="23"/>
  <c r="U197" i="23"/>
  <c r="U195" i="23"/>
  <c r="U193" i="23"/>
  <c r="U191" i="23"/>
  <c r="U189" i="23"/>
  <c r="U187" i="23"/>
  <c r="U185" i="23"/>
  <c r="U183" i="23"/>
  <c r="U181" i="23"/>
  <c r="U179" i="23"/>
  <c r="U177" i="23"/>
  <c r="U175" i="23"/>
  <c r="U173" i="23"/>
  <c r="U171" i="23"/>
  <c r="U169" i="23"/>
  <c r="U167" i="23"/>
  <c r="U165" i="23"/>
  <c r="U163" i="23"/>
  <c r="U161" i="23"/>
  <c r="U159" i="23"/>
  <c r="U157" i="23"/>
  <c r="U155" i="23"/>
  <c r="U153" i="23"/>
  <c r="U151" i="23"/>
  <c r="U149" i="23"/>
  <c r="U147" i="23"/>
  <c r="U145" i="23"/>
  <c r="U143" i="23"/>
  <c r="U141" i="23"/>
  <c r="U139" i="23"/>
  <c r="U137" i="23"/>
  <c r="AJ20" i="20"/>
  <c r="F37" i="35" s="1"/>
  <c r="AN20" i="20"/>
  <c r="J37" i="35" s="1"/>
  <c r="AG20" i="20"/>
  <c r="C37" i="35" s="1"/>
  <c r="AK20" i="20"/>
  <c r="G37" i="35" s="1"/>
  <c r="AO20" i="20"/>
  <c r="K37" i="35" s="1"/>
  <c r="AL20" i="20"/>
  <c r="H37" i="35" s="1"/>
  <c r="AI20" i="20"/>
  <c r="E37" i="35" s="1"/>
  <c r="AQ20" i="20"/>
  <c r="M37" i="35" s="1"/>
  <c r="AR20" i="20"/>
  <c r="N37" i="35" s="1"/>
  <c r="AH20" i="20"/>
  <c r="D37" i="35" s="1"/>
  <c r="AP20" i="20"/>
  <c r="L37" i="35" s="1"/>
  <c r="AM20" i="20"/>
  <c r="I37" i="35" s="1"/>
  <c r="D47" i="35"/>
  <c r="H47" i="35"/>
  <c r="L47" i="35"/>
  <c r="U20" i="20"/>
  <c r="Y20" i="20"/>
  <c r="AC20" i="20"/>
  <c r="E47" i="35"/>
  <c r="I47" i="35"/>
  <c r="M47" i="35"/>
  <c r="V20" i="20"/>
  <c r="Z20" i="20"/>
  <c r="AD20" i="20"/>
  <c r="F47" i="35"/>
  <c r="J47" i="35"/>
  <c r="N47" i="35"/>
  <c r="C47" i="35"/>
  <c r="AA20" i="20"/>
  <c r="J20" i="20"/>
  <c r="N20" i="20"/>
  <c r="R20" i="20"/>
  <c r="G47" i="35"/>
  <c r="T20" i="20"/>
  <c r="AB20" i="20"/>
  <c r="G20" i="20"/>
  <c r="K20" i="20"/>
  <c r="O20" i="20"/>
  <c r="K47" i="35"/>
  <c r="W20" i="20"/>
  <c r="AE20" i="20"/>
  <c r="H20" i="20"/>
  <c r="L20" i="20"/>
  <c r="P20" i="20"/>
  <c r="X20" i="20"/>
  <c r="Q20" i="20"/>
  <c r="I20" i="20"/>
  <c r="M20" i="20"/>
  <c r="AJ24" i="20"/>
  <c r="F41" i="35" s="1"/>
  <c r="AR24" i="20"/>
  <c r="N41" i="35" s="1"/>
  <c r="AG24" i="20"/>
  <c r="C41" i="35" s="1"/>
  <c r="AK24" i="20"/>
  <c r="G41" i="35" s="1"/>
  <c r="AO24" i="20"/>
  <c r="K41" i="35" s="1"/>
  <c r="AL24" i="20"/>
  <c r="H41" i="35" s="1"/>
  <c r="AM24" i="20"/>
  <c r="I41" i="35" s="1"/>
  <c r="AN24" i="20"/>
  <c r="J41" i="35" s="1"/>
  <c r="AH24" i="20"/>
  <c r="D41" i="35" s="1"/>
  <c r="AP24" i="20"/>
  <c r="L41" i="35" s="1"/>
  <c r="AI24" i="20"/>
  <c r="E41" i="35" s="1"/>
  <c r="AQ24" i="20"/>
  <c r="M41" i="35" s="1"/>
  <c r="D51" i="35"/>
  <c r="H51" i="35"/>
  <c r="L51" i="35"/>
  <c r="E51" i="35"/>
  <c r="I51" i="35"/>
  <c r="M51" i="35"/>
  <c r="F51" i="35"/>
  <c r="J51" i="35"/>
  <c r="N51" i="35"/>
  <c r="C51" i="35"/>
  <c r="W24" i="20"/>
  <c r="F31" i="35" s="1"/>
  <c r="AA24" i="20"/>
  <c r="J31" i="35" s="1"/>
  <c r="AE24" i="20"/>
  <c r="N31" i="35" s="1"/>
  <c r="J24" i="20"/>
  <c r="F21" i="35" s="1"/>
  <c r="N24" i="20"/>
  <c r="J21" i="35" s="1"/>
  <c r="R24" i="20"/>
  <c r="N21" i="35" s="1"/>
  <c r="G51" i="35"/>
  <c r="T24" i="20"/>
  <c r="C31" i="35" s="1"/>
  <c r="X24" i="20"/>
  <c r="G31" i="35" s="1"/>
  <c r="AB24" i="20"/>
  <c r="K31" i="35" s="1"/>
  <c r="G24" i="20"/>
  <c r="C21" i="35" s="1"/>
  <c r="K24" i="20"/>
  <c r="G21" i="35" s="1"/>
  <c r="O24" i="20"/>
  <c r="K21" i="35" s="1"/>
  <c r="K51" i="35"/>
  <c r="U24" i="20"/>
  <c r="D31" i="35" s="1"/>
  <c r="Y24" i="20"/>
  <c r="H31" i="35" s="1"/>
  <c r="AC24" i="20"/>
  <c r="L31" i="35" s="1"/>
  <c r="H24" i="20"/>
  <c r="D21" i="35" s="1"/>
  <c r="L24" i="20"/>
  <c r="H21" i="35" s="1"/>
  <c r="P24" i="20"/>
  <c r="L21" i="35" s="1"/>
  <c r="AD24" i="20"/>
  <c r="M31" i="35" s="1"/>
  <c r="Q24" i="20"/>
  <c r="M21" i="35" s="1"/>
  <c r="V24" i="20"/>
  <c r="E31" i="35" s="1"/>
  <c r="I24" i="20"/>
  <c r="E21" i="35" s="1"/>
  <c r="M24" i="20"/>
  <c r="I21" i="35" s="1"/>
  <c r="Z24" i="20"/>
  <c r="I31" i="35" s="1"/>
  <c r="AJ21" i="20"/>
  <c r="F38" i="35" s="1"/>
  <c r="AR21" i="20"/>
  <c r="N38" i="35" s="1"/>
  <c r="AG21" i="20"/>
  <c r="C38" i="35" s="1"/>
  <c r="AK21" i="20"/>
  <c r="G38" i="35" s="1"/>
  <c r="AO21" i="20"/>
  <c r="K38" i="35" s="1"/>
  <c r="AH21" i="20"/>
  <c r="D38" i="35" s="1"/>
  <c r="AP21" i="20"/>
  <c r="L38" i="35" s="1"/>
  <c r="AM21" i="20"/>
  <c r="I38" i="35" s="1"/>
  <c r="AN21" i="20"/>
  <c r="J38" i="35" s="1"/>
  <c r="AL21" i="20"/>
  <c r="H38" i="35" s="1"/>
  <c r="AI21" i="20"/>
  <c r="E38" i="35" s="1"/>
  <c r="AQ21" i="20"/>
  <c r="M38" i="35" s="1"/>
  <c r="D48" i="35"/>
  <c r="H48" i="35"/>
  <c r="L48" i="35"/>
  <c r="U21" i="20"/>
  <c r="E48" i="35"/>
  <c r="I48" i="35"/>
  <c r="M48" i="35"/>
  <c r="V21" i="20"/>
  <c r="F48" i="35"/>
  <c r="J48" i="35"/>
  <c r="N48" i="35"/>
  <c r="G48" i="35"/>
  <c r="W21" i="20"/>
  <c r="AA21" i="20"/>
  <c r="AE21" i="20"/>
  <c r="J21" i="20"/>
  <c r="N21" i="20"/>
  <c r="R21" i="20"/>
  <c r="K48" i="35"/>
  <c r="X21" i="20"/>
  <c r="AB21" i="20"/>
  <c r="G21" i="20"/>
  <c r="K21" i="20"/>
  <c r="O21" i="20"/>
  <c r="Y21" i="20"/>
  <c r="AC21" i="20"/>
  <c r="H21" i="20"/>
  <c r="L21" i="20"/>
  <c r="P21" i="20"/>
  <c r="T21" i="20"/>
  <c r="I21" i="20"/>
  <c r="C48" i="35"/>
  <c r="Z21" i="20"/>
  <c r="M21" i="20"/>
  <c r="AD21" i="20"/>
  <c r="Q21" i="20"/>
  <c r="AN25" i="20"/>
  <c r="J42" i="35" s="1"/>
  <c r="AG25" i="20"/>
  <c r="C42" i="35" s="1"/>
  <c r="AK25" i="20"/>
  <c r="G42" i="35" s="1"/>
  <c r="AO25" i="20"/>
  <c r="K42" i="35" s="1"/>
  <c r="AH25" i="20"/>
  <c r="D42" i="35" s="1"/>
  <c r="AP25" i="20"/>
  <c r="L42" i="35" s="1"/>
  <c r="AI25" i="20"/>
  <c r="E42" i="35" s="1"/>
  <c r="AQ25" i="20"/>
  <c r="M42" i="35" s="1"/>
  <c r="AJ25" i="20"/>
  <c r="F42" i="35" s="1"/>
  <c r="AR25" i="20"/>
  <c r="N42" i="35" s="1"/>
  <c r="AL25" i="20"/>
  <c r="H42" i="35" s="1"/>
  <c r="AM25" i="20"/>
  <c r="I42" i="35" s="1"/>
  <c r="D52" i="35"/>
  <c r="H52" i="35"/>
  <c r="L52" i="35"/>
  <c r="E52" i="35"/>
  <c r="I52" i="35"/>
  <c r="M52" i="35"/>
  <c r="F52" i="35"/>
  <c r="J52" i="35"/>
  <c r="N52" i="35"/>
  <c r="G52" i="35"/>
  <c r="W25" i="20"/>
  <c r="F32" i="35" s="1"/>
  <c r="AA25" i="20"/>
  <c r="J32" i="35" s="1"/>
  <c r="AE25" i="20"/>
  <c r="N32" i="35" s="1"/>
  <c r="J25" i="20"/>
  <c r="F22" i="35" s="1"/>
  <c r="N25" i="20"/>
  <c r="J22" i="35" s="1"/>
  <c r="R25" i="20"/>
  <c r="N22" i="35" s="1"/>
  <c r="K52" i="35"/>
  <c r="T25" i="20"/>
  <c r="C32" i="35" s="1"/>
  <c r="X25" i="20"/>
  <c r="G32" i="35" s="1"/>
  <c r="AB25" i="20"/>
  <c r="K32" i="35" s="1"/>
  <c r="G25" i="20"/>
  <c r="C22" i="35" s="1"/>
  <c r="K25" i="20"/>
  <c r="G22" i="35" s="1"/>
  <c r="O25" i="20"/>
  <c r="K22" i="35" s="1"/>
  <c r="U25" i="20"/>
  <c r="D32" i="35" s="1"/>
  <c r="Y25" i="20"/>
  <c r="H32" i="35" s="1"/>
  <c r="AC25" i="20"/>
  <c r="L32" i="35" s="1"/>
  <c r="H25" i="20"/>
  <c r="D22" i="35" s="1"/>
  <c r="L25" i="20"/>
  <c r="H22" i="35" s="1"/>
  <c r="P25" i="20"/>
  <c r="L22" i="35" s="1"/>
  <c r="C52" i="35"/>
  <c r="V25" i="20"/>
  <c r="E32" i="35" s="1"/>
  <c r="I25" i="20"/>
  <c r="E22" i="35" s="1"/>
  <c r="Z25" i="20"/>
  <c r="I32" i="35" s="1"/>
  <c r="M25" i="20"/>
  <c r="I22" i="35" s="1"/>
  <c r="AD25" i="20"/>
  <c r="M32" i="35" s="1"/>
  <c r="Q25" i="20"/>
  <c r="M22" i="35" s="1"/>
  <c r="AJ14" i="2"/>
  <c r="AL14" i="2"/>
  <c r="AI14" i="2"/>
  <c r="AK14" i="2"/>
  <c r="AJ30" i="2"/>
  <c r="C30" i="39" s="1"/>
  <c r="AK30" i="2"/>
  <c r="AI30" i="2"/>
  <c r="AL30" i="2"/>
  <c r="AJ26" i="2"/>
  <c r="AK26" i="2"/>
  <c r="AL26" i="2"/>
  <c r="AI26" i="2"/>
  <c r="AJ22" i="2"/>
  <c r="AL22" i="2"/>
  <c r="AI22" i="2"/>
  <c r="AK22" i="2"/>
  <c r="AJ18" i="2"/>
  <c r="AK18" i="2"/>
  <c r="AL18" i="2"/>
  <c r="AI18" i="2"/>
  <c r="AF16" i="2"/>
  <c r="AZ4" i="34" s="1"/>
  <c r="F16" i="33" s="1"/>
  <c r="AF17" i="2"/>
  <c r="AZ5" i="34" s="1"/>
  <c r="F17" i="33" s="1"/>
  <c r="AF21" i="2"/>
  <c r="AZ9" i="34" s="1"/>
  <c r="F21" i="33" s="1"/>
  <c r="AF25" i="2"/>
  <c r="AZ13" i="34" s="1"/>
  <c r="F25" i="33" s="1"/>
  <c r="AF29" i="2"/>
  <c r="AZ17" i="34" s="1"/>
  <c r="F29" i="33" s="1"/>
  <c r="AF33" i="2"/>
  <c r="AZ21" i="34" s="1"/>
  <c r="F33" i="33" s="1"/>
  <c r="AF37" i="2"/>
  <c r="AZ25" i="34" s="1"/>
  <c r="F37" i="33" s="1"/>
  <c r="AF41" i="2"/>
  <c r="AZ29" i="34" s="1"/>
  <c r="AF14" i="2"/>
  <c r="AZ2" i="34" s="1"/>
  <c r="F14" i="33" s="1"/>
  <c r="AF18" i="2"/>
  <c r="AZ6" i="34" s="1"/>
  <c r="F18" i="33" s="1"/>
  <c r="AF22" i="2"/>
  <c r="AZ10" i="34" s="1"/>
  <c r="F22" i="33" s="1"/>
  <c r="AF26" i="2"/>
  <c r="AZ14" i="34" s="1"/>
  <c r="F26" i="33" s="1"/>
  <c r="AF30" i="2"/>
  <c r="AZ18" i="34" s="1"/>
  <c r="F30" i="33" s="1"/>
  <c r="AF34" i="2"/>
  <c r="AZ22" i="34" s="1"/>
  <c r="F34" i="33" s="1"/>
  <c r="AF38" i="2"/>
  <c r="AZ26" i="34" s="1"/>
  <c r="F38" i="33" s="1"/>
  <c r="AF42" i="2"/>
  <c r="AZ30" i="34" s="1"/>
  <c r="F42" i="33" s="1"/>
  <c r="AF15" i="2"/>
  <c r="AZ3" i="34" s="1"/>
  <c r="F15" i="33" s="1"/>
  <c r="AF19" i="2"/>
  <c r="AZ7" i="34" s="1"/>
  <c r="F19" i="33" s="1"/>
  <c r="AF23" i="2"/>
  <c r="AZ11" i="34" s="1"/>
  <c r="F23" i="33" s="1"/>
  <c r="AF27" i="2"/>
  <c r="AZ15" i="34" s="1"/>
  <c r="F27" i="33" s="1"/>
  <c r="AF31" i="2"/>
  <c r="AZ19" i="34" s="1"/>
  <c r="F31" i="33" s="1"/>
  <c r="AF35" i="2"/>
  <c r="AZ23" i="34" s="1"/>
  <c r="F35" i="33" s="1"/>
  <c r="AF39" i="2"/>
  <c r="AZ27" i="34" s="1"/>
  <c r="F39" i="33" s="1"/>
  <c r="AF43" i="2"/>
  <c r="AZ31" i="34" s="1"/>
  <c r="F43" i="33" s="1"/>
  <c r="AF20" i="2"/>
  <c r="AZ8" i="34" s="1"/>
  <c r="F20" i="33" s="1"/>
  <c r="AF24" i="2"/>
  <c r="AZ12" i="34" s="1"/>
  <c r="F24" i="33" s="1"/>
  <c r="AF28" i="2"/>
  <c r="AZ16" i="34" s="1"/>
  <c r="F28" i="33" s="1"/>
  <c r="AF32" i="2"/>
  <c r="AZ20" i="34" s="1"/>
  <c r="F32" i="33" s="1"/>
  <c r="AF36" i="2"/>
  <c r="AZ24" i="34" s="1"/>
  <c r="F36" i="33" s="1"/>
  <c r="AF40" i="2"/>
  <c r="AZ28" i="34" s="1"/>
  <c r="F40" i="33" s="1"/>
  <c r="AF44" i="2"/>
  <c r="AZ32" i="34" s="1"/>
  <c r="F44" i="33" s="1"/>
  <c r="F41" i="33"/>
  <c r="AE18" i="2"/>
  <c r="AK6" i="34" s="1"/>
  <c r="E18" i="33" s="1"/>
  <c r="AE22" i="2"/>
  <c r="AK10" i="34" s="1"/>
  <c r="E22" i="33" s="1"/>
  <c r="AE26" i="2"/>
  <c r="AK14" i="34" s="1"/>
  <c r="E26" i="33" s="1"/>
  <c r="AE30" i="2"/>
  <c r="AK18" i="34" s="1"/>
  <c r="E30" i="33" s="1"/>
  <c r="AE34" i="2"/>
  <c r="AK22" i="34" s="1"/>
  <c r="E34" i="33" s="1"/>
  <c r="AE38" i="2"/>
  <c r="AK26" i="34" s="1"/>
  <c r="E38" i="33" s="1"/>
  <c r="AE42" i="2"/>
  <c r="AK30" i="34" s="1"/>
  <c r="E42" i="33" s="1"/>
  <c r="AC15" i="2"/>
  <c r="G3" i="34" s="1"/>
  <c r="C15" i="33" s="1"/>
  <c r="AC19" i="2"/>
  <c r="G7" i="34" s="1"/>
  <c r="C19" i="33" s="1"/>
  <c r="AC23" i="2"/>
  <c r="G11" i="34" s="1"/>
  <c r="C23" i="33" s="1"/>
  <c r="AC27" i="2"/>
  <c r="G15" i="34" s="1"/>
  <c r="C27" i="33" s="1"/>
  <c r="AC31" i="2"/>
  <c r="G19" i="34" s="1"/>
  <c r="C31" i="33" s="1"/>
  <c r="AC35" i="2"/>
  <c r="G23" i="34" s="1"/>
  <c r="C35" i="33" s="1"/>
  <c r="AC39" i="2"/>
  <c r="G27" i="34" s="1"/>
  <c r="C39" i="33" s="1"/>
  <c r="AC43" i="2"/>
  <c r="G31" i="34" s="1"/>
  <c r="C43" i="33" s="1"/>
  <c r="AD16" i="2"/>
  <c r="V4" i="34" s="1"/>
  <c r="D16" i="33" s="1"/>
  <c r="AD20" i="2"/>
  <c r="V8" i="34" s="1"/>
  <c r="D20" i="33" s="1"/>
  <c r="AD24" i="2"/>
  <c r="V12" i="34" s="1"/>
  <c r="D24" i="33" s="1"/>
  <c r="AD28" i="2"/>
  <c r="AD32" i="2"/>
  <c r="V20" i="34" s="1"/>
  <c r="D32" i="33" s="1"/>
  <c r="AD36" i="2"/>
  <c r="V24" i="34" s="1"/>
  <c r="D36" i="33" s="1"/>
  <c r="AD40" i="2"/>
  <c r="V28" i="34" s="1"/>
  <c r="D40" i="33" s="1"/>
  <c r="AD44" i="2"/>
  <c r="V32" i="34" s="1"/>
  <c r="D44" i="33" s="1"/>
  <c r="AE16" i="2"/>
  <c r="AK4" i="34" s="1"/>
  <c r="E16" i="33" s="1"/>
  <c r="AE32" i="2"/>
  <c r="AK20" i="34" s="1"/>
  <c r="E32" i="33" s="1"/>
  <c r="AE36" i="2"/>
  <c r="AK24" i="34" s="1"/>
  <c r="E36" i="33" s="1"/>
  <c r="AC17" i="2"/>
  <c r="G5" i="34" s="1"/>
  <c r="C17" i="33" s="1"/>
  <c r="AC29" i="2"/>
  <c r="G17" i="34" s="1"/>
  <c r="C29" i="33" s="1"/>
  <c r="AC37" i="2"/>
  <c r="G25" i="34" s="1"/>
  <c r="C37" i="33" s="1"/>
  <c r="AD18" i="2"/>
  <c r="AD30" i="2"/>
  <c r="V18" i="34" s="1"/>
  <c r="D30" i="33" s="1"/>
  <c r="AD42" i="2"/>
  <c r="V30" i="34" s="1"/>
  <c r="D42" i="33" s="1"/>
  <c r="AE17" i="2"/>
  <c r="AK5" i="34" s="1"/>
  <c r="E17" i="33" s="1"/>
  <c r="AE41" i="2"/>
  <c r="AK29" i="34" s="1"/>
  <c r="E41" i="33" s="1"/>
  <c r="AC26" i="2"/>
  <c r="G14" i="34" s="1"/>
  <c r="C26" i="33" s="1"/>
  <c r="AC42" i="2"/>
  <c r="G30" i="34" s="1"/>
  <c r="C42" i="33" s="1"/>
  <c r="AD27" i="2"/>
  <c r="V15" i="34" s="1"/>
  <c r="D27" i="33" s="1"/>
  <c r="AD43" i="2"/>
  <c r="V31" i="34" s="1"/>
  <c r="D43" i="33" s="1"/>
  <c r="AE15" i="2"/>
  <c r="AK3" i="34" s="1"/>
  <c r="E15" i="33" s="1"/>
  <c r="AE19" i="2"/>
  <c r="AK7" i="34" s="1"/>
  <c r="E19" i="33" s="1"/>
  <c r="AE23" i="2"/>
  <c r="AK11" i="34" s="1"/>
  <c r="E23" i="33" s="1"/>
  <c r="AE27" i="2"/>
  <c r="AK15" i="34" s="1"/>
  <c r="E27" i="33" s="1"/>
  <c r="AE31" i="2"/>
  <c r="AK19" i="34" s="1"/>
  <c r="E31" i="33" s="1"/>
  <c r="AE35" i="2"/>
  <c r="AK23" i="34" s="1"/>
  <c r="E35" i="33" s="1"/>
  <c r="AE39" i="2"/>
  <c r="AK27" i="34" s="1"/>
  <c r="E39" i="33" s="1"/>
  <c r="AE43" i="2"/>
  <c r="AK31" i="34" s="1"/>
  <c r="E43" i="33" s="1"/>
  <c r="AC16" i="2"/>
  <c r="G4" i="34" s="1"/>
  <c r="C16" i="33" s="1"/>
  <c r="AC20" i="2"/>
  <c r="G8" i="34" s="1"/>
  <c r="C20" i="33" s="1"/>
  <c r="AC24" i="2"/>
  <c r="G12" i="34" s="1"/>
  <c r="C24" i="33" s="1"/>
  <c r="AC28" i="2"/>
  <c r="G16" i="34" s="1"/>
  <c r="C28" i="33" s="1"/>
  <c r="AC32" i="2"/>
  <c r="G20" i="34" s="1"/>
  <c r="C32" i="33" s="1"/>
  <c r="AC36" i="2"/>
  <c r="G24" i="34" s="1"/>
  <c r="C36" i="33" s="1"/>
  <c r="AC40" i="2"/>
  <c r="G28" i="34" s="1"/>
  <c r="C40" i="33" s="1"/>
  <c r="AC44" i="2"/>
  <c r="G32" i="34" s="1"/>
  <c r="C44" i="33" s="1"/>
  <c r="AD17" i="2"/>
  <c r="V5" i="34" s="1"/>
  <c r="D17" i="33" s="1"/>
  <c r="AD21" i="2"/>
  <c r="V9" i="34" s="1"/>
  <c r="D21" i="33" s="1"/>
  <c r="AD25" i="2"/>
  <c r="AD29" i="2"/>
  <c r="V17" i="34" s="1"/>
  <c r="D29" i="33" s="1"/>
  <c r="AD33" i="2"/>
  <c r="V21" i="34" s="1"/>
  <c r="D33" i="33" s="1"/>
  <c r="AD37" i="2"/>
  <c r="V25" i="34" s="1"/>
  <c r="D37" i="33" s="1"/>
  <c r="AD41" i="2"/>
  <c r="V29" i="34" s="1"/>
  <c r="D41" i="33" s="1"/>
  <c r="AD14" i="2"/>
  <c r="V2" i="34" s="1"/>
  <c r="D14" i="33" s="1"/>
  <c r="AE20" i="2"/>
  <c r="AK8" i="34" s="1"/>
  <c r="E20" i="33" s="1"/>
  <c r="AE28" i="2"/>
  <c r="AK16" i="34" s="1"/>
  <c r="E28" i="33" s="1"/>
  <c r="AE40" i="2"/>
  <c r="AK28" i="34" s="1"/>
  <c r="E40" i="33" s="1"/>
  <c r="AC21" i="2"/>
  <c r="G9" i="34" s="1"/>
  <c r="C21" i="33" s="1"/>
  <c r="AC33" i="2"/>
  <c r="G21" i="34" s="1"/>
  <c r="C33" i="33" s="1"/>
  <c r="AC14" i="2"/>
  <c r="G2" i="34" s="1"/>
  <c r="C14" i="33" s="1"/>
  <c r="AD26" i="2"/>
  <c r="V14" i="34" s="1"/>
  <c r="D26" i="33" s="1"/>
  <c r="AD34" i="2"/>
  <c r="V22" i="34" s="1"/>
  <c r="D34" i="33" s="1"/>
  <c r="AE29" i="2"/>
  <c r="AK17" i="34" s="1"/>
  <c r="E29" i="33" s="1"/>
  <c r="AE33" i="2"/>
  <c r="AK21" i="34" s="1"/>
  <c r="E33" i="33" s="1"/>
  <c r="AE14" i="2"/>
  <c r="AK2" i="34" s="1"/>
  <c r="E14" i="33" s="1"/>
  <c r="AC30" i="2"/>
  <c r="G18" i="34" s="1"/>
  <c r="C30" i="33" s="1"/>
  <c r="AD15" i="2"/>
  <c r="V3" i="34" s="1"/>
  <c r="D15" i="33" s="1"/>
  <c r="AD31" i="2"/>
  <c r="V19" i="34" s="1"/>
  <c r="D31" i="33" s="1"/>
  <c r="AE24" i="2"/>
  <c r="AK12" i="34" s="1"/>
  <c r="E24" i="33" s="1"/>
  <c r="AE44" i="2"/>
  <c r="AK32" i="34" s="1"/>
  <c r="E44" i="33" s="1"/>
  <c r="AC25" i="2"/>
  <c r="G13" i="34" s="1"/>
  <c r="C25" i="33" s="1"/>
  <c r="AC41" i="2"/>
  <c r="G29" i="34" s="1"/>
  <c r="C41" i="33" s="1"/>
  <c r="AD22" i="2"/>
  <c r="V10" i="34" s="1"/>
  <c r="D22" i="33" s="1"/>
  <c r="AD38" i="2"/>
  <c r="V26" i="34" s="1"/>
  <c r="D38" i="33" s="1"/>
  <c r="AE25" i="2"/>
  <c r="AK13" i="34" s="1"/>
  <c r="E25" i="33" s="1"/>
  <c r="AE37" i="2"/>
  <c r="AK25" i="34" s="1"/>
  <c r="E37" i="33" s="1"/>
  <c r="AC18" i="2"/>
  <c r="G6" i="34" s="1"/>
  <c r="C18" i="33" s="1"/>
  <c r="AC34" i="2"/>
  <c r="G22" i="34" s="1"/>
  <c r="C34" i="33" s="1"/>
  <c r="AD19" i="2"/>
  <c r="V7" i="34" s="1"/>
  <c r="D19" i="33" s="1"/>
  <c r="AD35" i="2"/>
  <c r="V23" i="34" s="1"/>
  <c r="D35" i="33" s="1"/>
  <c r="AE21" i="2"/>
  <c r="AK9" i="34" s="1"/>
  <c r="E21" i="33" s="1"/>
  <c r="AC22" i="2"/>
  <c r="G10" i="34" s="1"/>
  <c r="C22" i="33" s="1"/>
  <c r="AC38" i="2"/>
  <c r="G26" i="34" s="1"/>
  <c r="C38" i="33" s="1"/>
  <c r="AD23" i="2"/>
  <c r="V11" i="34" s="1"/>
  <c r="D23" i="33" s="1"/>
  <c r="AD39" i="2"/>
  <c r="V27" i="34" s="1"/>
  <c r="D39" i="33" s="1"/>
  <c r="J19" i="35"/>
  <c r="G19" i="35"/>
  <c r="D19" i="35"/>
  <c r="L19" i="35"/>
  <c r="E19" i="35"/>
  <c r="I19" i="35"/>
  <c r="M19" i="35"/>
  <c r="O383" i="40"/>
  <c r="O19" i="40"/>
  <c r="O17" i="40"/>
  <c r="I219" i="40"/>
  <c r="N321" i="40"/>
  <c r="O220" i="40"/>
  <c r="N270" i="40"/>
  <c r="G270" i="40"/>
  <c r="O271" i="40"/>
  <c r="O322" i="40"/>
  <c r="O373" i="40"/>
  <c r="O118" i="40"/>
  <c r="U88" i="2"/>
  <c r="U691" i="2"/>
  <c r="U163" i="2"/>
  <c r="U339" i="2"/>
  <c r="U760" i="2"/>
  <c r="U499" i="2"/>
  <c r="U99" i="2"/>
  <c r="U275" i="2"/>
  <c r="U435" i="2"/>
  <c r="U611" i="2"/>
  <c r="U947" i="2"/>
  <c r="U600" i="2"/>
  <c r="U15" i="2"/>
  <c r="U179" i="2"/>
  <c r="U355" i="2"/>
  <c r="U531" i="2"/>
  <c r="U787" i="2"/>
  <c r="U244" i="2"/>
  <c r="U920" i="2"/>
  <c r="U952" i="2"/>
  <c r="U824" i="2"/>
  <c r="U696" i="2"/>
  <c r="U568" i="2"/>
  <c r="U436" i="2"/>
  <c r="U308" i="2"/>
  <c r="U184" i="2"/>
  <c r="U56" i="2"/>
  <c r="U963" i="2"/>
  <c r="U899" i="2"/>
  <c r="U835" i="2"/>
  <c r="U771" i="2"/>
  <c r="U707" i="2"/>
  <c r="U643" i="2"/>
  <c r="U579" i="2"/>
  <c r="U515" i="2"/>
  <c r="U451" i="2"/>
  <c r="U387" i="2"/>
  <c r="U323" i="2"/>
  <c r="U259" i="2"/>
  <c r="U195" i="2"/>
  <c r="U131" i="2"/>
  <c r="U67" i="2"/>
  <c r="U856" i="2"/>
  <c r="U664" i="2"/>
  <c r="U504" i="2"/>
  <c r="U340" i="2"/>
  <c r="U152" i="2"/>
  <c r="U995" i="2"/>
  <c r="U915" i="2"/>
  <c r="U819" i="2"/>
  <c r="U739" i="2"/>
  <c r="U659" i="2"/>
  <c r="U563" i="2"/>
  <c r="U483" i="2"/>
  <c r="U403" i="2"/>
  <c r="U307" i="2"/>
  <c r="U227" i="2"/>
  <c r="U147" i="2"/>
  <c r="U51" i="2"/>
  <c r="U984" i="2"/>
  <c r="U792" i="2"/>
  <c r="U632" i="2"/>
  <c r="U468" i="2"/>
  <c r="U276" i="2"/>
  <c r="U120" i="2"/>
  <c r="U979" i="2"/>
  <c r="U883" i="2"/>
  <c r="U803" i="2"/>
  <c r="U723" i="2"/>
  <c r="U627" i="2"/>
  <c r="U547" i="2"/>
  <c r="U467" i="2"/>
  <c r="U371" i="2"/>
  <c r="U291" i="2"/>
  <c r="U211" i="2"/>
  <c r="U115" i="2"/>
  <c r="U31" i="2"/>
  <c r="U888" i="2"/>
  <c r="U728" i="2"/>
  <c r="U536" i="2"/>
  <c r="U372" i="2"/>
  <c r="U212" i="2"/>
  <c r="U24" i="2"/>
  <c r="U931" i="2"/>
  <c r="U851" i="2"/>
  <c r="U755" i="2"/>
  <c r="U675" i="2"/>
  <c r="U83" i="2"/>
  <c r="U243" i="2"/>
  <c r="U419" i="2"/>
  <c r="U595" i="2"/>
  <c r="U867" i="2"/>
  <c r="U404" i="2"/>
  <c r="O63" i="40"/>
  <c r="O59" i="40"/>
  <c r="O55" i="40"/>
  <c r="O51" i="40"/>
  <c r="O47" i="40"/>
  <c r="O39" i="40"/>
  <c r="O35" i="40"/>
  <c r="O31" i="40"/>
  <c r="O27" i="40"/>
  <c r="O23" i="40"/>
  <c r="U23" i="2"/>
  <c r="U43" i="2"/>
  <c r="U59" i="2"/>
  <c r="U75" i="2"/>
  <c r="U91" i="2"/>
  <c r="U107" i="2"/>
  <c r="U123" i="2"/>
  <c r="U139" i="2"/>
  <c r="U155" i="2"/>
  <c r="U171" i="2"/>
  <c r="U187" i="2"/>
  <c r="U203" i="2"/>
  <c r="U219" i="2"/>
  <c r="U235" i="2"/>
  <c r="U251" i="2"/>
  <c r="U267" i="2"/>
  <c r="U283" i="2"/>
  <c r="U299" i="2"/>
  <c r="U315" i="2"/>
  <c r="U331" i="2"/>
  <c r="U347" i="2"/>
  <c r="U363" i="2"/>
  <c r="U379" i="2"/>
  <c r="U395" i="2"/>
  <c r="U411" i="2"/>
  <c r="U427" i="2"/>
  <c r="U443" i="2"/>
  <c r="U459" i="2"/>
  <c r="U475" i="2"/>
  <c r="U491" i="2"/>
  <c r="U507" i="2"/>
  <c r="U523" i="2"/>
  <c r="U539" i="2"/>
  <c r="U555" i="2"/>
  <c r="U571" i="2"/>
  <c r="U587" i="2"/>
  <c r="U603" i="2"/>
  <c r="U619" i="2"/>
  <c r="U635" i="2"/>
  <c r="U651" i="2"/>
  <c r="U667" i="2"/>
  <c r="U683" i="2"/>
  <c r="U699" i="2"/>
  <c r="U715" i="2"/>
  <c r="U731" i="2"/>
  <c r="U747" i="2"/>
  <c r="U763" i="2"/>
  <c r="U779" i="2"/>
  <c r="U795" i="2"/>
  <c r="U811" i="2"/>
  <c r="U827" i="2"/>
  <c r="U843" i="2"/>
  <c r="U859" i="2"/>
  <c r="U875" i="2"/>
  <c r="U891" i="2"/>
  <c r="U907" i="2"/>
  <c r="U923" i="2"/>
  <c r="U939" i="2"/>
  <c r="U955" i="2"/>
  <c r="U971" i="2"/>
  <c r="U987" i="2"/>
  <c r="U1003" i="2"/>
  <c r="U40" i="2"/>
  <c r="U72" i="2"/>
  <c r="U104" i="2"/>
  <c r="U136" i="2"/>
  <c r="U168" i="2"/>
  <c r="U196" i="2"/>
  <c r="U228" i="2"/>
  <c r="U260" i="2"/>
  <c r="U292" i="2"/>
  <c r="U324" i="2"/>
  <c r="U356" i="2"/>
  <c r="U388" i="2"/>
  <c r="U420" i="2"/>
  <c r="U452" i="2"/>
  <c r="U484" i="2"/>
  <c r="U520" i="2"/>
  <c r="U552" i="2"/>
  <c r="U584" i="2"/>
  <c r="U616" i="2"/>
  <c r="U648" i="2"/>
  <c r="U680" i="2"/>
  <c r="U712" i="2"/>
  <c r="U744" i="2"/>
  <c r="U776" i="2"/>
  <c r="U808" i="2"/>
  <c r="U840" i="2"/>
  <c r="U872" i="2"/>
  <c r="U904" i="2"/>
  <c r="U936" i="2"/>
  <c r="U968" i="2"/>
  <c r="U1000" i="2"/>
  <c r="U27" i="2"/>
  <c r="U47" i="2"/>
  <c r="U63" i="2"/>
  <c r="U79" i="2"/>
  <c r="U95" i="2"/>
  <c r="U111" i="2"/>
  <c r="U127" i="2"/>
  <c r="U143" i="2"/>
  <c r="U159" i="2"/>
  <c r="U175" i="2"/>
  <c r="U191" i="2"/>
  <c r="U207" i="2"/>
  <c r="U223" i="2"/>
  <c r="U239" i="2"/>
  <c r="U255" i="2"/>
  <c r="U271" i="2"/>
  <c r="U287" i="2"/>
  <c r="U303" i="2"/>
  <c r="U319" i="2"/>
  <c r="U335" i="2"/>
  <c r="U351" i="2"/>
  <c r="U367" i="2"/>
  <c r="U383" i="2"/>
  <c r="U399" i="2"/>
  <c r="U415" i="2"/>
  <c r="U431" i="2"/>
  <c r="U447" i="2"/>
  <c r="U463" i="2"/>
  <c r="U479" i="2"/>
  <c r="U495" i="2"/>
  <c r="U511" i="2"/>
  <c r="U527" i="2"/>
  <c r="U543" i="2"/>
  <c r="U559" i="2"/>
  <c r="U575" i="2"/>
  <c r="U591" i="2"/>
  <c r="U607" i="2"/>
  <c r="U623" i="2"/>
  <c r="U639" i="2"/>
  <c r="U655" i="2"/>
  <c r="U671" i="2"/>
  <c r="U687" i="2"/>
  <c r="U703" i="2"/>
  <c r="U719" i="2"/>
  <c r="U735" i="2"/>
  <c r="U751" i="2"/>
  <c r="U767" i="2"/>
  <c r="U783" i="2"/>
  <c r="U799" i="2"/>
  <c r="U815" i="2"/>
  <c r="U831" i="2"/>
  <c r="U847" i="2"/>
  <c r="U863" i="2"/>
  <c r="U879" i="2"/>
  <c r="U895" i="2"/>
  <c r="U911" i="2"/>
  <c r="U927" i="2"/>
  <c r="U943" i="2"/>
  <c r="U959" i="2"/>
  <c r="U975" i="2"/>
  <c r="U991" i="2"/>
  <c r="U20" i="2"/>
  <c r="U48" i="2"/>
  <c r="U80" i="2"/>
  <c r="U112" i="2"/>
  <c r="U144" i="2"/>
  <c r="U176" i="2"/>
  <c r="U204" i="2"/>
  <c r="U236" i="2"/>
  <c r="U268" i="2"/>
  <c r="U300" i="2"/>
  <c r="U332" i="2"/>
  <c r="U364" i="2"/>
  <c r="U396" i="2"/>
  <c r="U428" i="2"/>
  <c r="U460" i="2"/>
  <c r="U496" i="2"/>
  <c r="U528" i="2"/>
  <c r="U560" i="2"/>
  <c r="U592" i="2"/>
  <c r="U624" i="2"/>
  <c r="U656" i="2"/>
  <c r="U688" i="2"/>
  <c r="U720" i="2"/>
  <c r="U752" i="2"/>
  <c r="U784" i="2"/>
  <c r="U816" i="2"/>
  <c r="U848" i="2"/>
  <c r="U880" i="2"/>
  <c r="U912" i="2"/>
  <c r="U944" i="2"/>
  <c r="U976" i="2"/>
  <c r="U726" i="2"/>
  <c r="U766" i="2"/>
  <c r="U334" i="2"/>
  <c r="U550" i="2"/>
  <c r="U890" i="2"/>
  <c r="U570" i="2"/>
  <c r="U250" i="2"/>
  <c r="U966" i="2"/>
  <c r="U978" i="2"/>
  <c r="U690" i="2"/>
  <c r="U338" i="2"/>
  <c r="U50" i="2"/>
  <c r="U949" i="2"/>
  <c r="U861" i="2"/>
  <c r="U789" i="2"/>
  <c r="U741" i="2"/>
  <c r="U697" i="2"/>
  <c r="U665" i="2"/>
  <c r="U629" i="2"/>
  <c r="U585" i="2"/>
  <c r="U549" i="2"/>
  <c r="U517" i="2"/>
  <c r="U473" i="2"/>
  <c r="U437" i="2"/>
  <c r="U405" i="2"/>
  <c r="U373" i="2"/>
  <c r="U345" i="2"/>
  <c r="U317" i="2"/>
  <c r="U285" i="2"/>
  <c r="U261" i="2"/>
  <c r="U233" i="2"/>
  <c r="U201" i="2"/>
  <c r="U173" i="2"/>
  <c r="U149" i="2"/>
  <c r="U117" i="2"/>
  <c r="U89" i="2"/>
  <c r="U61" i="2"/>
  <c r="U25" i="2"/>
  <c r="U980" i="2"/>
  <c r="U932" i="2"/>
  <c r="U884" i="2"/>
  <c r="U844" i="2"/>
  <c r="U804" i="2"/>
  <c r="U756" i="2"/>
  <c r="U716" i="2"/>
  <c r="U676" i="2"/>
  <c r="U628" i="2"/>
  <c r="U588" i="2"/>
  <c r="U548" i="2"/>
  <c r="U500" i="2"/>
  <c r="U464" i="2"/>
  <c r="U424" i="2"/>
  <c r="U376" i="2"/>
  <c r="U336" i="2"/>
  <c r="U296" i="2"/>
  <c r="U248" i="2"/>
  <c r="U208" i="2"/>
  <c r="U164" i="2"/>
  <c r="U116" i="2"/>
  <c r="U76" i="2"/>
  <c r="U28" i="2"/>
  <c r="U198" i="2"/>
  <c r="U542" i="2"/>
  <c r="U30" i="2"/>
  <c r="U762" i="2"/>
  <c r="U442" i="2"/>
  <c r="U58" i="2"/>
  <c r="U566" i="2"/>
  <c r="U914" i="2"/>
  <c r="U530" i="2"/>
  <c r="U146" i="2"/>
  <c r="U917" i="2"/>
  <c r="U829" i="2"/>
  <c r="U749" i="2"/>
  <c r="U693" i="2"/>
  <c r="U645" i="2"/>
  <c r="U601" i="2"/>
  <c r="U541" i="2"/>
  <c r="U493" i="2"/>
  <c r="U441" i="2"/>
  <c r="U393" i="2"/>
  <c r="U361" i="2"/>
  <c r="U325" i="2"/>
  <c r="U281" i="2"/>
  <c r="U245" i="2"/>
  <c r="U213" i="2"/>
  <c r="U169" i="2"/>
  <c r="U133" i="2"/>
  <c r="U93" i="2"/>
  <c r="U53" i="2"/>
  <c r="U17" i="2"/>
  <c r="U940" i="2"/>
  <c r="U876" i="2"/>
  <c r="U820" i="2"/>
  <c r="U772" i="2"/>
  <c r="U708" i="2"/>
  <c r="U652" i="2"/>
  <c r="U596" i="2"/>
  <c r="U532" i="2"/>
  <c r="U488" i="2"/>
  <c r="U432" i="2"/>
  <c r="U368" i="2"/>
  <c r="U312" i="2"/>
  <c r="U264" i="2"/>
  <c r="U200" i="2"/>
  <c r="U140" i="2"/>
  <c r="U84" i="2"/>
  <c r="U590" i="2"/>
  <c r="U422" i="2"/>
  <c r="U634" i="2"/>
  <c r="U90" i="2"/>
  <c r="U838" i="2"/>
  <c r="U722" i="2"/>
  <c r="U210" i="2"/>
  <c r="U909" i="2"/>
  <c r="U781" i="2"/>
  <c r="U713" i="2"/>
  <c r="U633" i="2"/>
  <c r="U569" i="2"/>
  <c r="U501" i="2"/>
  <c r="U429" i="2"/>
  <c r="U381" i="2"/>
  <c r="U329" i="2"/>
  <c r="U277" i="2"/>
  <c r="U221" i="2"/>
  <c r="U181" i="2"/>
  <c r="U125" i="2"/>
  <c r="U73" i="2"/>
  <c r="U21" i="2"/>
  <c r="U916" i="2"/>
  <c r="U852" i="2"/>
  <c r="U780" i="2"/>
  <c r="U692" i="2"/>
  <c r="U620" i="2"/>
  <c r="U556" i="2"/>
  <c r="U472" i="2"/>
  <c r="U400" i="2"/>
  <c r="U328" i="2"/>
  <c r="U240" i="2"/>
  <c r="U172" i="2"/>
  <c r="U100" i="2"/>
  <c r="U926" i="2"/>
  <c r="U158" i="2"/>
  <c r="U474" i="2"/>
  <c r="U818" i="2"/>
  <c r="U18" i="2"/>
  <c r="U845" i="2"/>
  <c r="U717" i="2"/>
  <c r="U613" i="2"/>
  <c r="U525" i="2"/>
  <c r="U457" i="2"/>
  <c r="U365" i="2"/>
  <c r="U301" i="2"/>
  <c r="U237" i="2"/>
  <c r="U157" i="2"/>
  <c r="U105" i="2"/>
  <c r="U41" i="2"/>
  <c r="U908" i="2"/>
  <c r="U812" i="2"/>
  <c r="U724" i="2"/>
  <c r="U612" i="2"/>
  <c r="U516" i="2"/>
  <c r="U408" i="2"/>
  <c r="U304" i="2"/>
  <c r="U216" i="2"/>
  <c r="U108" i="2"/>
  <c r="U918" i="2"/>
  <c r="U254" i="2"/>
  <c r="U730" i="2"/>
  <c r="U214" i="2"/>
  <c r="U306" i="2"/>
  <c r="U885" i="2"/>
  <c r="U729" i="2"/>
  <c r="U653" i="2"/>
  <c r="U557" i="2"/>
  <c r="U461" i="2"/>
  <c r="U389" i="2"/>
  <c r="U309" i="2"/>
  <c r="U253" i="2"/>
  <c r="U189" i="2"/>
  <c r="U109" i="2"/>
  <c r="U45" i="2"/>
  <c r="U948" i="2"/>
  <c r="U836" i="2"/>
  <c r="U740" i="2"/>
  <c r="U644" i="2"/>
  <c r="U524" i="2"/>
  <c r="U440" i="2"/>
  <c r="U344" i="2"/>
  <c r="U232" i="2"/>
  <c r="U132" i="2"/>
  <c r="U44" i="2"/>
  <c r="U510" i="2"/>
  <c r="U218" i="2"/>
  <c r="U710" i="2"/>
  <c r="U957" i="2"/>
  <c r="U669" i="2"/>
  <c r="U485" i="2"/>
  <c r="U341" i="2"/>
  <c r="U197" i="2"/>
  <c r="U69" i="2"/>
  <c r="U868" i="2"/>
  <c r="U660" i="2"/>
  <c r="U456" i="2"/>
  <c r="U272" i="2"/>
  <c r="U52" i="2"/>
  <c r="U954" i="2"/>
  <c r="U822" i="2"/>
  <c r="U797" i="2"/>
  <c r="U581" i="2"/>
  <c r="U349" i="2"/>
  <c r="U153" i="2"/>
  <c r="U964" i="2"/>
  <c r="U684" i="2"/>
  <c r="U392" i="2"/>
  <c r="U148" i="2"/>
  <c r="U986" i="2"/>
  <c r="U973" i="2"/>
  <c r="U605" i="2"/>
  <c r="U409" i="2"/>
  <c r="U217" i="2"/>
  <c r="U988" i="2"/>
  <c r="U748" i="2"/>
  <c r="U492" i="2"/>
  <c r="U180" i="2"/>
  <c r="U685" i="2"/>
  <c r="U265" i="2"/>
  <c r="U788" i="2"/>
  <c r="U280" i="2"/>
  <c r="U757" i="2"/>
  <c r="U297" i="2"/>
  <c r="U900" i="2"/>
  <c r="U360" i="2"/>
  <c r="U846" i="2"/>
  <c r="U562" i="2"/>
  <c r="U137" i="2"/>
  <c r="U68" i="2"/>
  <c r="U413" i="2"/>
  <c r="U564" i="2"/>
  <c r="U314" i="2"/>
  <c r="U521" i="2"/>
  <c r="U466" i="2"/>
  <c r="U85" i="2"/>
  <c r="U580" i="2"/>
  <c r="U19" i="2"/>
  <c r="U39" i="2"/>
  <c r="U55" i="2"/>
  <c r="U71" i="2"/>
  <c r="U87" i="2"/>
  <c r="U103" i="2"/>
  <c r="U119" i="2"/>
  <c r="U135" i="2"/>
  <c r="U151" i="2"/>
  <c r="U167" i="2"/>
  <c r="U183" i="2"/>
  <c r="U199" i="2"/>
  <c r="U215" i="2"/>
  <c r="U231" i="2"/>
  <c r="U247" i="2"/>
  <c r="U263" i="2"/>
  <c r="U279" i="2"/>
  <c r="U295" i="2"/>
  <c r="U311" i="2"/>
  <c r="U327" i="2"/>
  <c r="U343" i="2"/>
  <c r="U359" i="2"/>
  <c r="U375" i="2"/>
  <c r="U391" i="2"/>
  <c r="U407" i="2"/>
  <c r="U423" i="2"/>
  <c r="U439" i="2"/>
  <c r="U455" i="2"/>
  <c r="U471" i="2"/>
  <c r="U487" i="2"/>
  <c r="U503" i="2"/>
  <c r="U519" i="2"/>
  <c r="U535" i="2"/>
  <c r="U551" i="2"/>
  <c r="U567" i="2"/>
  <c r="U583" i="2"/>
  <c r="U599" i="2"/>
  <c r="U615" i="2"/>
  <c r="U631" i="2"/>
  <c r="U647" i="2"/>
  <c r="U663" i="2"/>
  <c r="U679" i="2"/>
  <c r="U695" i="2"/>
  <c r="U711" i="2"/>
  <c r="U727" i="2"/>
  <c r="U743" i="2"/>
  <c r="U759" i="2"/>
  <c r="U775" i="2"/>
  <c r="U791" i="2"/>
  <c r="U807" i="2"/>
  <c r="U823" i="2"/>
  <c r="U839" i="2"/>
  <c r="U855" i="2"/>
  <c r="U871" i="2"/>
  <c r="U887" i="2"/>
  <c r="U903" i="2"/>
  <c r="U919" i="2"/>
  <c r="U935" i="2"/>
  <c r="U951" i="2"/>
  <c r="U967" i="2"/>
  <c r="U983" i="2"/>
  <c r="U999" i="2"/>
  <c r="U32" i="2"/>
  <c r="U64" i="2"/>
  <c r="U96" i="2"/>
  <c r="U128" i="2"/>
  <c r="U160" i="2"/>
  <c r="U192" i="2"/>
  <c r="U220" i="2"/>
  <c r="U252" i="2"/>
  <c r="U284" i="2"/>
  <c r="U316" i="2"/>
  <c r="U348" i="2"/>
  <c r="U380" i="2"/>
  <c r="U412" i="2"/>
  <c r="U444" i="2"/>
  <c r="U476" i="2"/>
  <c r="U512" i="2"/>
  <c r="U544" i="2"/>
  <c r="U576" i="2"/>
  <c r="U608" i="2"/>
  <c r="U640" i="2"/>
  <c r="U672" i="2"/>
  <c r="U704" i="2"/>
  <c r="U736" i="2"/>
  <c r="U768" i="2"/>
  <c r="U800" i="2"/>
  <c r="U832" i="2"/>
  <c r="U864" i="2"/>
  <c r="U896" i="2"/>
  <c r="U928" i="2"/>
  <c r="U960" i="2"/>
  <c r="U992" i="2"/>
  <c r="U390" i="2"/>
  <c r="U70" i="2"/>
  <c r="U718" i="2"/>
  <c r="U382" i="2"/>
  <c r="U78" i="2"/>
  <c r="U230" i="2"/>
  <c r="U826" i="2"/>
  <c r="U602" i="2"/>
  <c r="U378" i="2"/>
  <c r="U122" i="2"/>
  <c r="U438" i="2"/>
  <c r="U342" i="2"/>
  <c r="U850" i="2"/>
  <c r="U658" i="2"/>
  <c r="U402" i="2"/>
  <c r="U178" i="2"/>
  <c r="U989" i="2"/>
  <c r="U925" i="2"/>
  <c r="U877" i="2"/>
  <c r="U821" i="2"/>
  <c r="U761" i="2"/>
  <c r="U733" i="2"/>
  <c r="U709" i="2"/>
  <c r="U677" i="2"/>
  <c r="U649" i="2"/>
  <c r="U621" i="2"/>
  <c r="U589" i="2"/>
  <c r="U565" i="2"/>
  <c r="U537" i="2"/>
  <c r="U505" i="2"/>
  <c r="U477" i="2"/>
  <c r="U453" i="2"/>
  <c r="U421" i="2"/>
  <c r="U397" i="2"/>
  <c r="U377" i="2"/>
  <c r="U357" i="2"/>
  <c r="U333" i="2"/>
  <c r="U313" i="2"/>
  <c r="U293" i="2"/>
  <c r="U269" i="2"/>
  <c r="U249" i="2"/>
  <c r="U229" i="2"/>
  <c r="U205" i="2"/>
  <c r="U185" i="2"/>
  <c r="U165" i="2"/>
  <c r="U141" i="2"/>
  <c r="U121" i="2"/>
  <c r="U101" i="2"/>
  <c r="U77" i="2"/>
  <c r="U57" i="2"/>
  <c r="U33" i="2"/>
  <c r="U996" i="2"/>
  <c r="U956" i="2"/>
  <c r="U924" i="2"/>
  <c r="U892" i="2"/>
  <c r="U860" i="2"/>
  <c r="U828" i="2"/>
  <c r="U796" i="2"/>
  <c r="U764" i="2"/>
  <c r="U732" i="2"/>
  <c r="U700" i="2"/>
  <c r="U668" i="2"/>
  <c r="U636" i="2"/>
  <c r="U604" i="2"/>
  <c r="U572" i="2"/>
  <c r="U540" i="2"/>
  <c r="U508" i="2"/>
  <c r="U480" i="2"/>
  <c r="U448" i="2"/>
  <c r="U416" i="2"/>
  <c r="U384" i="2"/>
  <c r="U352" i="2"/>
  <c r="U320" i="2"/>
  <c r="U288" i="2"/>
  <c r="U256" i="2"/>
  <c r="U224" i="2"/>
  <c r="U188" i="2"/>
  <c r="U156" i="2"/>
  <c r="U124" i="2"/>
  <c r="U92" i="2"/>
  <c r="U60" i="2"/>
  <c r="U425" i="2"/>
  <c r="U445" i="2"/>
  <c r="U469" i="2"/>
  <c r="U489" i="2"/>
  <c r="U509" i="2"/>
  <c r="U533" i="2"/>
  <c r="U553" i="2"/>
  <c r="U573" i="2"/>
  <c r="U597" i="2"/>
  <c r="U617" i="2"/>
  <c r="U637" i="2"/>
  <c r="U661" i="2"/>
  <c r="U681" i="2"/>
  <c r="U701" i="2"/>
  <c r="U725" i="2"/>
  <c r="U745" i="2"/>
  <c r="U765" i="2"/>
  <c r="U813" i="2"/>
  <c r="U853" i="2"/>
  <c r="U893" i="2"/>
  <c r="U941" i="2"/>
  <c r="U981" i="2"/>
  <c r="U82" i="2"/>
  <c r="U274" i="2"/>
  <c r="U434" i="2"/>
  <c r="U594" i="2"/>
  <c r="U786" i="2"/>
  <c r="U946" i="2"/>
  <c r="U470" i="2"/>
  <c r="U310" i="2"/>
  <c r="U950" i="2"/>
  <c r="U186" i="2"/>
  <c r="U346" i="2"/>
  <c r="U506" i="2"/>
  <c r="U698" i="2"/>
  <c r="U858" i="2"/>
  <c r="U16" i="2"/>
  <c r="U934" i="2"/>
  <c r="U206" i="2"/>
  <c r="U414" i="2"/>
  <c r="U670" i="2"/>
  <c r="U894" i="2"/>
  <c r="U982" i="2"/>
  <c r="U662" i="2"/>
  <c r="U326" i="2"/>
  <c r="U990" i="2"/>
  <c r="U910" i="2"/>
  <c r="U830" i="2"/>
  <c r="U734" i="2"/>
  <c r="U654" i="2"/>
  <c r="U574" i="2"/>
  <c r="U478" i="2"/>
  <c r="U398" i="2"/>
  <c r="U318" i="2"/>
  <c r="U222" i="2"/>
  <c r="U142" i="2"/>
  <c r="U62" i="2"/>
  <c r="U806" i="2"/>
  <c r="U486" i="2"/>
  <c r="U182" i="2"/>
  <c r="U1002" i="2"/>
  <c r="U938" i="2"/>
  <c r="U874" i="2"/>
  <c r="U810" i="2"/>
  <c r="U746" i="2"/>
  <c r="U682" i="2"/>
  <c r="U618" i="2"/>
  <c r="U554" i="2"/>
  <c r="U490" i="2"/>
  <c r="U426" i="2"/>
  <c r="U362" i="2"/>
  <c r="U298" i="2"/>
  <c r="U234" i="2"/>
  <c r="U170" i="2"/>
  <c r="U106" i="2"/>
  <c r="U42" i="2"/>
  <c r="U758" i="2"/>
  <c r="U502" i="2"/>
  <c r="U246" i="2"/>
  <c r="U902" i="2"/>
  <c r="U646" i="2"/>
  <c r="U406" i="2"/>
  <c r="U166" i="2"/>
  <c r="U962" i="2"/>
  <c r="U898" i="2"/>
  <c r="U834" i="2"/>
  <c r="U770" i="2"/>
  <c r="U706" i="2"/>
  <c r="U642" i="2"/>
  <c r="U578" i="2"/>
  <c r="U514" i="2"/>
  <c r="U450" i="2"/>
  <c r="U386" i="2"/>
  <c r="U322" i="2"/>
  <c r="U258" i="2"/>
  <c r="U194" i="2"/>
  <c r="U130" i="2"/>
  <c r="U66" i="2"/>
  <c r="U1001" i="2"/>
  <c r="U985" i="2"/>
  <c r="U969" i="2"/>
  <c r="U953" i="2"/>
  <c r="U937" i="2"/>
  <c r="U921" i="2"/>
  <c r="U905" i="2"/>
  <c r="U889" i="2"/>
  <c r="U873" i="2"/>
  <c r="U857" i="2"/>
  <c r="U841" i="2"/>
  <c r="U825" i="2"/>
  <c r="U809" i="2"/>
  <c r="U793" i="2"/>
  <c r="U777" i="2"/>
  <c r="U854" i="2"/>
  <c r="U454" i="2"/>
  <c r="U134" i="2"/>
  <c r="U958" i="2"/>
  <c r="U862" i="2"/>
  <c r="U782" i="2"/>
  <c r="U702" i="2"/>
  <c r="U606" i="2"/>
  <c r="U526" i="2"/>
  <c r="U446" i="2"/>
  <c r="U350" i="2"/>
  <c r="U270" i="2"/>
  <c r="U190" i="2"/>
  <c r="U94" i="2"/>
  <c r="U998" i="2"/>
  <c r="U678" i="2"/>
  <c r="U294" i="2"/>
  <c r="U86" i="2"/>
  <c r="U970" i="2"/>
  <c r="U906" i="2"/>
  <c r="U842" i="2"/>
  <c r="U778" i="2"/>
  <c r="U714" i="2"/>
  <c r="U650" i="2"/>
  <c r="U586" i="2"/>
  <c r="U522" i="2"/>
  <c r="U458" i="2"/>
  <c r="U394" i="2"/>
  <c r="U330" i="2"/>
  <c r="U266" i="2"/>
  <c r="U202" i="2"/>
  <c r="U138" i="2"/>
  <c r="U74" i="2"/>
  <c r="U886" i="2"/>
  <c r="U630" i="2"/>
  <c r="U374" i="2"/>
  <c r="U54" i="2"/>
  <c r="U774" i="2"/>
  <c r="U518" i="2"/>
  <c r="U278" i="2"/>
  <c r="U994" i="2"/>
  <c r="U930" i="2"/>
  <c r="U866" i="2"/>
  <c r="U802" i="2"/>
  <c r="U738" i="2"/>
  <c r="U674" i="2"/>
  <c r="U610" i="2"/>
  <c r="U546" i="2"/>
  <c r="U482" i="2"/>
  <c r="U418" i="2"/>
  <c r="U354" i="2"/>
  <c r="U290" i="2"/>
  <c r="U226" i="2"/>
  <c r="U162" i="2"/>
  <c r="U98" i="2"/>
  <c r="U34" i="2"/>
  <c r="U993" i="2"/>
  <c r="U977" i="2"/>
  <c r="U961" i="2"/>
  <c r="U945" i="2"/>
  <c r="U929" i="2"/>
  <c r="U913" i="2"/>
  <c r="U897" i="2"/>
  <c r="U881" i="2"/>
  <c r="U865" i="2"/>
  <c r="U849" i="2"/>
  <c r="U833" i="2"/>
  <c r="U817" i="2"/>
  <c r="U801" i="2"/>
  <c r="U785" i="2"/>
  <c r="U769" i="2"/>
  <c r="U598" i="2"/>
  <c r="U974" i="2"/>
  <c r="U798" i="2"/>
  <c r="U638" i="2"/>
  <c r="U462" i="2"/>
  <c r="U286" i="2"/>
  <c r="U126" i="2"/>
  <c r="U742" i="2"/>
  <c r="U118" i="2"/>
  <c r="U922" i="2"/>
  <c r="U794" i="2"/>
  <c r="U666" i="2"/>
  <c r="U538" i="2"/>
  <c r="U410" i="2"/>
  <c r="U282" i="2"/>
  <c r="U154" i="2"/>
  <c r="U694" i="2"/>
  <c r="U150" i="2"/>
  <c r="U582" i="2"/>
  <c r="U102" i="2"/>
  <c r="U882" i="2"/>
  <c r="U754" i="2"/>
  <c r="U626" i="2"/>
  <c r="U498" i="2"/>
  <c r="U370" i="2"/>
  <c r="U242" i="2"/>
  <c r="U114" i="2"/>
  <c r="U997" i="2"/>
  <c r="U965" i="2"/>
  <c r="U933" i="2"/>
  <c r="U901" i="2"/>
  <c r="U869" i="2"/>
  <c r="U837" i="2"/>
  <c r="U805" i="2"/>
  <c r="U773" i="2"/>
  <c r="U753" i="2"/>
  <c r="U737" i="2"/>
  <c r="U721" i="2"/>
  <c r="U705" i="2"/>
  <c r="U689" i="2"/>
  <c r="U673" i="2"/>
  <c r="U657" i="2"/>
  <c r="U641" i="2"/>
  <c r="U625" i="2"/>
  <c r="U609" i="2"/>
  <c r="U593" i="2"/>
  <c r="U577" i="2"/>
  <c r="U561" i="2"/>
  <c r="U545" i="2"/>
  <c r="U529" i="2"/>
  <c r="U513" i="2"/>
  <c r="U497" i="2"/>
  <c r="U481" i="2"/>
  <c r="U465" i="2"/>
  <c r="U449" i="2"/>
  <c r="U433" i="2"/>
  <c r="U417" i="2"/>
  <c r="U401" i="2"/>
  <c r="U385" i="2"/>
  <c r="U369" i="2"/>
  <c r="U353" i="2"/>
  <c r="U337" i="2"/>
  <c r="U321" i="2"/>
  <c r="U305" i="2"/>
  <c r="U289" i="2"/>
  <c r="U273" i="2"/>
  <c r="U257" i="2"/>
  <c r="U241" i="2"/>
  <c r="U225" i="2"/>
  <c r="U209" i="2"/>
  <c r="U193" i="2"/>
  <c r="U177" i="2"/>
  <c r="U161" i="2"/>
  <c r="U145" i="2"/>
  <c r="U129" i="2"/>
  <c r="U113" i="2"/>
  <c r="U97" i="2"/>
  <c r="U81" i="2"/>
  <c r="U65" i="2"/>
  <c r="U49" i="2"/>
  <c r="U29" i="2"/>
  <c r="U14" i="2"/>
  <c r="U972" i="2"/>
  <c r="U37" i="2"/>
  <c r="U36" i="2"/>
  <c r="U26" i="2"/>
  <c r="U790" i="2"/>
  <c r="U534" i="2"/>
  <c r="U262" i="2"/>
  <c r="U22" i="2"/>
  <c r="U942" i="2"/>
  <c r="U878" i="2"/>
  <c r="U814" i="2"/>
  <c r="U750" i="2"/>
  <c r="U686" i="2"/>
  <c r="U622" i="2"/>
  <c r="U558" i="2"/>
  <c r="U494" i="2"/>
  <c r="U430" i="2"/>
  <c r="U366" i="2"/>
  <c r="U302" i="2"/>
  <c r="U238" i="2"/>
  <c r="U174" i="2"/>
  <c r="U110" i="2"/>
  <c r="U46" i="2"/>
  <c r="U870" i="2"/>
  <c r="U614" i="2"/>
  <c r="U358" i="2"/>
  <c r="U35" i="2"/>
  <c r="U38" i="2"/>
  <c r="O21" i="40"/>
  <c r="O67" i="40"/>
  <c r="O169" i="40"/>
  <c r="O29" i="40"/>
  <c r="O25" i="40"/>
  <c r="O43" i="40"/>
  <c r="O379" i="40"/>
  <c r="O385" i="40"/>
  <c r="O381" i="40"/>
  <c r="O377" i="40"/>
  <c r="O38" i="40"/>
  <c r="O387" i="40"/>
  <c r="O64" i="40"/>
  <c r="O60" i="40"/>
  <c r="O56" i="40"/>
  <c r="O52" i="40"/>
  <c r="O48" i="40"/>
  <c r="O44" i="40"/>
  <c r="O36" i="40"/>
  <c r="O32" i="40"/>
  <c r="O28" i="40"/>
  <c r="O24" i="40"/>
  <c r="O16" i="40"/>
  <c r="O40" i="40"/>
  <c r="O22" i="40"/>
  <c r="O42" i="40"/>
  <c r="O34" i="40"/>
  <c r="O30" i="40"/>
  <c r="O26" i="40"/>
  <c r="O18" i="40"/>
  <c r="O65" i="40"/>
  <c r="O61" i="40"/>
  <c r="O57" i="40"/>
  <c r="O53" i="40"/>
  <c r="O49" i="40"/>
  <c r="O45" i="40"/>
  <c r="O41" i="40"/>
  <c r="O37" i="40"/>
  <c r="O33" i="40"/>
  <c r="O392" i="40"/>
  <c r="O50" i="40"/>
  <c r="O46" i="40"/>
  <c r="O62" i="40"/>
  <c r="O58" i="40"/>
  <c r="O54" i="40"/>
  <c r="O390" i="40"/>
  <c r="O386" i="40"/>
  <c r="O384" i="40"/>
  <c r="O382" i="40"/>
  <c r="O380" i="40"/>
  <c r="O378" i="40"/>
  <c r="O376" i="40"/>
  <c r="O374" i="40"/>
  <c r="O20" i="40"/>
  <c r="O116" i="40"/>
  <c r="O115" i="40"/>
  <c r="O114" i="40"/>
  <c r="O113" i="40"/>
  <c r="O112" i="40"/>
  <c r="O111" i="40"/>
  <c r="O110" i="40"/>
  <c r="O109" i="40"/>
  <c r="O108" i="40"/>
  <c r="O107" i="40"/>
  <c r="O106" i="40"/>
  <c r="O105" i="40"/>
  <c r="O104" i="40"/>
  <c r="O103" i="40"/>
  <c r="O102" i="40"/>
  <c r="O101" i="40"/>
  <c r="O100" i="40"/>
  <c r="O99" i="40"/>
  <c r="O98" i="40"/>
  <c r="O97" i="40"/>
  <c r="O96" i="40"/>
  <c r="O95" i="40"/>
  <c r="O94" i="40"/>
  <c r="O93" i="40"/>
  <c r="O92" i="40"/>
  <c r="O91" i="40"/>
  <c r="O90" i="40"/>
  <c r="O89" i="40"/>
  <c r="O88" i="40"/>
  <c r="O87" i="40"/>
  <c r="O86" i="40"/>
  <c r="O85" i="40"/>
  <c r="O84" i="40"/>
  <c r="O83" i="40"/>
  <c r="O82" i="40"/>
  <c r="O81" i="40"/>
  <c r="O80" i="40"/>
  <c r="O79" i="40"/>
  <c r="O78" i="40"/>
  <c r="O77" i="40"/>
  <c r="O76" i="40"/>
  <c r="O75" i="40"/>
  <c r="O74" i="40"/>
  <c r="O73" i="40"/>
  <c r="O72" i="40"/>
  <c r="O71" i="40"/>
  <c r="O70" i="40"/>
  <c r="O69" i="40"/>
  <c r="O68" i="40"/>
  <c r="O218" i="40"/>
  <c r="O217" i="40"/>
  <c r="O216" i="40"/>
  <c r="O215" i="40"/>
  <c r="O214" i="40"/>
  <c r="O213" i="40"/>
  <c r="O212" i="40"/>
  <c r="O211" i="40"/>
  <c r="O210" i="40"/>
  <c r="O209" i="40"/>
  <c r="O208" i="40"/>
  <c r="O207" i="40"/>
  <c r="O206" i="40"/>
  <c r="O205" i="40"/>
  <c r="O204" i="40"/>
  <c r="O203" i="40"/>
  <c r="O202" i="40"/>
  <c r="O201" i="40"/>
  <c r="O200" i="40"/>
  <c r="O199" i="40"/>
  <c r="O198" i="40"/>
  <c r="O197" i="40"/>
  <c r="O196" i="40"/>
  <c r="O195" i="40"/>
  <c r="O194" i="40"/>
  <c r="O193" i="40"/>
  <c r="O192" i="40"/>
  <c r="O191" i="40"/>
  <c r="O190" i="40"/>
  <c r="O189" i="40"/>
  <c r="O188" i="40"/>
  <c r="O187" i="40"/>
  <c r="O186" i="40"/>
  <c r="O185" i="40"/>
  <c r="O184" i="40"/>
  <c r="O183" i="40"/>
  <c r="O182" i="40"/>
  <c r="O181" i="40"/>
  <c r="O180" i="40"/>
  <c r="O179" i="40"/>
  <c r="O178" i="40"/>
  <c r="O177" i="40"/>
  <c r="O176" i="40"/>
  <c r="O175" i="40"/>
  <c r="O174" i="40"/>
  <c r="O173" i="40"/>
  <c r="O172" i="40"/>
  <c r="O171" i="40"/>
  <c r="O170" i="40"/>
  <c r="O269" i="40"/>
  <c r="O268" i="40"/>
  <c r="O267" i="40"/>
  <c r="O266" i="40"/>
  <c r="O265" i="40"/>
  <c r="O264" i="40"/>
  <c r="O263" i="40"/>
  <c r="O262" i="40"/>
  <c r="O261" i="40"/>
  <c r="O260" i="40"/>
  <c r="O259" i="40"/>
  <c r="O258" i="40"/>
  <c r="O257" i="40"/>
  <c r="O256" i="40"/>
  <c r="O255" i="40"/>
  <c r="O254" i="40"/>
  <c r="O253" i="40"/>
  <c r="O252" i="40"/>
  <c r="O251" i="40"/>
  <c r="O250" i="40"/>
  <c r="O249" i="40"/>
  <c r="O248" i="40"/>
  <c r="O247" i="40"/>
  <c r="O246" i="40"/>
  <c r="O245" i="40"/>
  <c r="O244" i="40"/>
  <c r="O243" i="40"/>
  <c r="O242" i="40"/>
  <c r="O241" i="40"/>
  <c r="O240" i="40"/>
  <c r="O239" i="40"/>
  <c r="O238" i="40"/>
  <c r="O237" i="40"/>
  <c r="O236" i="40"/>
  <c r="O235" i="40"/>
  <c r="O234" i="40"/>
  <c r="O233" i="40"/>
  <c r="O232" i="40"/>
  <c r="O231" i="40"/>
  <c r="O230" i="40"/>
  <c r="O229" i="40"/>
  <c r="O228" i="40"/>
  <c r="O227" i="40"/>
  <c r="O226" i="40"/>
  <c r="O225" i="40"/>
  <c r="O224" i="40"/>
  <c r="O223" i="40"/>
  <c r="O222" i="40"/>
  <c r="O221" i="40"/>
  <c r="O320" i="40"/>
  <c r="O319" i="40"/>
  <c r="O318" i="40"/>
  <c r="O317" i="40"/>
  <c r="O316" i="40"/>
  <c r="O315" i="40"/>
  <c r="O314" i="40"/>
  <c r="O313" i="40"/>
  <c r="O312" i="40"/>
  <c r="O311" i="40"/>
  <c r="O310" i="40"/>
  <c r="O309" i="40"/>
  <c r="O308" i="40"/>
  <c r="O307" i="40"/>
  <c r="O306" i="40"/>
  <c r="O305" i="40"/>
  <c r="O304" i="40"/>
  <c r="O303" i="40"/>
  <c r="O302" i="40"/>
  <c r="O301" i="40"/>
  <c r="O300" i="40"/>
  <c r="O299" i="40"/>
  <c r="O298" i="40"/>
  <c r="O297" i="40"/>
  <c r="O296" i="40"/>
  <c r="O295" i="40"/>
  <c r="O294" i="40"/>
  <c r="O293" i="40"/>
  <c r="O292" i="40"/>
  <c r="O291" i="40"/>
  <c r="O290" i="40"/>
  <c r="O289" i="40"/>
  <c r="O288" i="40"/>
  <c r="O287" i="40"/>
  <c r="O286" i="40"/>
  <c r="O285" i="40"/>
  <c r="O284" i="40"/>
  <c r="O283" i="40"/>
  <c r="O282" i="40"/>
  <c r="O281" i="40"/>
  <c r="O280" i="40"/>
  <c r="O279" i="40"/>
  <c r="O278" i="40"/>
  <c r="O277" i="40"/>
  <c r="O276" i="40"/>
  <c r="O275" i="40"/>
  <c r="O274" i="40"/>
  <c r="O273" i="40"/>
  <c r="O272" i="40"/>
  <c r="O167" i="40"/>
  <c r="O166" i="40"/>
  <c r="O165" i="40"/>
  <c r="O164" i="40"/>
  <c r="O163" i="40"/>
  <c r="O162" i="40"/>
  <c r="O161" i="40"/>
  <c r="O160" i="40"/>
  <c r="O159" i="40"/>
  <c r="O158" i="40"/>
  <c r="O157" i="40"/>
  <c r="O156" i="40"/>
  <c r="O155" i="40"/>
  <c r="O154" i="40"/>
  <c r="O153" i="40"/>
  <c r="O152" i="40"/>
  <c r="O151" i="40"/>
  <c r="O150" i="40"/>
  <c r="O149" i="40"/>
  <c r="O148" i="40"/>
  <c r="O147" i="40"/>
  <c r="O146" i="40"/>
  <c r="O145" i="40"/>
  <c r="O144" i="40"/>
  <c r="O143" i="40"/>
  <c r="O142" i="40"/>
  <c r="O141" i="40"/>
  <c r="O140" i="40"/>
  <c r="O139" i="40"/>
  <c r="O138" i="40"/>
  <c r="O137" i="40"/>
  <c r="O136" i="40"/>
  <c r="O135" i="40"/>
  <c r="O134" i="40"/>
  <c r="O133" i="40"/>
  <c r="O132" i="40"/>
  <c r="O131" i="40"/>
  <c r="O130" i="40"/>
  <c r="O129" i="40"/>
  <c r="O128" i="40"/>
  <c r="O127" i="40"/>
  <c r="O126" i="40"/>
  <c r="O125" i="40"/>
  <c r="O124" i="40"/>
  <c r="O123" i="40"/>
  <c r="O122" i="40"/>
  <c r="O121" i="40"/>
  <c r="O120" i="40"/>
  <c r="O119" i="40"/>
  <c r="O371" i="40"/>
  <c r="O370" i="40"/>
  <c r="O369" i="40"/>
  <c r="O368" i="40"/>
  <c r="O367" i="40"/>
  <c r="O366" i="40"/>
  <c r="O365" i="40"/>
  <c r="O364" i="40"/>
  <c r="O363" i="40"/>
  <c r="O362" i="40"/>
  <c r="O361" i="40"/>
  <c r="O360" i="40"/>
  <c r="O359" i="40"/>
  <c r="O358" i="40"/>
  <c r="O357" i="40"/>
  <c r="O356" i="40"/>
  <c r="O355" i="40"/>
  <c r="O354" i="40"/>
  <c r="O353" i="40"/>
  <c r="O352" i="40"/>
  <c r="O351" i="40"/>
  <c r="O350" i="40"/>
  <c r="O349" i="40"/>
  <c r="O348" i="40"/>
  <c r="O347" i="40"/>
  <c r="O346" i="40"/>
  <c r="O345" i="40"/>
  <c r="O344" i="40"/>
  <c r="O343" i="40"/>
  <c r="O342" i="40"/>
  <c r="O341" i="40"/>
  <c r="O340" i="40"/>
  <c r="O339" i="40"/>
  <c r="O338" i="40"/>
  <c r="O337" i="40"/>
  <c r="O336" i="40"/>
  <c r="O335" i="40"/>
  <c r="O334" i="40"/>
  <c r="O333" i="40"/>
  <c r="O332" i="40"/>
  <c r="O331" i="40"/>
  <c r="O330" i="40"/>
  <c r="O329" i="40"/>
  <c r="O328" i="40"/>
  <c r="O327" i="40"/>
  <c r="O326" i="40"/>
  <c r="O325" i="40"/>
  <c r="O324" i="40"/>
  <c r="O323" i="40"/>
  <c r="O422" i="40"/>
  <c r="O421" i="40"/>
  <c r="O420" i="40"/>
  <c r="O419" i="40"/>
  <c r="O418" i="40"/>
  <c r="O417" i="40"/>
  <c r="O416" i="40"/>
  <c r="O415" i="40"/>
  <c r="O414" i="40"/>
  <c r="O413" i="40"/>
  <c r="O412" i="40"/>
  <c r="O411" i="40"/>
  <c r="O410" i="40"/>
  <c r="O409" i="40"/>
  <c r="O408" i="40"/>
  <c r="O407" i="40"/>
  <c r="O406" i="40"/>
  <c r="O405" i="40"/>
  <c r="O404" i="40"/>
  <c r="O403" i="40"/>
  <c r="O402" i="40"/>
  <c r="O401" i="40"/>
  <c r="O400" i="40"/>
  <c r="O399" i="40"/>
  <c r="O398" i="40"/>
  <c r="O397" i="40"/>
  <c r="O396" i="40"/>
  <c r="O395" i="40"/>
  <c r="O394" i="40"/>
  <c r="O393" i="40"/>
  <c r="O391" i="40"/>
  <c r="O389" i="40"/>
  <c r="O388" i="40"/>
  <c r="E372" i="40" l="1"/>
  <c r="M321" i="40"/>
  <c r="C22" i="39"/>
  <c r="O22" i="39" s="1"/>
  <c r="C18" i="39"/>
  <c r="O18" i="39" s="1"/>
  <c r="C26" i="39"/>
  <c r="O26" i="39" s="1"/>
  <c r="O30" i="39"/>
  <c r="O27" i="39"/>
  <c r="O19" i="39"/>
  <c r="O21" i="39"/>
  <c r="O17" i="39"/>
  <c r="O25" i="39"/>
  <c r="O29" i="39"/>
  <c r="O33" i="39"/>
  <c r="O23" i="39"/>
  <c r="O20" i="39"/>
  <c r="O24" i="39"/>
  <c r="O28" i="39"/>
  <c r="O32" i="39"/>
  <c r="C15" i="39"/>
  <c r="O15" i="39" s="1"/>
  <c r="C16" i="39"/>
  <c r="O16" i="39" s="1"/>
  <c r="C14" i="39"/>
  <c r="O14" i="39" s="1"/>
  <c r="L321" i="40"/>
  <c r="N219" i="40"/>
  <c r="E321" i="40"/>
  <c r="M44" i="35"/>
  <c r="M57" i="35" s="1"/>
  <c r="G321" i="40"/>
  <c r="F372" i="40"/>
  <c r="O22" i="35"/>
  <c r="O21" i="35"/>
  <c r="O49" i="35"/>
  <c r="C19" i="35"/>
  <c r="O19" i="35" s="1"/>
  <c r="C270" i="40"/>
  <c r="C321" i="40"/>
  <c r="N44" i="35"/>
  <c r="N57" i="35" s="1"/>
  <c r="K44" i="35"/>
  <c r="K57" i="35" s="1"/>
  <c r="I34" i="35"/>
  <c r="I56" i="35" s="1"/>
  <c r="D34" i="35"/>
  <c r="D56" i="35" s="1"/>
  <c r="N34" i="35"/>
  <c r="N56" i="35" s="1"/>
  <c r="O39" i="35"/>
  <c r="L44" i="35"/>
  <c r="L57" i="35" s="1"/>
  <c r="O36" i="35"/>
  <c r="C372" i="40"/>
  <c r="O48" i="35"/>
  <c r="O47" i="35"/>
  <c r="J44" i="35"/>
  <c r="J57" i="35" s="1"/>
  <c r="F44" i="35"/>
  <c r="F57" i="35" s="1"/>
  <c r="D44" i="35"/>
  <c r="D57" i="35" s="1"/>
  <c r="I44" i="35"/>
  <c r="I57" i="35" s="1"/>
  <c r="L34" i="35"/>
  <c r="L56" i="35" s="1"/>
  <c r="K34" i="35"/>
  <c r="K56" i="35" s="1"/>
  <c r="J34" i="35"/>
  <c r="J56" i="35" s="1"/>
  <c r="O40" i="35"/>
  <c r="O46" i="35"/>
  <c r="H44" i="35"/>
  <c r="H57" i="35" s="1"/>
  <c r="L372" i="40"/>
  <c r="O38" i="35"/>
  <c r="O41" i="35"/>
  <c r="E44" i="35"/>
  <c r="E57" i="35" s="1"/>
  <c r="O37" i="35"/>
  <c r="C44" i="35"/>
  <c r="O45" i="35"/>
  <c r="H34" i="35"/>
  <c r="H56" i="35" s="1"/>
  <c r="G34" i="35"/>
  <c r="G56" i="35" s="1"/>
  <c r="F34" i="35"/>
  <c r="F56" i="35" s="1"/>
  <c r="O52" i="35"/>
  <c r="O42" i="35"/>
  <c r="O51" i="35"/>
  <c r="G44" i="35"/>
  <c r="G57" i="35" s="1"/>
  <c r="M34" i="35"/>
  <c r="M56" i="35" s="1"/>
  <c r="E34" i="35"/>
  <c r="E56" i="35" s="1"/>
  <c r="O35" i="35"/>
  <c r="C34" i="35"/>
  <c r="O20" i="35"/>
  <c r="O50" i="35"/>
  <c r="G219" i="40"/>
  <c r="AW12" i="34"/>
  <c r="AW19" i="34"/>
  <c r="AW24" i="34"/>
  <c r="V16" i="34"/>
  <c r="D28" i="33" s="1"/>
  <c r="AW31" i="34"/>
  <c r="AW18" i="34"/>
  <c r="AW32" i="34"/>
  <c r="AW15" i="34"/>
  <c r="H29" i="35"/>
  <c r="C29" i="35"/>
  <c r="J29" i="35"/>
  <c r="D29" i="35"/>
  <c r="F29" i="35"/>
  <c r="M29" i="35"/>
  <c r="K29" i="35"/>
  <c r="I29" i="35"/>
  <c r="L29" i="35"/>
  <c r="G29" i="35"/>
  <c r="N29" i="35"/>
  <c r="E29" i="35"/>
  <c r="C168" i="40"/>
  <c r="C18" i="35"/>
  <c r="J28" i="35"/>
  <c r="F168" i="40"/>
  <c r="F18" i="35"/>
  <c r="M168" i="40"/>
  <c r="M18" i="35"/>
  <c r="H28" i="35"/>
  <c r="D168" i="40"/>
  <c r="D18" i="35"/>
  <c r="K168" i="40"/>
  <c r="K18" i="35"/>
  <c r="F28" i="35"/>
  <c r="M28" i="35"/>
  <c r="I168" i="40"/>
  <c r="I18" i="35"/>
  <c r="D28" i="35"/>
  <c r="K28" i="35"/>
  <c r="G168" i="40"/>
  <c r="G18" i="35"/>
  <c r="N168" i="40"/>
  <c r="N18" i="35"/>
  <c r="I28" i="35"/>
  <c r="E168" i="40"/>
  <c r="E18" i="35"/>
  <c r="L168" i="40"/>
  <c r="L18" i="35"/>
  <c r="G28" i="35"/>
  <c r="N28" i="35"/>
  <c r="J168" i="40"/>
  <c r="J18" i="35"/>
  <c r="E28" i="35"/>
  <c r="L28" i="35"/>
  <c r="H168" i="40"/>
  <c r="H18" i="35"/>
  <c r="C28" i="35"/>
  <c r="L117" i="40"/>
  <c r="L17" i="35"/>
  <c r="G27" i="35"/>
  <c r="N27" i="35"/>
  <c r="I117" i="40"/>
  <c r="I17" i="35"/>
  <c r="D27" i="35"/>
  <c r="F117" i="40"/>
  <c r="F17" i="35"/>
  <c r="H117" i="40"/>
  <c r="H17" i="35"/>
  <c r="C27" i="35"/>
  <c r="J27" i="35"/>
  <c r="E117" i="40"/>
  <c r="E17" i="35"/>
  <c r="C117" i="40"/>
  <c r="C17" i="35"/>
  <c r="M27" i="35"/>
  <c r="D117" i="40"/>
  <c r="D17" i="35"/>
  <c r="K117" i="40"/>
  <c r="K17" i="35"/>
  <c r="F27" i="35"/>
  <c r="L27" i="35"/>
  <c r="N117" i="40"/>
  <c r="N17" i="35"/>
  <c r="I27" i="35"/>
  <c r="K27" i="35"/>
  <c r="G117" i="40"/>
  <c r="G17" i="35"/>
  <c r="M117" i="40"/>
  <c r="M17" i="35"/>
  <c r="H27" i="35"/>
  <c r="J117" i="40"/>
  <c r="J17" i="35"/>
  <c r="E27" i="35"/>
  <c r="K66" i="40"/>
  <c r="K16" i="35"/>
  <c r="F26" i="35"/>
  <c r="M26" i="35"/>
  <c r="M66" i="40"/>
  <c r="M16" i="35"/>
  <c r="H26" i="35"/>
  <c r="D66" i="40"/>
  <c r="D16" i="35"/>
  <c r="G66" i="40"/>
  <c r="G16" i="35"/>
  <c r="N66" i="40"/>
  <c r="N16" i="35"/>
  <c r="I26" i="35"/>
  <c r="I66" i="40"/>
  <c r="I16" i="35"/>
  <c r="D26" i="35"/>
  <c r="K26" i="35"/>
  <c r="N26" i="35"/>
  <c r="J66" i="40"/>
  <c r="J16" i="35"/>
  <c r="E26" i="35"/>
  <c r="E66" i="40"/>
  <c r="E16" i="35"/>
  <c r="L66" i="40"/>
  <c r="L16" i="35"/>
  <c r="G26" i="35"/>
  <c r="J26" i="35"/>
  <c r="F66" i="40"/>
  <c r="F16" i="35"/>
  <c r="C66" i="40"/>
  <c r="C16" i="35"/>
  <c r="L26" i="35"/>
  <c r="H66" i="40"/>
  <c r="H16" i="35"/>
  <c r="C26" i="35"/>
  <c r="F15" i="35"/>
  <c r="I25" i="35"/>
  <c r="F25" i="35"/>
  <c r="D15" i="35"/>
  <c r="G25" i="35"/>
  <c r="M15" i="35"/>
  <c r="J15" i="35"/>
  <c r="M25" i="35"/>
  <c r="J25" i="35"/>
  <c r="H15" i="35"/>
  <c r="K25" i="35"/>
  <c r="D25" i="35"/>
  <c r="N15" i="35"/>
  <c r="G15" i="35"/>
  <c r="N25" i="35"/>
  <c r="L15" i="35"/>
  <c r="E15" i="35"/>
  <c r="H25" i="35"/>
  <c r="E25" i="35"/>
  <c r="K15" i="35"/>
  <c r="C15" i="35"/>
  <c r="C25" i="35"/>
  <c r="I15" i="35"/>
  <c r="L25" i="35"/>
  <c r="V6" i="34"/>
  <c r="D18" i="33" s="1"/>
  <c r="V13" i="34"/>
  <c r="D25" i="33" s="1"/>
  <c r="D372" i="40"/>
  <c r="BL26" i="34"/>
  <c r="M372" i="40"/>
  <c r="AH2" i="34"/>
  <c r="J372" i="40"/>
  <c r="AH4" i="34"/>
  <c r="AH14" i="34"/>
  <c r="BL11" i="34"/>
  <c r="BL6" i="34"/>
  <c r="AH11" i="34"/>
  <c r="G372" i="40"/>
  <c r="S2" i="34"/>
  <c r="D321" i="40"/>
  <c r="H219" i="40"/>
  <c r="H372" i="40"/>
  <c r="M270" i="40"/>
  <c r="F321" i="40"/>
  <c r="H321" i="40"/>
  <c r="I321" i="40"/>
  <c r="E34" i="39"/>
  <c r="D270" i="40"/>
  <c r="S20" i="34"/>
  <c r="N372" i="40"/>
  <c r="F270" i="40"/>
  <c r="K270" i="40"/>
  <c r="E270" i="40"/>
  <c r="I270" i="40"/>
  <c r="I372" i="40"/>
  <c r="J270" i="40"/>
  <c r="K372" i="40"/>
  <c r="H270" i="40"/>
  <c r="AH15" i="34"/>
  <c r="AW8" i="34"/>
  <c r="K321" i="40"/>
  <c r="M219" i="40"/>
  <c r="K219" i="40"/>
  <c r="D219" i="40"/>
  <c r="L270" i="40"/>
  <c r="E219" i="40"/>
  <c r="AH26" i="34"/>
  <c r="BL4" i="34"/>
  <c r="BL18" i="34"/>
  <c r="S9" i="34"/>
  <c r="S10" i="34"/>
  <c r="BL23" i="34"/>
  <c r="AW25" i="34"/>
  <c r="F219" i="40"/>
  <c r="J219" i="40"/>
  <c r="AH25" i="34"/>
  <c r="J321" i="40"/>
  <c r="L219" i="40"/>
  <c r="BL14" i="34"/>
  <c r="S31" i="34"/>
  <c r="AH21" i="34"/>
  <c r="AW14" i="34"/>
  <c r="F34" i="39"/>
  <c r="S24" i="34"/>
  <c r="AH20" i="34"/>
  <c r="S14" i="34"/>
  <c r="S30" i="34"/>
  <c r="AH8" i="34"/>
  <c r="S8" i="34"/>
  <c r="AH3" i="34"/>
  <c r="AW10" i="34"/>
  <c r="BL16" i="34"/>
  <c r="AW9" i="34"/>
  <c r="AH28" i="34"/>
  <c r="BL29" i="34"/>
  <c r="AH31" i="34"/>
  <c r="AH32" i="34"/>
  <c r="AW2" i="34"/>
  <c r="AH24" i="34"/>
  <c r="AH10" i="34"/>
  <c r="S19" i="34"/>
  <c r="S22" i="34"/>
  <c r="N34" i="39"/>
  <c r="BL20" i="34"/>
  <c r="BL30" i="34"/>
  <c r="AW22" i="34"/>
  <c r="BL19" i="34"/>
  <c r="AH5" i="34"/>
  <c r="AH30" i="34"/>
  <c r="AH18" i="34"/>
  <c r="S32" i="34"/>
  <c r="AH19" i="34"/>
  <c r="AH29" i="34"/>
  <c r="S27" i="34"/>
  <c r="BL8" i="34"/>
  <c r="S3" i="34"/>
  <c r="AW21" i="34"/>
  <c r="J34" i="39"/>
  <c r="L34" i="39"/>
  <c r="S5" i="34"/>
  <c r="BL28" i="34"/>
  <c r="AW23" i="34"/>
  <c r="BL12" i="34"/>
  <c r="BL22" i="34"/>
  <c r="S26" i="34"/>
  <c r="S15" i="34"/>
  <c r="BL9" i="34"/>
  <c r="AH23" i="34"/>
  <c r="BL32" i="34"/>
  <c r="AH12" i="34"/>
  <c r="AH22" i="34"/>
  <c r="I34" i="39"/>
  <c r="AH7" i="34"/>
  <c r="H34" i="39"/>
  <c r="AW29" i="34"/>
  <c r="S29" i="34"/>
  <c r="AW26" i="34"/>
  <c r="BL15" i="34"/>
  <c r="BL17" i="34"/>
  <c r="S17" i="34"/>
  <c r="BL2" i="34"/>
  <c r="BL31" i="34"/>
  <c r="S16" i="34"/>
  <c r="AW28" i="34"/>
  <c r="BL3" i="34"/>
  <c r="BL27" i="34"/>
  <c r="BL24" i="34"/>
  <c r="AW7" i="34"/>
  <c r="K34" i="39"/>
  <c r="D34" i="39"/>
  <c r="BL25" i="34"/>
  <c r="M34" i="39"/>
  <c r="S25" i="34"/>
  <c r="S11" i="34"/>
  <c r="S21" i="34"/>
  <c r="AW11" i="34"/>
  <c r="S18" i="34"/>
  <c r="S4" i="34"/>
  <c r="AW3" i="34"/>
  <c r="AW4" i="34"/>
  <c r="AH17" i="34"/>
  <c r="AH27" i="34"/>
  <c r="BL5" i="34"/>
  <c r="AW27" i="34"/>
  <c r="BL7" i="34"/>
  <c r="AW17" i="34"/>
  <c r="AW5" i="34"/>
  <c r="S7" i="34"/>
  <c r="AH9" i="34"/>
  <c r="BL21" i="34"/>
  <c r="G34" i="39"/>
  <c r="BL10" i="34"/>
  <c r="S28" i="34"/>
  <c r="AW30" i="34"/>
  <c r="AW20" i="34"/>
  <c r="S12" i="34"/>
  <c r="C56" i="35" l="1"/>
  <c r="O56" i="35" s="1"/>
  <c r="O34" i="35"/>
  <c r="C57" i="35"/>
  <c r="O57" i="35" s="1"/>
  <c r="O44" i="35"/>
  <c r="N24" i="35"/>
  <c r="N55" i="35" s="1"/>
  <c r="C14" i="40"/>
  <c r="C14" i="35"/>
  <c r="C54" i="35" s="1"/>
  <c r="H14" i="40"/>
  <c r="G14" i="40"/>
  <c r="F14" i="40"/>
  <c r="L14" i="40"/>
  <c r="M14" i="40"/>
  <c r="K14" i="40"/>
  <c r="J14" i="40"/>
  <c r="N14" i="40"/>
  <c r="D14" i="40"/>
  <c r="E14" i="40"/>
  <c r="I14" i="40"/>
  <c r="L24" i="35"/>
  <c r="L55" i="35" s="1"/>
  <c r="J14" i="35"/>
  <c r="J54" i="35" s="1"/>
  <c r="S23" i="34"/>
  <c r="N14" i="35"/>
  <c r="N54" i="35" s="1"/>
  <c r="M14" i="35"/>
  <c r="M54" i="35" s="1"/>
  <c r="K24" i="35"/>
  <c r="K55" i="35" s="1"/>
  <c r="J24" i="35"/>
  <c r="J55" i="35" s="1"/>
  <c r="I14" i="35"/>
  <c r="I54" i="35" s="1"/>
  <c r="G24" i="35"/>
  <c r="G55" i="35" s="1"/>
  <c r="F24" i="35"/>
  <c r="F55" i="35" s="1"/>
  <c r="E24" i="35"/>
  <c r="E55" i="35" s="1"/>
  <c r="E14" i="35"/>
  <c r="E54" i="35" s="1"/>
  <c r="AH16" i="34"/>
  <c r="AW16" i="34"/>
  <c r="C24" i="35"/>
  <c r="C55" i="35" s="1"/>
  <c r="D14" i="35"/>
  <c r="D54" i="35" s="1"/>
  <c r="K14" i="35"/>
  <c r="K54" i="35" s="1"/>
  <c r="H24" i="35"/>
  <c r="H55" i="35" s="1"/>
  <c r="L14" i="35"/>
  <c r="L54" i="35" s="1"/>
  <c r="G14" i="35"/>
  <c r="G54" i="35" s="1"/>
  <c r="D24" i="35"/>
  <c r="D55" i="35" s="1"/>
  <c r="H14" i="35"/>
  <c r="H54" i="35" s="1"/>
  <c r="M24" i="35"/>
  <c r="M55" i="35" s="1"/>
  <c r="I24" i="35"/>
  <c r="I55" i="35" s="1"/>
  <c r="F14" i="35"/>
  <c r="F54" i="35" s="1"/>
  <c r="AH6" i="34"/>
  <c r="AH13" i="34"/>
  <c r="AW6" i="34"/>
  <c r="AW13" i="34"/>
  <c r="BL13" i="34"/>
  <c r="O34" i="39"/>
  <c r="O321" i="40"/>
  <c r="O30" i="35"/>
  <c r="O32" i="35"/>
  <c r="O26" i="35"/>
  <c r="O270" i="40"/>
  <c r="O31" i="35"/>
  <c r="O27" i="35"/>
  <c r="O28" i="35"/>
  <c r="O29" i="35"/>
  <c r="O372" i="40"/>
  <c r="O25" i="35"/>
  <c r="O219" i="40"/>
  <c r="O168" i="40"/>
  <c r="O15" i="35"/>
  <c r="O117" i="40"/>
  <c r="O15" i="40"/>
  <c r="O18" i="35"/>
  <c r="O16" i="35"/>
  <c r="O17" i="35"/>
  <c r="O66" i="40"/>
  <c r="O54" i="35" l="1"/>
  <c r="O55" i="35"/>
  <c r="O14" i="35"/>
  <c r="O24" i="35"/>
  <c r="S13" i="34"/>
  <c r="S6" i="34"/>
  <c r="C34" i="39"/>
  <c r="O14" i="40" l="1"/>
</calcChain>
</file>

<file path=xl/sharedStrings.xml><?xml version="1.0" encoding="utf-8"?>
<sst xmlns="http://schemas.openxmlformats.org/spreadsheetml/2006/main" count="1077" uniqueCount="497">
  <si>
    <t>Data</t>
  </si>
  <si>
    <t>Plano de Conta</t>
  </si>
  <si>
    <t>Descrição</t>
  </si>
  <si>
    <t>Conta</t>
  </si>
  <si>
    <t>Status</t>
  </si>
  <si>
    <t>Resumo</t>
  </si>
  <si>
    <t>1.1</t>
  </si>
  <si>
    <t>1.2</t>
  </si>
  <si>
    <t>1.3</t>
  </si>
  <si>
    <t>1.4</t>
  </si>
  <si>
    <t>1.1.1</t>
  </si>
  <si>
    <t>1.2.1</t>
  </si>
  <si>
    <t>1.3.1</t>
  </si>
  <si>
    <t>1.4.1</t>
  </si>
  <si>
    <t>1.1.2</t>
  </si>
  <si>
    <t>1.2.2</t>
  </si>
  <si>
    <t>1.3.2</t>
  </si>
  <si>
    <t>1.4.2</t>
  </si>
  <si>
    <t>1.1.3</t>
  </si>
  <si>
    <t>1.2.3</t>
  </si>
  <si>
    <t>1.3.3</t>
  </si>
  <si>
    <t>1.4.3</t>
  </si>
  <si>
    <t>1.1.4</t>
  </si>
  <si>
    <t>1.2.4</t>
  </si>
  <si>
    <t>1.3.4</t>
  </si>
  <si>
    <t>1.4.4</t>
  </si>
  <si>
    <t>1.1.5</t>
  </si>
  <si>
    <t>1.2.5</t>
  </si>
  <si>
    <t>1.3.5</t>
  </si>
  <si>
    <t>1.4.5</t>
  </si>
  <si>
    <t>1.1.6</t>
  </si>
  <si>
    <t>1.2.6</t>
  </si>
  <si>
    <t>1.3.6</t>
  </si>
  <si>
    <t>1.4.6</t>
  </si>
  <si>
    <t>1.1.7</t>
  </si>
  <si>
    <t>1.2.7</t>
  </si>
  <si>
    <t>1.3.7</t>
  </si>
  <si>
    <t>1.4.7</t>
  </si>
  <si>
    <t>1.1.8</t>
  </si>
  <si>
    <t>1.2.8</t>
  </si>
  <si>
    <t>1.3.8</t>
  </si>
  <si>
    <t>1.4.8</t>
  </si>
  <si>
    <t>1.1.9</t>
  </si>
  <si>
    <t>1.2.9</t>
  </si>
  <si>
    <t>1.3.9</t>
  </si>
  <si>
    <t>1.4.9</t>
  </si>
  <si>
    <t>1.1.10</t>
  </si>
  <si>
    <t>1.2.10</t>
  </si>
  <si>
    <t>1.3.10</t>
  </si>
  <si>
    <t>1.4.10</t>
  </si>
  <si>
    <t>1.1.11</t>
  </si>
  <si>
    <t>1.2.11</t>
  </si>
  <si>
    <t>1.3.11</t>
  </si>
  <si>
    <t>1.4.11</t>
  </si>
  <si>
    <t>1.1.12</t>
  </si>
  <si>
    <t>1.2.12</t>
  </si>
  <si>
    <t>1.3.12</t>
  </si>
  <si>
    <t>1.4.12</t>
  </si>
  <si>
    <t>1.1.13</t>
  </si>
  <si>
    <t>1.2.13</t>
  </si>
  <si>
    <t>1.3.13</t>
  </si>
  <si>
    <t>1.4.13</t>
  </si>
  <si>
    <t>1.1.14</t>
  </si>
  <si>
    <t>1.2.14</t>
  </si>
  <si>
    <t>1.3.14</t>
  </si>
  <si>
    <t>1.4.14</t>
  </si>
  <si>
    <t>1.1.15</t>
  </si>
  <si>
    <t>1.2.15</t>
  </si>
  <si>
    <t>1.3.15</t>
  </si>
  <si>
    <t>1.4.15</t>
  </si>
  <si>
    <t>1.1.16</t>
  </si>
  <si>
    <t>1.2.16</t>
  </si>
  <si>
    <t>1.3.16</t>
  </si>
  <si>
    <t>1.4.16</t>
  </si>
  <si>
    <t>1.1.17</t>
  </si>
  <si>
    <t>1.2.17</t>
  </si>
  <si>
    <t>1.3.17</t>
  </si>
  <si>
    <t>1.4.17</t>
  </si>
  <si>
    <t>1.1.18</t>
  </si>
  <si>
    <t>1.2.18</t>
  </si>
  <si>
    <t>1.3.18</t>
  </si>
  <si>
    <t>1.4.18</t>
  </si>
  <si>
    <t>1.1.19</t>
  </si>
  <si>
    <t>1.2.19</t>
  </si>
  <si>
    <t>1.3.19</t>
  </si>
  <si>
    <t>1.4.19</t>
  </si>
  <si>
    <t>1.1.20</t>
  </si>
  <si>
    <t>1.2.20</t>
  </si>
  <si>
    <t>1.3.20</t>
  </si>
  <si>
    <t>1.4.20</t>
  </si>
  <si>
    <t>1.1.21</t>
  </si>
  <si>
    <t>1.2.21</t>
  </si>
  <si>
    <t>1.3.21</t>
  </si>
  <si>
    <t>1.4.21</t>
  </si>
  <si>
    <t>1.1.22</t>
  </si>
  <si>
    <t>1.2.22</t>
  </si>
  <si>
    <t>1.3.22</t>
  </si>
  <si>
    <t>1.4.22</t>
  </si>
  <si>
    <t>1.1.23</t>
  </si>
  <si>
    <t>1.2.23</t>
  </si>
  <si>
    <t>1.3.23</t>
  </si>
  <si>
    <t>1.4.23</t>
  </si>
  <si>
    <t>1.1.24</t>
  </si>
  <si>
    <t>1.2.24</t>
  </si>
  <si>
    <t>1.3.24</t>
  </si>
  <si>
    <t>1.4.24</t>
  </si>
  <si>
    <t>1.1.25</t>
  </si>
  <si>
    <t>1.2.25</t>
  </si>
  <si>
    <t>1.3.25</t>
  </si>
  <si>
    <t>1.4.25</t>
  </si>
  <si>
    <t>1.1.26</t>
  </si>
  <si>
    <t>1.2.26</t>
  </si>
  <si>
    <t>1.3.26</t>
  </si>
  <si>
    <t>1.4.26</t>
  </si>
  <si>
    <t>1.1.27</t>
  </si>
  <si>
    <t>1.2.27</t>
  </si>
  <si>
    <t>1.3.27</t>
  </si>
  <si>
    <t>1.4.27</t>
  </si>
  <si>
    <t>1.1.28</t>
  </si>
  <si>
    <t>1.2.28</t>
  </si>
  <si>
    <t>1.3.28</t>
  </si>
  <si>
    <t>1.4.28</t>
  </si>
  <si>
    <t>1.1.29</t>
  </si>
  <si>
    <t>1.2.29</t>
  </si>
  <si>
    <t>1.3.29</t>
  </si>
  <si>
    <t>1.4.29</t>
  </si>
  <si>
    <t>1.1.30</t>
  </si>
  <si>
    <t>1.2.30</t>
  </si>
  <si>
    <t>1.3.30</t>
  </si>
  <si>
    <t>1.4.30</t>
  </si>
  <si>
    <t>1.1.31</t>
  </si>
  <si>
    <t>1.2.31</t>
  </si>
  <si>
    <t>1.3.31</t>
  </si>
  <si>
    <t>1.4.31</t>
  </si>
  <si>
    <t>1.1.32</t>
  </si>
  <si>
    <t>1.2.32</t>
  </si>
  <si>
    <t>1.3.32</t>
  </si>
  <si>
    <t>1.4.32</t>
  </si>
  <si>
    <t>1.1.33</t>
  </si>
  <si>
    <t>1.2.33</t>
  </si>
  <si>
    <t>1.3.33</t>
  </si>
  <si>
    <t>1.4.33</t>
  </si>
  <si>
    <t>1.1.34</t>
  </si>
  <si>
    <t>1.2.34</t>
  </si>
  <si>
    <t>1.3.34</t>
  </si>
  <si>
    <t>1.4.34</t>
  </si>
  <si>
    <t>1.1.35</t>
  </si>
  <si>
    <t>1.2.35</t>
  </si>
  <si>
    <t>1.3.35</t>
  </si>
  <si>
    <t>1.4.35</t>
  </si>
  <si>
    <t>1.1.36</t>
  </si>
  <si>
    <t>1.2.36</t>
  </si>
  <si>
    <t>1.3.36</t>
  </si>
  <si>
    <t>1.4.36</t>
  </si>
  <si>
    <t>1.1.37</t>
  </si>
  <si>
    <t>1.2.37</t>
  </si>
  <si>
    <t>1.3.37</t>
  </si>
  <si>
    <t>1.4.37</t>
  </si>
  <si>
    <t>1.1.38</t>
  </si>
  <si>
    <t>1.2.38</t>
  </si>
  <si>
    <t>1.3.38</t>
  </si>
  <si>
    <t>1.4.38</t>
  </si>
  <si>
    <t>1.1.39</t>
  </si>
  <si>
    <t>1.2.39</t>
  </si>
  <si>
    <t>1.3.39</t>
  </si>
  <si>
    <t>1.4.39</t>
  </si>
  <si>
    <t>1.1.40</t>
  </si>
  <si>
    <t>1.2.40</t>
  </si>
  <si>
    <t>1.3.40</t>
  </si>
  <si>
    <t>1.4.40</t>
  </si>
  <si>
    <t>1.1.41</t>
  </si>
  <si>
    <t>1.2.41</t>
  </si>
  <si>
    <t>1.3.41</t>
  </si>
  <si>
    <t>1.4.41</t>
  </si>
  <si>
    <t>1.1.42</t>
  </si>
  <si>
    <t>1.2.42</t>
  </si>
  <si>
    <t>1.3.42</t>
  </si>
  <si>
    <t>1.4.42</t>
  </si>
  <si>
    <t>1.1.43</t>
  </si>
  <si>
    <t>1.2.43</t>
  </si>
  <si>
    <t>1.3.43</t>
  </si>
  <si>
    <t>1.4.43</t>
  </si>
  <si>
    <t>1.1.44</t>
  </si>
  <si>
    <t>1.2.44</t>
  </si>
  <si>
    <t>1.3.44</t>
  </si>
  <si>
    <t>1.4.44</t>
  </si>
  <si>
    <t>1.1.45</t>
  </si>
  <si>
    <t>1.2.45</t>
  </si>
  <si>
    <t>1.3.45</t>
  </si>
  <si>
    <t>1.4.45</t>
  </si>
  <si>
    <t>1.1.46</t>
  </si>
  <si>
    <t>1.2.46</t>
  </si>
  <si>
    <t>1.3.46</t>
  </si>
  <si>
    <t>1.4.46</t>
  </si>
  <si>
    <t>1.1.47</t>
  </si>
  <si>
    <t>1.2.47</t>
  </si>
  <si>
    <t>1.3.47</t>
  </si>
  <si>
    <t>1.4.47</t>
  </si>
  <si>
    <t>1.1.48</t>
  </si>
  <si>
    <t>1.2.48</t>
  </si>
  <si>
    <t>1.3.48</t>
  </si>
  <si>
    <t>1.4.48</t>
  </si>
  <si>
    <t>1.1.49</t>
  </si>
  <si>
    <t>1.2.49</t>
  </si>
  <si>
    <t>1.3.49</t>
  </si>
  <si>
    <t>1.4.49</t>
  </si>
  <si>
    <t>1.1.50</t>
  </si>
  <si>
    <t>1.2.50</t>
  </si>
  <si>
    <t>1.3.50</t>
  </si>
  <si>
    <t>1.4.50</t>
  </si>
  <si>
    <t>Plano de Contas</t>
  </si>
  <si>
    <t>Dia</t>
  </si>
  <si>
    <t>Mês</t>
  </si>
  <si>
    <t>Ano</t>
  </si>
  <si>
    <t>Contas a Pagar</t>
  </si>
  <si>
    <t>Contas a Receber</t>
  </si>
  <si>
    <t>Meses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</si>
  <si>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</si>
  <si>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</si>
  <si>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</si>
  <si>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</si>
  <si>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</si>
  <si>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</si>
  <si>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</si>
  <si>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</si>
  <si>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</si>
  <si>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</si>
  <si>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</si>
  <si>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</si>
  <si>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</si>
  <si>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Dashboard</t>
  </si>
  <si>
    <t>Total Geral</t>
  </si>
  <si>
    <t>Empresa:</t>
  </si>
  <si>
    <t>Empresa ABCDE</t>
  </si>
  <si>
    <t>Fornecedores</t>
  </si>
  <si>
    <t>Relatório Diário</t>
  </si>
  <si>
    <t>Relatório Mensal</t>
  </si>
  <si>
    <t>1.5</t>
  </si>
  <si>
    <t>1.6</t>
  </si>
  <si>
    <t>1.7</t>
  </si>
  <si>
    <t>1.8</t>
  </si>
  <si>
    <t>1.8.1</t>
  </si>
  <si>
    <t>1.8.2</t>
  </si>
  <si>
    <t>1.8.3</t>
  </si>
  <si>
    <t>1.8.4</t>
  </si>
  <si>
    <t>1.8.5</t>
  </si>
  <si>
    <t>1.8.6</t>
  </si>
  <si>
    <t>1.8.7</t>
  </si>
  <si>
    <t>1.8.8</t>
  </si>
  <si>
    <t>1.8.9</t>
  </si>
  <si>
    <t>1.8.10</t>
  </si>
  <si>
    <t>1.8.11</t>
  </si>
  <si>
    <t>1.8.12</t>
  </si>
  <si>
    <t>1.8.13</t>
  </si>
  <si>
    <t>1.8.14</t>
  </si>
  <si>
    <t>1.8.15</t>
  </si>
  <si>
    <t>1.8.16</t>
  </si>
  <si>
    <t>1.8.17</t>
  </si>
  <si>
    <t>1.8.18</t>
  </si>
  <si>
    <t>1.8.19</t>
  </si>
  <si>
    <t>1.8.20</t>
  </si>
  <si>
    <t>1.8.21</t>
  </si>
  <si>
    <t>1.8.22</t>
  </si>
  <si>
    <t>1.8.23</t>
  </si>
  <si>
    <t>1.8.24</t>
  </si>
  <si>
    <t>1.8.25</t>
  </si>
  <si>
    <t>1.8.26</t>
  </si>
  <si>
    <t>1.8.27</t>
  </si>
  <si>
    <t>1.8.28</t>
  </si>
  <si>
    <t>1.8.29</t>
  </si>
  <si>
    <t>1.8.30</t>
  </si>
  <si>
    <t>1.8.31</t>
  </si>
  <si>
    <t>1.8.32</t>
  </si>
  <si>
    <t>1.8.33</t>
  </si>
  <si>
    <t>1.8.34</t>
  </si>
  <si>
    <t>1.8.35</t>
  </si>
  <si>
    <t>1.8.36</t>
  </si>
  <si>
    <t>1.8.37</t>
  </si>
  <si>
    <t>1.8.38</t>
  </si>
  <si>
    <t>1.8.39</t>
  </si>
  <si>
    <t>1.8.40</t>
  </si>
  <si>
    <t>1.8.41</t>
  </si>
  <si>
    <t>1.8.42</t>
  </si>
  <si>
    <t>1.8.43</t>
  </si>
  <si>
    <t>1.8.44</t>
  </si>
  <si>
    <t>1.8.45</t>
  </si>
  <si>
    <t>1.8.46</t>
  </si>
  <si>
    <t>1.8.47</t>
  </si>
  <si>
    <t>1.8.48</t>
  </si>
  <si>
    <t>1.8.49</t>
  </si>
  <si>
    <t>1.8.50</t>
  </si>
  <si>
    <t>1.7.1</t>
  </si>
  <si>
    <t>1.7.2</t>
  </si>
  <si>
    <t>1.7.3</t>
  </si>
  <si>
    <t>1.7.4</t>
  </si>
  <si>
    <t>1.7.5</t>
  </si>
  <si>
    <t>1.7.6</t>
  </si>
  <si>
    <t>1.7.7</t>
  </si>
  <si>
    <t>1.7.8</t>
  </si>
  <si>
    <t>1.7.9</t>
  </si>
  <si>
    <t>1.7.10</t>
  </si>
  <si>
    <t>1.7.11</t>
  </si>
  <si>
    <t>1.7.12</t>
  </si>
  <si>
    <t>1.7.13</t>
  </si>
  <si>
    <t>1.7.14</t>
  </si>
  <si>
    <t>1.7.15</t>
  </si>
  <si>
    <t>1.7.16</t>
  </si>
  <si>
    <t>1.7.17</t>
  </si>
  <si>
    <t>1.7.18</t>
  </si>
  <si>
    <t>1.7.19</t>
  </si>
  <si>
    <t>1.7.20</t>
  </si>
  <si>
    <t>1.7.21</t>
  </si>
  <si>
    <t>1.7.22</t>
  </si>
  <si>
    <t>1.7.23</t>
  </si>
  <si>
    <t>1.7.24</t>
  </si>
  <si>
    <t>1.7.25</t>
  </si>
  <si>
    <t>1.7.26</t>
  </si>
  <si>
    <t>1.7.27</t>
  </si>
  <si>
    <t>1.7.28</t>
  </si>
  <si>
    <t>1.7.29</t>
  </si>
  <si>
    <t>1.7.30</t>
  </si>
  <si>
    <t>1.7.31</t>
  </si>
  <si>
    <t>1.7.32</t>
  </si>
  <si>
    <t>1.7.33</t>
  </si>
  <si>
    <t>1.7.34</t>
  </si>
  <si>
    <t>1.7.35</t>
  </si>
  <si>
    <t>1.7.36</t>
  </si>
  <si>
    <t>1.7.37</t>
  </si>
  <si>
    <t>1.7.38</t>
  </si>
  <si>
    <t>1.7.39</t>
  </si>
  <si>
    <t>1.7.40</t>
  </si>
  <si>
    <t>1.7.41</t>
  </si>
  <si>
    <t>1.7.42</t>
  </si>
  <si>
    <t>1.7.43</t>
  </si>
  <si>
    <t>1.7.44</t>
  </si>
  <si>
    <t>1.7.45</t>
  </si>
  <si>
    <t>1.7.46</t>
  </si>
  <si>
    <t>1.7.47</t>
  </si>
  <si>
    <t>1.7.48</t>
  </si>
  <si>
    <t>1.7.49</t>
  </si>
  <si>
    <t>1.7.50</t>
  </si>
  <si>
    <t>1.6.1</t>
  </si>
  <si>
    <t>1.6.2</t>
  </si>
  <si>
    <t>1.6.3</t>
  </si>
  <si>
    <t>1.6.4</t>
  </si>
  <si>
    <t>1.6.5</t>
  </si>
  <si>
    <t>1.6.6</t>
  </si>
  <si>
    <t>1.6.7</t>
  </si>
  <si>
    <t>1.6.8</t>
  </si>
  <si>
    <t>1.6.9</t>
  </si>
  <si>
    <t>1.6.10</t>
  </si>
  <si>
    <t>1.6.11</t>
  </si>
  <si>
    <t>1.6.12</t>
  </si>
  <si>
    <t>1.6.13</t>
  </si>
  <si>
    <t>1.6.14</t>
  </si>
  <si>
    <t>1.6.15</t>
  </si>
  <si>
    <t>1.6.16</t>
  </si>
  <si>
    <t>1.6.17</t>
  </si>
  <si>
    <t>1.6.18</t>
  </si>
  <si>
    <t>1.6.19</t>
  </si>
  <si>
    <t>1.6.20</t>
  </si>
  <si>
    <t>1.6.21</t>
  </si>
  <si>
    <t>1.6.22</t>
  </si>
  <si>
    <t>1.6.23</t>
  </si>
  <si>
    <t>1.6.24</t>
  </si>
  <si>
    <t>1.6.25</t>
  </si>
  <si>
    <t>1.6.26</t>
  </si>
  <si>
    <t>1.6.27</t>
  </si>
  <si>
    <t>1.6.28</t>
  </si>
  <si>
    <t>1.6.29</t>
  </si>
  <si>
    <t>1.6.30</t>
  </si>
  <si>
    <t>1.6.31</t>
  </si>
  <si>
    <t>1.6.32</t>
  </si>
  <si>
    <t>1.6.33</t>
  </si>
  <si>
    <t>1.6.34</t>
  </si>
  <si>
    <t>1.6.35</t>
  </si>
  <si>
    <t>1.6.36</t>
  </si>
  <si>
    <t>1.6.37</t>
  </si>
  <si>
    <t>1.6.38</t>
  </si>
  <si>
    <t>1.6.39</t>
  </si>
  <si>
    <t>1.6.40</t>
  </si>
  <si>
    <t>1.6.41</t>
  </si>
  <si>
    <t>1.6.42</t>
  </si>
  <si>
    <t>1.6.43</t>
  </si>
  <si>
    <t>1.6.44</t>
  </si>
  <si>
    <t>1.6.45</t>
  </si>
  <si>
    <t>1.6.46</t>
  </si>
  <si>
    <t>1.6.47</t>
  </si>
  <si>
    <t>1.6.48</t>
  </si>
  <si>
    <t>1.6.49</t>
  </si>
  <si>
    <t>1.6.50</t>
  </si>
  <si>
    <t>1.5.1</t>
  </si>
  <si>
    <t>1.5.2</t>
  </si>
  <si>
    <t>1.5.3</t>
  </si>
  <si>
    <t>1.5.4</t>
  </si>
  <si>
    <t>1.5.5</t>
  </si>
  <si>
    <t>1.5.6</t>
  </si>
  <si>
    <t>1.5.7</t>
  </si>
  <si>
    <t>1.5.8</t>
  </si>
  <si>
    <t>1.5.9</t>
  </si>
  <si>
    <t>1.5.10</t>
  </si>
  <si>
    <t>1.5.11</t>
  </si>
  <si>
    <t>1.5.12</t>
  </si>
  <si>
    <t>1.5.13</t>
  </si>
  <si>
    <t>1.5.14</t>
  </si>
  <si>
    <t>1.5.15</t>
  </si>
  <si>
    <t>1.5.16</t>
  </si>
  <si>
    <t>1.5.17</t>
  </si>
  <si>
    <t>1.5.18</t>
  </si>
  <si>
    <t>1.5.19</t>
  </si>
  <si>
    <t>1.5.20</t>
  </si>
  <si>
    <t>1.5.21</t>
  </si>
  <si>
    <t>1.5.22</t>
  </si>
  <si>
    <t>1.5.23</t>
  </si>
  <si>
    <t>1.5.24</t>
  </si>
  <si>
    <t>1.5.25</t>
  </si>
  <si>
    <t>1.5.26</t>
  </si>
  <si>
    <t>1.5.27</t>
  </si>
  <si>
    <t>1.5.28</t>
  </si>
  <si>
    <t>1.5.29</t>
  </si>
  <si>
    <t>1.5.30</t>
  </si>
  <si>
    <t>1.5.31</t>
  </si>
  <si>
    <t>1.5.32</t>
  </si>
  <si>
    <t>1.5.33</t>
  </si>
  <si>
    <t>1.5.34</t>
  </si>
  <si>
    <t>1.5.35</t>
  </si>
  <si>
    <t>1.5.36</t>
  </si>
  <si>
    <t>1.5.37</t>
  </si>
  <si>
    <t>1.5.38</t>
  </si>
  <si>
    <t>1.5.39</t>
  </si>
  <si>
    <t>1.5.40</t>
  </si>
  <si>
    <t>1.5.41</t>
  </si>
  <si>
    <t>1.5.42</t>
  </si>
  <si>
    <t>1.5.43</t>
  </si>
  <si>
    <t>1.5.44</t>
  </si>
  <si>
    <t>1.5.45</t>
  </si>
  <si>
    <t>1.5.46</t>
  </si>
  <si>
    <t>1.5.47</t>
  </si>
  <si>
    <t>1.5.48</t>
  </si>
  <si>
    <t>1.5.49</t>
  </si>
  <si>
    <t>1.5.50</t>
  </si>
  <si>
    <t>Lançamento de Janeiro</t>
  </si>
  <si>
    <t>Lançamento de Fevereiro</t>
  </si>
  <si>
    <t>Lançamento de Março</t>
  </si>
  <si>
    <t>Lançamento de Abril</t>
  </si>
  <si>
    <t>Lançamento de Maio</t>
  </si>
  <si>
    <t>Lançamento de Junho</t>
  </si>
  <si>
    <t>Lançamento de Julho</t>
  </si>
  <si>
    <t>Lançamento de Agosto</t>
  </si>
  <si>
    <t>Lançamento de Setembro</t>
  </si>
  <si>
    <t>Lançamento de Outubro</t>
  </si>
  <si>
    <t>Lançamento de Novembro</t>
  </si>
  <si>
    <t>Lançamento de Dezembro</t>
  </si>
  <si>
    <t>Entradas de Caixa</t>
  </si>
  <si>
    <t>Receitas Vendas Online</t>
  </si>
  <si>
    <t>Receitas Vendas Representantes</t>
  </si>
  <si>
    <t>Receitas Vendas Diretas</t>
  </si>
  <si>
    <t>Vendas Online</t>
  </si>
  <si>
    <t>Vendas Representantes</t>
  </si>
  <si>
    <t>Vendas Diretas</t>
  </si>
  <si>
    <t>Clientes</t>
  </si>
  <si>
    <t>Cadastro de Clientes</t>
  </si>
  <si>
    <t>Cliente A</t>
  </si>
  <si>
    <t>Cliente B</t>
  </si>
  <si>
    <t>Cliente C</t>
  </si>
  <si>
    <t>Cliente</t>
  </si>
  <si>
    <t>Produto ABC</t>
  </si>
  <si>
    <t>Produto XYZ</t>
  </si>
  <si>
    <t>Valor</t>
  </si>
  <si>
    <t>Desconto</t>
  </si>
  <si>
    <t>Em Aberto</t>
  </si>
  <si>
    <t>Juros</t>
  </si>
  <si>
    <t>Total de Descontos</t>
  </si>
  <si>
    <t>Total de Juros</t>
  </si>
  <si>
    <t>Produto 123</t>
  </si>
  <si>
    <t>Atrasado</t>
  </si>
  <si>
    <t>Receita</t>
  </si>
  <si>
    <t>Pago em atraso</t>
  </si>
  <si>
    <t>Pago em dia</t>
  </si>
  <si>
    <t>Recebidas em dia</t>
  </si>
  <si>
    <t>Recebidas em atraso</t>
  </si>
  <si>
    <t>Receitas</t>
  </si>
  <si>
    <t>Pago em Atraso</t>
  </si>
  <si>
    <t>Em aberto</t>
  </si>
  <si>
    <t>Pago em Dia</t>
  </si>
  <si>
    <t>Status:</t>
  </si>
  <si>
    <t>1. Análise Financeira por Status</t>
  </si>
  <si>
    <t>Data
Vencimento</t>
  </si>
  <si>
    <t>Data
Quitação</t>
  </si>
  <si>
    <t>Nota Fiscal | Recibo | Pedido</t>
  </si>
  <si>
    <t>Qtde Dias em Atraso</t>
  </si>
  <si>
    <t>Vencidos</t>
  </si>
  <si>
    <t>Vencido</t>
  </si>
  <si>
    <t>Parcela</t>
  </si>
  <si>
    <t>01/01</t>
  </si>
  <si>
    <t>01/02</t>
  </si>
  <si>
    <t>02/02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</si>
</sst>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  <numFmt numFmtId="165" formatCode="#,##0_ ;\-#,##0\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2" tint="-0.499984740745262"/>
      <name val="Century Gothic"/>
      <family val="2"/>
    </font>
    <font>
      <b/>
      <sz val="12"/>
      <color rgb="FFC00000"/>
      <name val="Century Gothic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2"/>
      <color theme="8" tint="-0.499984740745262"/>
      <name val="Century Gothic"/>
      <family val="2"/>
    </font>
    <font>
      <b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2"/>
      <color theme="5"/>
      <name val="Century Gothic"/>
      <family val="2"/>
    </font>
    <font>
      <b/>
      <sz val="12"/>
      <color rgb="FF00B050"/>
      <name val="Century Gothic"/>
      <family val="2"/>
    </font>
    <font>
      <b/>
      <sz val="12"/>
      <color theme="5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28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/>
      <bottom style="thick">
        <color rgb="FF217346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ck">
        <color theme="8" tint="-0.2499465926084170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1">
    <xf numFmtId="0" fontId="0" fillId="0" borderId="0" xfId="0"/>
    <xf numFmtId="0" fontId="0" fillId="0" borderId="3" xfId="0" applyBorder="1"/>
    <xf numFmtId="0" fontId="4" fillId="0" borderId="5" xfId="0" applyFont="1" applyBorder="1" applyAlignment="1">
      <alignment horizontal="center" vertical="center"/>
    </xf>
    <xf numFmtId="164" fontId="5" fillId="0" borderId="6" xfId="1" applyFont="1" applyBorder="1" applyAlignment="1">
      <alignment horizontal="center" vertical="center"/>
    </xf>
    <xf numFmtId="0" fontId="3" fillId="0" borderId="0" xfId="0" applyFont="1" applyAlignment="1" applyProtection="1">
      <alignment horizontal="left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0" borderId="9" xfId="0" applyBorder="1" applyProtection="1">
      <protection locked="0"/>
    </xf>
    <xf numFmtId="0" fontId="0" fillId="0" borderId="0" xfId="0" applyProtection="1">
      <protection locked="0"/>
    </xf>
    <xf numFmtId="0" fontId="0" fillId="0" borderId="11" xfId="0" applyBorder="1" applyProtection="1">
      <protection locked="0"/>
    </xf>
    <xf numFmtId="0" fontId="0" fillId="0" borderId="0" xfId="0" applyBorder="1"/>
    <xf numFmtId="0" fontId="0" fillId="0" borderId="0" xfId="0" applyBorder="1" applyProtection="1">
      <protection locked="0"/>
    </xf>
    <xf numFmtId="0" fontId="7" fillId="3" borderId="7" xfId="0" applyFont="1" applyFill="1" applyBorder="1" applyAlignment="1">
      <alignment horizontal="left" vertical="center"/>
    </xf>
    <xf numFmtId="0" fontId="8" fillId="3" borderId="0" xfId="0" applyFont="1" applyFill="1"/>
    <xf numFmtId="164" fontId="0" fillId="0" borderId="0" xfId="0" applyNumberFormat="1"/>
    <xf numFmtId="0" fontId="0" fillId="2" borderId="8" xfId="0" applyFill="1" applyBorder="1" applyAlignment="1">
      <alignment horizontal="center" vertical="center"/>
    </xf>
    <xf numFmtId="164" fontId="0" fillId="0" borderId="11" xfId="1" applyFont="1" applyBorder="1"/>
    <xf numFmtId="14" fontId="0" fillId="0" borderId="0" xfId="0" applyNumberFormat="1"/>
    <xf numFmtId="0" fontId="8" fillId="3" borderId="0" xfId="0" applyFont="1" applyFill="1" applyAlignment="1">
      <alignment horizontal="center" vertical="center"/>
    </xf>
    <xf numFmtId="0" fontId="0" fillId="5" borderId="10" xfId="0" applyFill="1" applyBorder="1" applyAlignment="1">
      <alignment horizontal="left" vertical="center"/>
    </xf>
    <xf numFmtId="164" fontId="9" fillId="6" borderId="12" xfId="1" applyFont="1" applyFill="1" applyBorder="1" applyAlignment="1">
      <alignment horizontal="center" vertical="center"/>
    </xf>
    <xf numFmtId="44" fontId="9" fillId="6" borderId="12" xfId="0" applyNumberFormat="1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 vertical="center"/>
    </xf>
    <xf numFmtId="164" fontId="10" fillId="0" borderId="12" xfId="1" applyFont="1" applyBorder="1" applyAlignment="1">
      <alignment horizontal="center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3" xfId="0" applyFont="1" applyFill="1" applyBorder="1" applyAlignment="1">
      <alignment horizontal="left" vertical="center"/>
    </xf>
    <xf numFmtId="164" fontId="10" fillId="0" borderId="14" xfId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9" fillId="2" borderId="16" xfId="0" applyFont="1" applyFill="1" applyBorder="1" applyAlignment="1">
      <alignment horizontal="left" vertical="center"/>
    </xf>
    <xf numFmtId="0" fontId="11" fillId="7" borderId="13" xfId="0" applyFont="1" applyFill="1" applyBorder="1" applyAlignment="1">
      <alignment horizontal="left" vertical="center"/>
    </xf>
    <xf numFmtId="164" fontId="9" fillId="4" borderId="17" xfId="1" applyFont="1" applyFill="1" applyBorder="1" applyAlignment="1">
      <alignment horizontal="left" vertical="center" indent="1"/>
    </xf>
    <xf numFmtId="164" fontId="10" fillId="8" borderId="12" xfId="1" applyFont="1" applyFill="1" applyBorder="1" applyAlignment="1">
      <alignment horizontal="center" vertical="center"/>
    </xf>
    <xf numFmtId="164" fontId="10" fillId="0" borderId="18" xfId="1" applyFont="1" applyBorder="1" applyAlignment="1">
      <alignment horizontal="center" vertical="center"/>
    </xf>
    <xf numFmtId="164" fontId="10" fillId="8" borderId="19" xfId="1" applyFont="1" applyFill="1" applyBorder="1" applyAlignment="1">
      <alignment horizontal="center" vertical="center"/>
    </xf>
    <xf numFmtId="164" fontId="10" fillId="0" borderId="18" xfId="0" applyNumberFormat="1" applyFont="1" applyBorder="1" applyAlignment="1">
      <alignment horizontal="center" vertical="center"/>
    </xf>
    <xf numFmtId="14" fontId="0" fillId="0" borderId="4" xfId="0" applyNumberForma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164" fontId="0" fillId="0" borderId="4" xfId="0" applyNumberForma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0" fontId="0" fillId="0" borderId="20" xfId="0" applyBorder="1"/>
    <xf numFmtId="0" fontId="0" fillId="9" borderId="0" xfId="0" applyFill="1"/>
    <xf numFmtId="0" fontId="14" fillId="0" borderId="0" xfId="0" applyFont="1"/>
    <xf numFmtId="0" fontId="0" fillId="0" borderId="0" xfId="0" applyFill="1"/>
    <xf numFmtId="0" fontId="0" fillId="0" borderId="2" xfId="0" applyFill="1" applyBorder="1"/>
    <xf numFmtId="0" fontId="2" fillId="9" borderId="7" xfId="0" applyFont="1" applyFill="1" applyBorder="1" applyAlignment="1" applyProtection="1">
      <alignment horizontal="center" vertical="center"/>
      <protection locked="0"/>
    </xf>
    <xf numFmtId="0" fontId="2" fillId="9" borderId="7" xfId="0" applyFont="1" applyFill="1" applyBorder="1" applyAlignment="1" applyProtection="1">
      <alignment horizontal="left" vertical="center"/>
      <protection locked="0"/>
    </xf>
    <xf numFmtId="0" fontId="15" fillId="0" borderId="25" xfId="0" applyFont="1" applyBorder="1"/>
    <xf numFmtId="0" fontId="0" fillId="0" borderId="25" xfId="0" applyBorder="1"/>
    <xf numFmtId="0" fontId="2" fillId="9" borderId="1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right"/>
    </xf>
    <xf numFmtId="0" fontId="0" fillId="0" borderId="0" xfId="0" applyFill="1" applyBorder="1"/>
    <xf numFmtId="0" fontId="18" fillId="0" borderId="0" xfId="0" applyFont="1"/>
    <xf numFmtId="164" fontId="15" fillId="0" borderId="5" xfId="1" applyFont="1" applyBorder="1" applyAlignment="1">
      <alignment horizontal="center" vertical="center"/>
    </xf>
    <xf numFmtId="0" fontId="2" fillId="9" borderId="26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164" fontId="0" fillId="0" borderId="4" xfId="1" applyFont="1" applyBorder="1" applyAlignment="1" applyProtection="1">
      <alignment vertical="center"/>
      <protection locked="0"/>
    </xf>
    <xf numFmtId="0" fontId="0" fillId="5" borderId="8" xfId="0" applyFill="1" applyBorder="1" applyAlignment="1">
      <alignment horizontal="left" vertical="center"/>
    </xf>
    <xf numFmtId="44" fontId="9" fillId="6" borderId="15" xfId="0" applyNumberFormat="1" applyFont="1" applyFill="1" applyBorder="1" applyAlignment="1">
      <alignment horizontal="center" vertical="center"/>
    </xf>
    <xf numFmtId="0" fontId="9" fillId="0" borderId="14" xfId="0" applyFont="1" applyBorder="1" applyAlignment="1">
      <alignment horizontal="left" vertical="center"/>
    </xf>
    <xf numFmtId="164" fontId="15" fillId="0" borderId="5" xfId="1" applyFont="1" applyBorder="1" applyAlignment="1">
      <alignment horizontal="center" vertical="center" shrinkToFit="1"/>
    </xf>
    <xf numFmtId="164" fontId="15" fillId="0" borderId="5" xfId="1" applyFont="1" applyBorder="1" applyAlignment="1" applyProtection="1">
      <alignment horizontal="center" vertical="center" shrinkToFit="1"/>
    </xf>
    <xf numFmtId="164" fontId="15" fillId="0" borderId="6" xfId="1" applyFont="1" applyBorder="1" applyAlignment="1">
      <alignment horizontal="center" vertical="center"/>
    </xf>
    <xf numFmtId="164" fontId="19" fillId="0" borderId="6" xfId="1" applyFont="1" applyBorder="1" applyAlignment="1">
      <alignment horizontal="center" vertical="center"/>
    </xf>
    <xf numFmtId="164" fontId="20" fillId="0" borderId="6" xfId="1" applyFont="1" applyBorder="1" applyAlignment="1">
      <alignment horizontal="center" vertical="center"/>
    </xf>
    <xf numFmtId="0" fontId="15" fillId="0" borderId="25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 wrapText="1"/>
    </xf>
    <xf numFmtId="14" fontId="0" fillId="0" borderId="27" xfId="0" applyNumberFormat="1" applyBorder="1" applyAlignment="1" applyProtection="1">
      <alignment horizontal="center" vertical="center"/>
      <protection locked="0"/>
    </xf>
    <xf numFmtId="14" fontId="0" fillId="0" borderId="0" xfId="0" applyNumberFormat="1" applyProtection="1">
      <protection locked="0"/>
    </xf>
    <xf numFmtId="0" fontId="2" fillId="9" borderId="4" xfId="0" applyFont="1" applyFill="1" applyBorder="1" applyAlignment="1">
      <alignment horizontal="center" vertical="center" wrapText="1"/>
    </xf>
    <xf numFmtId="164" fontId="0" fillId="10" borderId="4" xfId="1" applyFont="1" applyFill="1" applyBorder="1" applyAlignment="1" applyProtection="1">
      <alignment vertical="center"/>
    </xf>
    <xf numFmtId="0" fontId="0" fillId="10" borderId="27" xfId="0" applyFill="1" applyBorder="1" applyAlignment="1" applyProtection="1">
      <alignment horizontal="center" vertical="center"/>
    </xf>
    <xf numFmtId="165" fontId="0" fillId="10" borderId="4" xfId="1" applyNumberFormat="1" applyFont="1" applyFill="1" applyBorder="1" applyAlignment="1" applyProtection="1">
      <alignment horizontal="center" vertical="center"/>
    </xf>
    <xf numFmtId="49" fontId="0" fillId="0" borderId="0" xfId="0" applyNumberFormat="1" applyFill="1" applyAlignment="1">
      <alignment horizontal="center"/>
    </xf>
    <xf numFmtId="49" fontId="0" fillId="9" borderId="0" xfId="0" applyNumberFormat="1" applyFill="1" applyAlignment="1">
      <alignment horizontal="center"/>
    </xf>
    <xf numFmtId="49" fontId="0" fillId="0" borderId="0" xfId="0" applyNumberFormat="1" applyBorder="1" applyAlignment="1">
      <alignment horizontal="center"/>
    </xf>
    <xf numFmtId="49" fontId="0" fillId="0" borderId="2" xfId="0" applyNumberFormat="1" applyFill="1" applyBorder="1" applyAlignment="1">
      <alignment horizontal="center"/>
    </xf>
    <xf numFmtId="49" fontId="0" fillId="0" borderId="25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49" fontId="2" fillId="9" borderId="1" xfId="0" applyNumberFormat="1" applyFont="1" applyFill="1" applyBorder="1" applyAlignment="1">
      <alignment horizontal="center" vertical="center" wrapText="1"/>
    </xf>
    <xf numFmtId="49" fontId="0" fillId="0" borderId="4" xfId="0" applyNumberFormat="1" applyBorder="1" applyAlignment="1" applyProtection="1">
      <alignment horizontal="center"/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12" fillId="0" borderId="0" xfId="0" applyFont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3" fillId="0" borderId="22" xfId="0" applyFont="1" applyBorder="1" applyAlignment="1" applyProtection="1">
      <alignment horizontal="left" vertical="center"/>
      <protection locked="0"/>
    </xf>
    <xf numFmtId="0" fontId="13" fillId="0" borderId="23" xfId="0" applyFont="1" applyBorder="1" applyAlignment="1" applyProtection="1">
      <alignment horizontal="left" vertical="center"/>
      <protection locked="0"/>
    </xf>
    <xf numFmtId="0" fontId="13" fillId="0" borderId="24" xfId="0" applyFont="1" applyBorder="1" applyAlignment="1" applyProtection="1">
      <alignment horizontal="left" vertical="center"/>
      <protection locked="0"/>
    </xf>
    <xf numFmtId="0" fontId="17" fillId="0" borderId="25" xfId="0" applyFont="1" applyBorder="1" applyAlignment="1">
      <alignment horizontal="left"/>
    </xf>
    <xf numFmtId="0" fontId="21" fillId="0" borderId="25" xfId="0" applyFont="1" applyBorder="1" applyAlignment="1" applyProtection="1">
      <alignment horizontal="left"/>
      <protection locked="0"/>
    </xf>
  </cellXfs>
  <cellStyles count="2">
    <cellStyle name="Moeda" xfId="1" builtinId="4"/>
    <cellStyle name="Normal" xfId="0" builtinId="0"/>
  </cellStyles>
  <dxfs count="150">
    <dxf>
      <font>
        <b/>
        <i val="0"/>
        <color rgb="FF217346"/>
      </font>
    </dxf>
    <dxf>
      <font>
        <b/>
        <i val="0"/>
        <color rgb="FFC00000"/>
      </font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rgb="FFFF0000"/>
      </font>
      <fill>
        <patternFill>
          <bgColor theme="7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color theme="9" tint="-0.499984740745262"/>
      </font>
      <fill>
        <patternFill>
          <bgColor theme="9" tint="0.79998168889431442"/>
        </patternFill>
      </fill>
      <border>
        <top style="thin">
          <color theme="0"/>
        </top>
        <bottom style="thin">
          <color theme="0"/>
        </bottom>
      </border>
    </dxf>
    <dxf>
      <font>
        <color rgb="FFC00000"/>
      </font>
      <fill>
        <patternFill>
          <bgColor rgb="FFFFC9C9"/>
        </patternFill>
      </fill>
      <border>
        <top style="thin">
          <color theme="0"/>
        </top>
        <bottom style="thin">
          <color theme="0"/>
        </bottom>
      </border>
    </dxf>
    <dxf>
      <font>
        <b/>
        <i val="0"/>
        <color rgb="FF217346"/>
      </font>
    </dxf>
    <dxf>
      <font>
        <b/>
        <i val="0"/>
        <color rgb="FFC00000"/>
      </font>
    </dxf>
    <dxf>
      <font>
        <b/>
        <i val="0"/>
        <color rgb="FF217346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2173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'Resumo (2)'!$B$14</c:f>
              <c:strCache>
                <c:ptCount val="1"/>
                <c:pt idx="0">
                  <c:v>Pago em Dia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'Resumo (2)'!$C$13:$N$13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'Resumo (2)'!$C$14:$N$14</c:f>
              <c:numCache>
                <c:formatCode>_-"R$"* #,##0.00_-;\-"R$"* #,##0.00_-;_-"R$"* "-"??_-;_-@_-</c:formatCode>
                <c:ptCount val="12"/>
                <c:pt idx="0">
                  <c:v>1500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26E-856B-1756C7FB611E}"/>
            </c:ext>
          </c:extLst>
        </c:ser>
        <c:ser>
          <c:idx val="1"/>
          <c:order val="1"/>
          <c:tx>
            <c:strRef>
              <c:f>'Resumo (2)'!$B$24</c:f>
              <c:strCache>
                <c:ptCount val="1"/>
                <c:pt idx="0">
                  <c:v>Pago em Atraso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'Resumo (2)'!$C$13:$N$13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'Resumo (2)'!$C$24:$N$24</c:f>
              <c:numCache>
                <c:formatCode>_-"R$"* #,##0.00_-;\-"R$"* #,##0.00_-;_-"R$"* "-"??_-;_-@_-</c:formatCode>
                <c:ptCount val="12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12B-426E-856B-1756C7FB611E}"/>
            </c:ext>
          </c:extLst>
        </c:ser>
        <c:ser>
          <c:idx val="2"/>
          <c:order val="2"/>
          <c:tx>
            <c:strRef>
              <c:f>'Resumo (2)'!$B$34</c:f>
              <c:strCache>
                <c:ptCount val="1"/>
                <c:pt idx="0">
                  <c:v>Em Aberto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'Resumo (2)'!$C$13:$N$13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'Resumo (2)'!$C$34:$N$34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8A-485C-BA2E-CDE2DD27E874}"/>
            </c:ext>
          </c:extLst>
        </c:ser>
        <c:ser>
          <c:idx val="3"/>
          <c:order val="3"/>
          <c:tx>
            <c:strRef>
              <c:f>'Resumo (2)'!$B$44</c:f>
              <c:strCache>
                <c:ptCount val="1"/>
                <c:pt idx="0">
                  <c:v>Vencido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'Resumo (2)'!$C$13:$N$13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'Resumo (2)'!$C$44:$N$44</c:f>
              <c:numCache>
                <c:formatCode>_-"R$"* #,##0.00_-;\-"R$"* #,##0.00_-;_-"R$"* "-"??_-;_-@_-</c:formatCode>
                <c:ptCount val="12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8A-485C-BA2E-CDE2DD27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59842088"/>
        <c:axId val="173537856"/>
      </c:barChart>
      <c:catAx>
        <c:axId val="15984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b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37856"/>
        <c:crosses val="autoZero"/>
        <c:auto val="1"/>
        <c:lblAlgn val="ctr"/>
        <c:lblOffset val="100"/>
        <c:noMultiLvlLbl val="0"/>
      </c:catAx>
      <c:valAx>
        <c:axId val="17353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R$&quot;* #,##0.00_-;\-&quot;R$&quot;* #,##0.00_-;_-&quot;R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9842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'Resumo (4)'!$O$13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dLbls>
            <c:numFmt formatCode="&quot;R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'Resumo (4)'!$B$14:$B$33</c:f>
              <c:strCache>
                <c:ptCount val="20"/>
                <c:pt idx="0">
                  <c:v>Cliente A</c:v>
                </c:pt>
                <c:pt idx="1">
                  <c:v>Cliente B</c:v>
                </c:pt>
                <c:pt idx="2">
                  <c:v>Cliente C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strCache>
            </c:strRef>
          </c:cat>
          <c:val>
            <c:numRef>
              <c:f>'Resumo (4)'!$O$14:$O$33</c:f>
              <c:numCache>
                <c:formatCode>_-"R$"* #,##0.00_-;\-"R$"* #,##0.00_-;_-"R$"* "-"??_-;_-@_-</c:formatCode>
                <c:ptCount val="20"/>
                <c:pt idx="0">
                  <c:v>4000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18-4F4C-852E-C1A7B82BC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175320520"/>
        <c:axId val="178728376"/>
      </c:barChart>
      <c:catAx>
        <c:axId val="17532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28376"/>
        <c:crosses val="autoZero"/>
        <c:auto val="1"/>
        <c:lblAlgn val="ctr"/>
        <c:lblOffset val="100"/>
        <c:noMultiLvlLbl val="0"/>
      </c:catAx>
      <c:valAx>
        <c:axId val="17872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R$&quot;* #,##0.00_-;\-&quot;R$&quot;* #,##0.00_-;_-&quot;R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320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Style="combo" dx="16" fmlaLink="calc!$A$15" fmlaRange="calc!$B$2:$B$13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Despesas!A1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hyperlink" Target="#Instru&#231;&#245;es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Despesas!A1"/><Relationship Id="rId7" Type="http://schemas.openxmlformats.org/officeDocument/2006/relationships/hyperlink" Target="#Menu!A1"/><Relationship Id="rId2" Type="http://schemas.openxmlformats.org/officeDocument/2006/relationships/hyperlink" Target="#'Resumo (4)'!A1"/><Relationship Id="rId1" Type="http://schemas.openxmlformats.org/officeDocument/2006/relationships/hyperlink" Target="#'Resumo (2)'!A1"/><Relationship Id="rId6" Type="http://schemas.openxmlformats.org/officeDocument/2006/relationships/hyperlink" Target="#Dashboard!A1"/><Relationship Id="rId5" Type="http://schemas.openxmlformats.org/officeDocument/2006/relationships/hyperlink" Target="#Resumo!A1"/><Relationship Id="rId4" Type="http://schemas.openxmlformats.org/officeDocument/2006/relationships/hyperlink" Target="#Jan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Dashboard!A1"/><Relationship Id="rId3" Type="http://schemas.openxmlformats.org/officeDocument/2006/relationships/hyperlink" Target="#'Resumo (2)'!A1"/><Relationship Id="rId7" Type="http://schemas.openxmlformats.org/officeDocument/2006/relationships/hyperlink" Target="#Resumo!A1"/><Relationship Id="rId2" Type="http://schemas.openxmlformats.org/officeDocument/2006/relationships/hyperlink" Target="#Resumo!Outras_Receitas"/><Relationship Id="rId1" Type="http://schemas.openxmlformats.org/officeDocument/2006/relationships/hyperlink" Target="#'Resumo (5)'!A1"/><Relationship Id="rId6" Type="http://schemas.openxmlformats.org/officeDocument/2006/relationships/hyperlink" Target="#Jan!A1"/><Relationship Id="rId5" Type="http://schemas.openxmlformats.org/officeDocument/2006/relationships/hyperlink" Target="#Despesas!A1"/><Relationship Id="rId10" Type="http://schemas.openxmlformats.org/officeDocument/2006/relationships/image" Target="../media/image1.png"/><Relationship Id="rId4" Type="http://schemas.openxmlformats.org/officeDocument/2006/relationships/hyperlink" Target="#'Resumo (4)'!A1"/><Relationship Id="rId9" Type="http://schemas.openxmlformats.org/officeDocument/2006/relationships/hyperlink" Target="#Menu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Resumo (4)'!A1"/><Relationship Id="rId7" Type="http://schemas.openxmlformats.org/officeDocument/2006/relationships/hyperlink" Target="#Menu!A1"/><Relationship Id="rId2" Type="http://schemas.openxmlformats.org/officeDocument/2006/relationships/hyperlink" Target="#'Resumo (2)'!A1"/><Relationship Id="rId1" Type="http://schemas.openxmlformats.org/officeDocument/2006/relationships/hyperlink" Target="#Resumo!A1"/><Relationship Id="rId6" Type="http://schemas.openxmlformats.org/officeDocument/2006/relationships/hyperlink" Target="#Dashboard!A1"/><Relationship Id="rId5" Type="http://schemas.openxmlformats.org/officeDocument/2006/relationships/hyperlink" Target="#Jan!A1"/><Relationship Id="rId4" Type="http://schemas.openxmlformats.org/officeDocument/2006/relationships/hyperlink" Target="#Despesa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Despesas!A1"/><Relationship Id="rId7" Type="http://schemas.openxmlformats.org/officeDocument/2006/relationships/hyperlink" Target="#Menu!A1"/><Relationship Id="rId2" Type="http://schemas.openxmlformats.org/officeDocument/2006/relationships/hyperlink" Target="#'Resumo (4)'!A1"/><Relationship Id="rId1" Type="http://schemas.openxmlformats.org/officeDocument/2006/relationships/hyperlink" Target="#'Resumo (2)'!A1"/><Relationship Id="rId6" Type="http://schemas.openxmlformats.org/officeDocument/2006/relationships/hyperlink" Target="#Dashboard!A1"/><Relationship Id="rId5" Type="http://schemas.openxmlformats.org/officeDocument/2006/relationships/hyperlink" Target="#Resumo!A1"/><Relationship Id="rId4" Type="http://schemas.openxmlformats.org/officeDocument/2006/relationships/hyperlink" Target="#Jan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Dashboard!A1"/><Relationship Id="rId2" Type="http://schemas.openxmlformats.org/officeDocument/2006/relationships/hyperlink" Target="#Resumo!A1"/><Relationship Id="rId1" Type="http://schemas.openxmlformats.org/officeDocument/2006/relationships/hyperlink" Target="#Jan!A1"/><Relationship Id="rId6" Type="http://schemas.openxmlformats.org/officeDocument/2006/relationships/image" Target="../media/image1.png"/><Relationship Id="rId5" Type="http://schemas.openxmlformats.org/officeDocument/2006/relationships/hyperlink" Target="#Menu!A1"/><Relationship Id="rId4" Type="http://schemas.openxmlformats.org/officeDocument/2006/relationships/hyperlink" Target="#Outros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Despesas!A1"/><Relationship Id="rId7" Type="http://schemas.openxmlformats.org/officeDocument/2006/relationships/hyperlink" Target="#Menu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Dashboard!A1"/><Relationship Id="rId5" Type="http://schemas.openxmlformats.org/officeDocument/2006/relationships/hyperlink" Target="#Resumo!A1"/><Relationship Id="rId4" Type="http://schemas.openxmlformats.org/officeDocument/2006/relationships/hyperlink" Target="#Jan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Menu!A1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13.png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hyperlink" Target="#Despesas!A1"/><Relationship Id="rId4" Type="http://schemas.openxmlformats.org/officeDocument/2006/relationships/image" Target="../media/image8.emf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Dashboard!A1"/><Relationship Id="rId2" Type="http://schemas.openxmlformats.org/officeDocument/2006/relationships/hyperlink" Target="#Resumo!A1"/><Relationship Id="rId1" Type="http://schemas.openxmlformats.org/officeDocument/2006/relationships/hyperlink" Target="#Jan!A1"/><Relationship Id="rId6" Type="http://schemas.openxmlformats.org/officeDocument/2006/relationships/image" Target="../media/image1.png"/><Relationship Id="rId5" Type="http://schemas.openxmlformats.org/officeDocument/2006/relationships/hyperlink" Target="#Menu!A1"/><Relationship Id="rId4" Type="http://schemas.openxmlformats.org/officeDocument/2006/relationships/hyperlink" Target="#Despesas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Ago!A1"/><Relationship Id="rId13" Type="http://schemas.openxmlformats.org/officeDocument/2006/relationships/hyperlink" Target="#Despesas!A1"/><Relationship Id="rId3" Type="http://schemas.openxmlformats.org/officeDocument/2006/relationships/hyperlink" Target="#Mar!A1"/><Relationship Id="rId7" Type="http://schemas.openxmlformats.org/officeDocument/2006/relationships/hyperlink" Target="#Jul!A1"/><Relationship Id="rId12" Type="http://schemas.openxmlformats.org/officeDocument/2006/relationships/hyperlink" Target="#Dez!A1"/><Relationship Id="rId17" Type="http://schemas.openxmlformats.org/officeDocument/2006/relationships/image" Target="../media/image1.png"/><Relationship Id="rId2" Type="http://schemas.openxmlformats.org/officeDocument/2006/relationships/hyperlink" Target="#Fev!A1"/><Relationship Id="rId16" Type="http://schemas.openxmlformats.org/officeDocument/2006/relationships/hyperlink" Target="#Menu!A1"/><Relationship Id="rId1" Type="http://schemas.openxmlformats.org/officeDocument/2006/relationships/hyperlink" Target="#Jan!A1"/><Relationship Id="rId6" Type="http://schemas.openxmlformats.org/officeDocument/2006/relationships/hyperlink" Target="#Jun!A1"/><Relationship Id="rId11" Type="http://schemas.openxmlformats.org/officeDocument/2006/relationships/hyperlink" Target="#Nov!A1"/><Relationship Id="rId5" Type="http://schemas.openxmlformats.org/officeDocument/2006/relationships/hyperlink" Target="#Mai!A1"/><Relationship Id="rId15" Type="http://schemas.openxmlformats.org/officeDocument/2006/relationships/hyperlink" Target="#Dashboard!A1"/><Relationship Id="rId10" Type="http://schemas.openxmlformats.org/officeDocument/2006/relationships/hyperlink" Target="#Out!A1"/><Relationship Id="rId4" Type="http://schemas.openxmlformats.org/officeDocument/2006/relationships/hyperlink" Target="#Abr!A1"/><Relationship Id="rId9" Type="http://schemas.openxmlformats.org/officeDocument/2006/relationships/hyperlink" Target="#Set!A1"/><Relationship Id="rId14" Type="http://schemas.openxmlformats.org/officeDocument/2006/relationships/hyperlink" Target="#Resumo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129540</xdr:colOff>
      <xdr:row>0</xdr:row>
      <xdr:rowOff>0</xdr:rowOff>
    </xdr:from>
    <xdr:ext cx="3840480" cy="571500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567940" y="0"/>
          <a:ext cx="3840480" cy="571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</a:rPr>
            <a:t>Controle de Contas a Receber</a:t>
          </a:r>
        </a:p>
      </xdr:txBody>
    </xdr:sp>
    <xdr:clientData/>
  </xdr:oneCellAnchor>
  <xdr:twoCellAnchor editAs="absolute">
    <xdr:from>
      <xdr:col>0</xdr:col>
      <xdr:colOff>320040</xdr:colOff>
      <xdr:row>0</xdr:row>
      <xdr:rowOff>0</xdr:rowOff>
    </xdr:from>
    <xdr:to>
      <xdr:col>3</xdr:col>
      <xdr:colOff>444241</xdr:colOff>
      <xdr:row>3</xdr:row>
      <xdr:rowOff>9360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" y="0"/>
          <a:ext cx="1953001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4</xdr:col>
      <xdr:colOff>137160</xdr:colOff>
      <xdr:row>8</xdr:row>
      <xdr:rowOff>110490</xdr:rowOff>
    </xdr:from>
    <xdr:to>
      <xdr:col>6</xdr:col>
      <xdr:colOff>249960</xdr:colOff>
      <xdr:row>10</xdr:row>
      <xdr:rowOff>9290</xdr:rowOff>
    </xdr:to>
    <xdr:sp macro="" textlink="">
      <xdr:nvSpPr>
        <xdr:cNvPr id="4" name="CaixaDeText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 txBox="1"/>
      </xdr:nvSpPr>
      <xdr:spPr>
        <a:xfrm>
          <a:off x="2575560" y="864870"/>
          <a:ext cx="1332000" cy="26456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Acessar a Planilha</a:t>
          </a:r>
        </a:p>
      </xdr:txBody>
    </xdr:sp>
    <xdr:clientData/>
  </xdr:twoCellAnchor>
  <xdr:oneCellAnchor>
    <xdr:from>
      <xdr:col>4</xdr:col>
      <xdr:colOff>129540</xdr:colOff>
      <xdr:row>10</xdr:row>
      <xdr:rowOff>152400</xdr:rowOff>
    </xdr:from>
    <xdr:ext cx="10843260" cy="2377440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2567940" y="1272540"/>
          <a:ext cx="10843260" cy="2377440"/>
        </a:xfrm>
        <a:prstGeom prst="rect">
          <a:avLst/>
        </a:prstGeom>
        <a:solidFill>
          <a:srgbClr val="E4F2F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400" b="0" i="0" u="none" strike="noStrike" kern="0" cap="none" spc="0" normalizeH="0" baseline="0" noProof="0">
              <a:ln>
                <a:noFill/>
              </a:ln>
              <a:solidFill>
                <a:prstClr val="white">
                  <a:lumMod val="50000"/>
                </a:prstClr>
              </a:solidFill>
              <a:effectLst/>
              <a:uLnTx/>
              <a:uFillTx/>
              <a:latin typeface="+mn-lt"/>
              <a:ea typeface="+mn-ea"/>
              <a:cs typeface="+mn-cs"/>
            </a:rPr>
            <a:t>O </a:t>
          </a: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CONTROLE DE CONTAS A RECEBER </a:t>
          </a:r>
          <a:r>
            <a:rPr kumimoji="0" lang="pt-BR" sz="1400" b="0" i="0" u="none" strike="noStrike" kern="0" cap="none" spc="0" normalizeH="0" baseline="0" noProof="0">
              <a:ln>
                <a:noFill/>
              </a:ln>
              <a:solidFill>
                <a:prstClr val="white">
                  <a:lumMod val="50000"/>
                </a:prstClr>
              </a:solidFill>
              <a:effectLst/>
              <a:uLnTx/>
              <a:uFillTx/>
              <a:latin typeface="+mn-lt"/>
              <a:ea typeface="+mn-ea"/>
              <a:cs typeface="+mn-cs"/>
            </a:rPr>
            <a:t>é essencial em qualquer planejamento financeiro. A gestão das contas a receber fornece informações para tomada de decisão para qualquer tipo de empreendimento.</a:t>
          </a:r>
        </a:p>
      </xdr:txBody>
    </xdr:sp>
    <xdr:clientData/>
  </xdr:oneCellAnchor>
  <xdr:twoCellAnchor editAs="oneCell">
    <xdr:from>
      <xdr:col>0</xdr:col>
      <xdr:colOff>0</xdr:colOff>
      <xdr:row>11</xdr:row>
      <xdr:rowOff>7620</xdr:rowOff>
    </xdr:from>
    <xdr:to>
      <xdr:col>4</xdr:col>
      <xdr:colOff>12456</xdr:colOff>
      <xdr:row>23</xdr:row>
      <xdr:rowOff>144779</xdr:rowOff>
    </xdr:to>
    <xdr:pic>
      <xdr:nvPicPr>
        <xdr:cNvPr id="6" name="Imagem 5" descr="Imagem relacionad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0640"/>
          <a:ext cx="2450856" cy="2331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480060</xdr:colOff>
      <xdr:row>25</xdr:row>
      <xdr:rowOff>144780</xdr:rowOff>
    </xdr:from>
    <xdr:ext cx="2141805" cy="264560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10843260" y="4008120"/>
          <a:ext cx="214180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>
              <a:solidFill>
                <a:schemeClr val="bg1">
                  <a:lumMod val="65000"/>
                </a:schemeClr>
              </a:solidFill>
            </a:rPr>
            <a:t>Esta planilha foi desenvolvida</a:t>
          </a:r>
          <a:r>
            <a:rPr lang="pt-BR" sz="1100" baseline="0">
              <a:solidFill>
                <a:schemeClr val="bg1">
                  <a:lumMod val="65000"/>
                </a:schemeClr>
              </a:solidFill>
            </a:rPr>
            <a:t> por:</a:t>
          </a:r>
          <a:endParaRPr lang="pt-BR" sz="1100">
            <a:solidFill>
              <a:schemeClr val="bg1">
                <a:lumMod val="65000"/>
              </a:schemeClr>
            </a:solidFill>
          </a:endParaRPr>
        </a:p>
      </xdr:txBody>
    </xdr:sp>
    <xdr:clientData/>
  </xdr:oneCellAnchor>
  <xdr:twoCellAnchor editAs="absolute">
    <xdr:from>
      <xdr:col>17</xdr:col>
      <xdr:colOff>495300</xdr:colOff>
      <xdr:row>27</xdr:row>
      <xdr:rowOff>22860</xdr:rowOff>
    </xdr:from>
    <xdr:to>
      <xdr:col>21</xdr:col>
      <xdr:colOff>470180</xdr:colOff>
      <xdr:row>30</xdr:row>
      <xdr:rowOff>14220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83" b="11100"/>
        <a:stretch/>
      </xdr:blipFill>
      <xdr:spPr bwMode="auto">
        <a:xfrm>
          <a:off x="10858500" y="4335780"/>
          <a:ext cx="241328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551997</xdr:colOff>
      <xdr:row>27</xdr:row>
      <xdr:rowOff>106680</xdr:rowOff>
    </xdr:from>
    <xdr:to>
      <xdr:col>9</xdr:col>
      <xdr:colOff>396467</xdr:colOff>
      <xdr:row>30</xdr:row>
      <xdr:rowOff>31241</xdr:rowOff>
    </xdr:to>
    <xdr:grpSp>
      <xdr:nvGrpSpPr>
        <xdr:cNvPr id="9" name="Agrupar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GrpSpPr/>
      </xdr:nvGrpSpPr>
      <xdr:grpSpPr>
        <a:xfrm>
          <a:off x="4209597" y="4419600"/>
          <a:ext cx="1673270" cy="473201"/>
          <a:chOff x="2685597" y="4343400"/>
          <a:chExt cx="1673270" cy="473201"/>
        </a:xfrm>
      </xdr:grpSpPr>
      <xdr:sp macro="" textlink="">
        <xdr:nvSpPr>
          <xdr:cNvPr id="10" name="CaixaDeTexto 9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SpPr txBox="1"/>
        </xdr:nvSpPr>
        <xdr:spPr>
          <a:xfrm>
            <a:off x="2956560" y="4442460"/>
            <a:ext cx="140230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pt-BR" sz="1800" b="1">
                <a:solidFill>
                  <a:schemeClr val="accent5">
                    <a:lumMod val="75000"/>
                  </a:schemeClr>
                </a:solidFill>
              </a:rPr>
              <a:t>INSTRUÇÕES</a:t>
            </a: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xmlns="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85597" y="4343400"/>
            <a:ext cx="324303" cy="3810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160020</xdr:colOff>
      <xdr:row>27</xdr:row>
      <xdr:rowOff>83820</xdr:rowOff>
    </xdr:from>
    <xdr:to>
      <xdr:col>5</xdr:col>
      <xdr:colOff>38100</xdr:colOff>
      <xdr:row>29</xdr:row>
      <xdr:rowOff>141268</xdr:rowOff>
    </xdr:to>
    <xdr:pic>
      <xdr:nvPicPr>
        <xdr:cNvPr id="13" name="Imagem 12" descr="Play Red Button transparent PNG - Stick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8420" y="4396740"/>
          <a:ext cx="487680" cy="423208"/>
        </a:xfrm>
        <a:prstGeom prst="rect">
          <a:avLst/>
        </a:prstGeom>
        <a:solidFill>
          <a:srgbClr val="FFFFFF"/>
        </a:solidFill>
      </xdr:spPr>
    </xdr:pic>
    <xdr:clientData/>
  </xdr:twoCellAnchor>
  <xdr:twoCellAnchor>
    <xdr:from>
      <xdr:col>5</xdr:col>
      <xdr:colOff>15241</xdr:colOff>
      <xdr:row>28</xdr:row>
      <xdr:rowOff>27242</xdr:rowOff>
    </xdr:from>
    <xdr:to>
      <xdr:col>6</xdr:col>
      <xdr:colOff>327661</xdr:colOff>
      <xdr:row>30</xdr:row>
      <xdr:rowOff>35623</xdr:rowOff>
    </xdr:to>
    <xdr:sp macro="" textlink="">
      <xdr:nvSpPr>
        <xdr:cNvPr id="14" name="CaixaDeTexto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/>
      </xdr:nvSpPr>
      <xdr:spPr>
        <a:xfrm>
          <a:off x="3063241" y="4523042"/>
          <a:ext cx="922020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1800" b="1">
              <a:solidFill>
                <a:schemeClr val="accent5">
                  <a:lumMod val="75000"/>
                </a:schemeClr>
              </a:solidFill>
            </a:rPr>
            <a:t>INICIAR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Julho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A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A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A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A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Agosto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A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A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A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B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B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B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B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B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8</xdr:col>
      <xdr:colOff>388620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B00-000022000000}"/>
            </a:ext>
          </a:extLst>
        </xdr:cNvPr>
        <xdr:cNvSpPr txBox="1"/>
      </xdr:nvSpPr>
      <xdr:spPr>
        <a:xfrm>
          <a:off x="2255520" y="38100"/>
          <a:ext cx="78181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Setembro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B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B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B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B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B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Outubro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C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C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C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C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C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D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D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D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D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D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D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D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D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D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9</xdr:col>
      <xdr:colOff>114300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D00-000022000000}"/>
            </a:ext>
          </a:extLst>
        </xdr:cNvPr>
        <xdr:cNvSpPr txBox="1"/>
      </xdr:nvSpPr>
      <xdr:spPr>
        <a:xfrm>
          <a:off x="2255520" y="38100"/>
          <a:ext cx="848868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Novembro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D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D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D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D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D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8</xdr:col>
      <xdr:colOff>502920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SpPr txBox="1"/>
      </xdr:nvSpPr>
      <xdr:spPr>
        <a:xfrm>
          <a:off x="2255520" y="38100"/>
          <a:ext cx="79324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Dezembro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9</xdr:row>
      <xdr:rowOff>0</xdr:rowOff>
    </xdr:from>
    <xdr:to>
      <xdr:col>2</xdr:col>
      <xdr:colOff>1421983</xdr:colOff>
      <xdr:row>9</xdr:row>
      <xdr:rowOff>252000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 txBox="1"/>
      </xdr:nvSpPr>
      <xdr:spPr>
        <a:xfrm>
          <a:off x="705883" y="1066800"/>
          <a:ext cx="1440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Diário</a:t>
          </a:r>
        </a:p>
      </xdr:txBody>
    </xdr:sp>
    <xdr:clientData fPrintsWithSheet="0"/>
  </xdr:twoCellAnchor>
  <xdr:twoCellAnchor editAs="absolute">
    <xdr:from>
      <xdr:col>2</xdr:col>
      <xdr:colOff>1498822</xdr:colOff>
      <xdr:row>9</xdr:row>
      <xdr:rowOff>0</xdr:rowOff>
    </xdr:from>
    <xdr:to>
      <xdr:col>3</xdr:col>
      <xdr:colOff>1170982</xdr:colOff>
      <xdr:row>9</xdr:row>
      <xdr:rowOff>252000</xdr:rowOff>
    </xdr:to>
    <xdr:sp macro="" textlink="">
      <xdr:nvSpPr>
        <xdr:cNvPr id="8" name="CaixaDeText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SpPr txBox="1"/>
      </xdr:nvSpPr>
      <xdr:spPr>
        <a:xfrm>
          <a:off x="2222722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Mensal</a:t>
          </a:r>
        </a:p>
      </xdr:txBody>
    </xdr:sp>
    <xdr:clientData fPrintsWithSheet="0"/>
  </xdr:twoCellAnchor>
  <xdr:twoCellAnchor editAs="absolute">
    <xdr:from>
      <xdr:col>3</xdr:col>
      <xdr:colOff>1247820</xdr:colOff>
      <xdr:row>9</xdr:row>
      <xdr:rowOff>0</xdr:rowOff>
    </xdr:from>
    <xdr:to>
      <xdr:col>4</xdr:col>
      <xdr:colOff>919980</xdr:colOff>
      <xdr:row>9</xdr:row>
      <xdr:rowOff>252000</xdr:rowOff>
    </xdr:to>
    <xdr:sp macro="" textlink="">
      <xdr:nvSpPr>
        <xdr:cNvPr id="10" name="CaixaDeText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SpPr txBox="1"/>
      </xdr:nvSpPr>
      <xdr:spPr>
        <a:xfrm>
          <a:off x="3739560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Clientes</a:t>
          </a:r>
        </a:p>
      </xdr:txBody>
    </xdr:sp>
    <xdr:clientData fPrintsWithSheet="0"/>
  </xdr:twoCellAnchor>
  <xdr:twoCellAnchor editAs="absolute">
    <xdr:from>
      <xdr:col>5</xdr:col>
      <xdr:colOff>1699260</xdr:colOff>
      <xdr:row>9</xdr:row>
      <xdr:rowOff>30480</xdr:rowOff>
    </xdr:from>
    <xdr:to>
      <xdr:col>6</xdr:col>
      <xdr:colOff>1753020</xdr:colOff>
      <xdr:row>9</xdr:row>
      <xdr:rowOff>249555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SpPr/>
      </xdr:nvSpPr>
      <xdr:spPr>
        <a:xfrm>
          <a:off x="7726680" y="1097280"/>
          <a:ext cx="1821600" cy="219075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2">
                  <a:lumMod val="25000"/>
                </a:schemeClr>
              </a:solidFill>
            </a:rPr>
            <a:t>Selecione o Mês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1695450</xdr:colOff>
          <xdr:row>9</xdr:row>
          <xdr:rowOff>276225</xdr:rowOff>
        </xdr:from>
        <xdr:to>
          <xdr:col>6</xdr:col>
          <xdr:colOff>1752600</xdr:colOff>
          <xdr:row>10</xdr:row>
          <xdr:rowOff>171450</xdr:rowOff>
        </xdr:to>
        <xdr:sp macro="" textlink="">
          <xdr:nvSpPr>
            <xdr:cNvPr id="31745" name="Drop Down 1" descr="Selecione o Mês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xmlns="" id="{00000000-0008-0000-0F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absolute">
    <xdr:from>
      <xdr:col>1</xdr:col>
      <xdr:colOff>583963</xdr:colOff>
      <xdr:row>8</xdr:row>
      <xdr:rowOff>22860</xdr:rowOff>
    </xdr:from>
    <xdr:to>
      <xdr:col>2</xdr:col>
      <xdr:colOff>1061983</xdr:colOff>
      <xdr:row>8</xdr:row>
      <xdr:rowOff>274860</xdr:rowOff>
    </xdr:to>
    <xdr:sp macro="" textlink="">
      <xdr:nvSpPr>
        <xdr:cNvPr id="16" name="CaixaDeTexto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 fPrintsWithSheet="0"/>
  </xdr:twoCellAnchor>
  <xdr:twoCellAnchor editAs="absolute">
    <xdr:from>
      <xdr:col>2</xdr:col>
      <xdr:colOff>1113209</xdr:colOff>
      <xdr:row>8</xdr:row>
      <xdr:rowOff>22860</xdr:rowOff>
    </xdr:from>
    <xdr:to>
      <xdr:col>3</xdr:col>
      <xdr:colOff>425369</xdr:colOff>
      <xdr:row>8</xdr:row>
      <xdr:rowOff>274860</xdr:rowOff>
    </xdr:to>
    <xdr:sp macro="" textlink="">
      <xdr:nvSpPr>
        <xdr:cNvPr id="17" name="CaixaDeText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 fPrintsWithSheet="0"/>
  </xdr:twoCellAnchor>
  <xdr:twoCellAnchor editAs="absolute">
    <xdr:from>
      <xdr:col>3</xdr:col>
      <xdr:colOff>476595</xdr:colOff>
      <xdr:row>8</xdr:row>
      <xdr:rowOff>22860</xdr:rowOff>
    </xdr:from>
    <xdr:to>
      <xdr:col>3</xdr:col>
      <xdr:colOff>1556595</xdr:colOff>
      <xdr:row>8</xdr:row>
      <xdr:rowOff>274860</xdr:rowOff>
    </xdr:to>
    <xdr:sp macro="" textlink="">
      <xdr:nvSpPr>
        <xdr:cNvPr id="18" name="CaixaDeTexto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Relatórios</a:t>
          </a:r>
        </a:p>
      </xdr:txBody>
    </xdr:sp>
    <xdr:clientData fPrintsWithSheet="0"/>
  </xdr:twoCellAnchor>
  <xdr:twoCellAnchor editAs="absolute">
    <xdr:from>
      <xdr:col>3</xdr:col>
      <xdr:colOff>1607820</xdr:colOff>
      <xdr:row>8</xdr:row>
      <xdr:rowOff>22860</xdr:rowOff>
    </xdr:from>
    <xdr:to>
      <xdr:col>4</xdr:col>
      <xdr:colOff>919980</xdr:colOff>
      <xdr:row>8</xdr:row>
      <xdr:rowOff>274860</xdr:rowOff>
    </xdr:to>
    <xdr:sp macro="" textlink="">
      <xdr:nvSpPr>
        <xdr:cNvPr id="19" name="CaixaDeTexto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 fPrintsWithSheet="0"/>
  </xdr:twoCellAnchor>
  <xdr:twoCellAnchor editAs="absolute">
    <xdr:from>
      <xdr:col>1</xdr:col>
      <xdr:colOff>0</xdr:colOff>
      <xdr:row>0</xdr:row>
      <xdr:rowOff>0</xdr:rowOff>
    </xdr:from>
    <xdr:to>
      <xdr:col>2</xdr:col>
      <xdr:colOff>1348739</xdr:colOff>
      <xdr:row>3</xdr:row>
      <xdr:rowOff>9360</xdr:rowOff>
    </xdr:to>
    <xdr:pic>
      <xdr:nvPicPr>
        <xdr:cNvPr id="21" name="Imagem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22" name="Seta: para a Direita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 fPrintsWithSheet="0"/>
  </xdr:twoCellAnchor>
  <xdr:twoCellAnchor editAs="absolute">
    <xdr:from>
      <xdr:col>2</xdr:col>
      <xdr:colOff>1539240</xdr:colOff>
      <xdr:row>0</xdr:row>
      <xdr:rowOff>38100</xdr:rowOff>
    </xdr:from>
    <xdr:to>
      <xdr:col>6</xdr:col>
      <xdr:colOff>1714500</xdr:colOff>
      <xdr:row>2</xdr:row>
      <xdr:rowOff>130052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SpPr txBox="1"/>
      </xdr:nvSpPr>
      <xdr:spPr>
        <a:xfrm>
          <a:off x="226314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Relatório Diário</a:t>
          </a:r>
        </a:p>
      </xdr:txBody>
    </xdr:sp>
    <xdr:clientData/>
  </xdr:twoCellAnchor>
  <xdr:twoCellAnchor editAs="absolute">
    <xdr:from>
      <xdr:col>4</xdr:col>
      <xdr:colOff>978132</xdr:colOff>
      <xdr:row>8</xdr:row>
      <xdr:rowOff>22860</xdr:rowOff>
    </xdr:from>
    <xdr:to>
      <xdr:col>5</xdr:col>
      <xdr:colOff>290292</xdr:colOff>
      <xdr:row>8</xdr:row>
      <xdr:rowOff>274860</xdr:rowOff>
    </xdr:to>
    <xdr:sp macro="[0]!Imprimir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SpPr txBox="1"/>
      </xdr:nvSpPr>
      <xdr:spPr>
        <a:xfrm>
          <a:off x="5237712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Imprimir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281325</xdr:colOff>
      <xdr:row>8</xdr:row>
      <xdr:rowOff>299719</xdr:rowOff>
    </xdr:from>
    <xdr:to>
      <xdr:col>6</xdr:col>
      <xdr:colOff>673152</xdr:colOff>
      <xdr:row>9</xdr:row>
      <xdr:rowOff>238453</xdr:rowOff>
    </xdr:to>
    <xdr:sp macro="" textlink="">
      <xdr:nvSpPr>
        <xdr:cNvPr id="12" name="CaixaDeText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SpPr txBox="1"/>
      </xdr:nvSpPr>
      <xdr:spPr>
        <a:xfrm>
          <a:off x="5234325" y="1070186"/>
          <a:ext cx="1441694" cy="252000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Ver Contas Detalhadas</a:t>
          </a:r>
        </a:p>
      </xdr:txBody>
    </xdr:sp>
    <xdr:clientData fPrintsWithSheet="0"/>
  </xdr:twoCellAnchor>
  <xdr:twoCellAnchor editAs="absolute">
    <xdr:from>
      <xdr:col>1</xdr:col>
      <xdr:colOff>583963</xdr:colOff>
      <xdr:row>8</xdr:row>
      <xdr:rowOff>296333</xdr:rowOff>
    </xdr:from>
    <xdr:to>
      <xdr:col>2</xdr:col>
      <xdr:colOff>339096</xdr:colOff>
      <xdr:row>9</xdr:row>
      <xdr:rowOff>235067</xdr:rowOff>
    </xdr:to>
    <xdr:sp macro="" textlink="">
      <xdr:nvSpPr>
        <xdr:cNvPr id="15" name="CaixaDeTexto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SpPr txBox="1"/>
      </xdr:nvSpPr>
      <xdr:spPr>
        <a:xfrm>
          <a:off x="702496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Diário</a:t>
          </a:r>
        </a:p>
      </xdr:txBody>
    </xdr:sp>
    <xdr:clientData fPrintsWithSheet="0"/>
  </xdr:twoCellAnchor>
  <xdr:twoCellAnchor editAs="absolute">
    <xdr:from>
      <xdr:col>2</xdr:col>
      <xdr:colOff>415935</xdr:colOff>
      <xdr:row>8</xdr:row>
      <xdr:rowOff>296333</xdr:rowOff>
    </xdr:from>
    <xdr:to>
      <xdr:col>3</xdr:col>
      <xdr:colOff>806068</xdr:colOff>
      <xdr:row>9</xdr:row>
      <xdr:rowOff>235067</xdr:rowOff>
    </xdr:to>
    <xdr:sp macro="" textlink="">
      <xdr:nvSpPr>
        <xdr:cNvPr id="16" name="CaixaDeTexto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SpPr txBox="1"/>
      </xdr:nvSpPr>
      <xdr:spPr>
        <a:xfrm>
          <a:off x="2219335" y="1066800"/>
          <a:ext cx="1440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Mensal</a:t>
          </a:r>
        </a:p>
      </xdr:txBody>
    </xdr:sp>
    <xdr:clientData fPrintsWithSheet="0"/>
  </xdr:twoCellAnchor>
  <xdr:twoCellAnchor editAs="absolute">
    <xdr:from>
      <xdr:col>3</xdr:col>
      <xdr:colOff>882906</xdr:colOff>
      <xdr:row>8</xdr:row>
      <xdr:rowOff>296333</xdr:rowOff>
    </xdr:from>
    <xdr:to>
      <xdr:col>5</xdr:col>
      <xdr:colOff>223173</xdr:colOff>
      <xdr:row>9</xdr:row>
      <xdr:rowOff>235067</xdr:rowOff>
    </xdr:to>
    <xdr:sp macro="" textlink="">
      <xdr:nvSpPr>
        <xdr:cNvPr id="17" name="CaixaDeTexto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SpPr txBox="1"/>
      </xdr:nvSpPr>
      <xdr:spPr>
        <a:xfrm>
          <a:off x="3736173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Clientes</a:t>
          </a:r>
        </a:p>
      </xdr:txBody>
    </xdr:sp>
    <xdr:clientData fPrintsWithSheet="0"/>
  </xdr:twoCellAnchor>
  <xdr:twoCellAnchor editAs="absolute">
    <xdr:from>
      <xdr:col>1</xdr:col>
      <xdr:colOff>583963</xdr:colOff>
      <xdr:row>8</xdr:row>
      <xdr:rowOff>6773</xdr:rowOff>
    </xdr:from>
    <xdr:to>
      <xdr:col>1</xdr:col>
      <xdr:colOff>1663963</xdr:colOff>
      <xdr:row>8</xdr:row>
      <xdr:rowOff>258773</xdr:rowOff>
    </xdr:to>
    <xdr:sp macro="" textlink="">
      <xdr:nvSpPr>
        <xdr:cNvPr id="19" name="CaixaDeTexto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000-000013000000}"/>
            </a:ext>
          </a:extLst>
        </xdr:cNvPr>
        <xdr:cNvSpPr txBox="1"/>
      </xdr:nvSpPr>
      <xdr:spPr>
        <a:xfrm>
          <a:off x="702496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 fPrintsWithSheet="0"/>
  </xdr:twoCellAnchor>
  <xdr:twoCellAnchor editAs="absolute">
    <xdr:from>
      <xdr:col>2</xdr:col>
      <xdr:colOff>30322</xdr:colOff>
      <xdr:row>8</xdr:row>
      <xdr:rowOff>6773</xdr:rowOff>
    </xdr:from>
    <xdr:to>
      <xdr:col>3</xdr:col>
      <xdr:colOff>60455</xdr:colOff>
      <xdr:row>8</xdr:row>
      <xdr:rowOff>258773</xdr:rowOff>
    </xdr:to>
    <xdr:sp macro="" textlink="">
      <xdr:nvSpPr>
        <xdr:cNvPr id="20" name="CaixaDeTexto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000-000014000000}"/>
            </a:ext>
          </a:extLst>
        </xdr:cNvPr>
        <xdr:cNvSpPr txBox="1"/>
      </xdr:nvSpPr>
      <xdr:spPr>
        <a:xfrm>
          <a:off x="1833722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 fPrintsWithSheet="0"/>
  </xdr:twoCellAnchor>
  <xdr:twoCellAnchor editAs="absolute">
    <xdr:from>
      <xdr:col>3</xdr:col>
      <xdr:colOff>111681</xdr:colOff>
      <xdr:row>8</xdr:row>
      <xdr:rowOff>6773</xdr:rowOff>
    </xdr:from>
    <xdr:to>
      <xdr:col>4</xdr:col>
      <xdr:colOff>141815</xdr:colOff>
      <xdr:row>8</xdr:row>
      <xdr:rowOff>258773</xdr:rowOff>
    </xdr:to>
    <xdr:sp macro="" textlink="">
      <xdr:nvSpPr>
        <xdr:cNvPr id="21" name="CaixaDeTexto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000-000015000000}"/>
            </a:ext>
          </a:extLst>
        </xdr:cNvPr>
        <xdr:cNvSpPr txBox="1"/>
      </xdr:nvSpPr>
      <xdr:spPr>
        <a:xfrm>
          <a:off x="2964948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Relatórios</a:t>
          </a:r>
        </a:p>
      </xdr:txBody>
    </xdr:sp>
    <xdr:clientData fPrintsWithSheet="0"/>
  </xdr:twoCellAnchor>
  <xdr:twoCellAnchor editAs="absolute">
    <xdr:from>
      <xdr:col>4</xdr:col>
      <xdr:colOff>193040</xdr:colOff>
      <xdr:row>8</xdr:row>
      <xdr:rowOff>6773</xdr:rowOff>
    </xdr:from>
    <xdr:to>
      <xdr:col>5</xdr:col>
      <xdr:colOff>223173</xdr:colOff>
      <xdr:row>8</xdr:row>
      <xdr:rowOff>258773</xdr:rowOff>
    </xdr:to>
    <xdr:sp macro="" textlink="">
      <xdr:nvSpPr>
        <xdr:cNvPr id="22" name="CaixaDeTexto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000-000016000000}"/>
            </a:ext>
          </a:extLst>
        </xdr:cNvPr>
        <xdr:cNvSpPr txBox="1"/>
      </xdr:nvSpPr>
      <xdr:spPr>
        <a:xfrm>
          <a:off x="409617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 fPrintsWithSheet="0"/>
  </xdr:twoCellAnchor>
  <xdr:twoCellAnchor editAs="absolute">
    <xdr:from>
      <xdr:col>1</xdr:col>
      <xdr:colOff>0</xdr:colOff>
      <xdr:row>0</xdr:row>
      <xdr:rowOff>0</xdr:rowOff>
    </xdr:from>
    <xdr:to>
      <xdr:col>2</xdr:col>
      <xdr:colOff>265852</xdr:colOff>
      <xdr:row>2</xdr:row>
      <xdr:rowOff>185467</xdr:rowOff>
    </xdr:to>
    <xdr:pic>
      <xdr:nvPicPr>
        <xdr:cNvPr id="24" name="Imagem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6773</xdr:rowOff>
    </xdr:from>
    <xdr:to>
      <xdr:col>1</xdr:col>
      <xdr:colOff>492960</xdr:colOff>
      <xdr:row>8</xdr:row>
      <xdr:rowOff>273173</xdr:rowOff>
    </xdr:to>
    <xdr:sp macro="" textlink="">
      <xdr:nvSpPr>
        <xdr:cNvPr id="25" name="Seta: para a Direita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1000-000019000000}"/>
            </a:ext>
          </a:extLst>
        </xdr:cNvPr>
        <xdr:cNvSpPr/>
      </xdr:nvSpPr>
      <xdr:spPr>
        <a:xfrm flipH="1">
          <a:off x="179493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 fPrintsWithSheet="0"/>
  </xdr:twoCellAnchor>
  <xdr:twoCellAnchor editAs="absolute">
    <xdr:from>
      <xdr:col>2</xdr:col>
      <xdr:colOff>456353</xdr:colOff>
      <xdr:row>0</xdr:row>
      <xdr:rowOff>38100</xdr:rowOff>
    </xdr:from>
    <xdr:to>
      <xdr:col>9</xdr:col>
      <xdr:colOff>353906</xdr:colOff>
      <xdr:row>2</xdr:row>
      <xdr:rowOff>123279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1000-00001A000000}"/>
            </a:ext>
          </a:extLst>
        </xdr:cNvPr>
        <xdr:cNvSpPr txBox="1"/>
      </xdr:nvSpPr>
      <xdr:spPr>
        <a:xfrm>
          <a:off x="2259753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Relatório Mensal</a:t>
          </a:r>
        </a:p>
      </xdr:txBody>
    </xdr:sp>
    <xdr:clientData/>
  </xdr:twoCellAnchor>
  <xdr:twoCellAnchor editAs="absolute">
    <xdr:from>
      <xdr:col>5</xdr:col>
      <xdr:colOff>281325</xdr:colOff>
      <xdr:row>8</xdr:row>
      <xdr:rowOff>6773</xdr:rowOff>
    </xdr:from>
    <xdr:to>
      <xdr:col>6</xdr:col>
      <xdr:colOff>311458</xdr:colOff>
      <xdr:row>8</xdr:row>
      <xdr:rowOff>258773</xdr:rowOff>
    </xdr:to>
    <xdr:sp macro="[0]!Imprimir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1000-00001B000000}"/>
            </a:ext>
          </a:extLst>
        </xdr:cNvPr>
        <xdr:cNvSpPr txBox="1"/>
      </xdr:nvSpPr>
      <xdr:spPr>
        <a:xfrm>
          <a:off x="523432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Imprimir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296333</xdr:rowOff>
    </xdr:from>
    <xdr:to>
      <xdr:col>2</xdr:col>
      <xdr:colOff>838629</xdr:colOff>
      <xdr:row>9</xdr:row>
      <xdr:rowOff>235067</xdr:rowOff>
    </xdr:to>
    <xdr:sp macro="" textlink="">
      <xdr:nvSpPr>
        <xdr:cNvPr id="14" name="CaixaDeTexto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0E000000}"/>
            </a:ext>
          </a:extLst>
        </xdr:cNvPr>
        <xdr:cNvSpPr txBox="1"/>
      </xdr:nvSpPr>
      <xdr:spPr>
        <a:xfrm>
          <a:off x="702496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Diário</a:t>
          </a:r>
        </a:p>
      </xdr:txBody>
    </xdr:sp>
    <xdr:clientData fPrintsWithSheet="0"/>
  </xdr:twoCellAnchor>
  <xdr:twoCellAnchor editAs="absolute">
    <xdr:from>
      <xdr:col>2</xdr:col>
      <xdr:colOff>915468</xdr:colOff>
      <xdr:row>8</xdr:row>
      <xdr:rowOff>296333</xdr:rowOff>
    </xdr:from>
    <xdr:to>
      <xdr:col>4</xdr:col>
      <xdr:colOff>458935</xdr:colOff>
      <xdr:row>9</xdr:row>
      <xdr:rowOff>235067</xdr:rowOff>
    </xdr:to>
    <xdr:sp macro="" textlink="">
      <xdr:nvSpPr>
        <xdr:cNvPr id="15" name="CaixaDeTexto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SpPr txBox="1"/>
      </xdr:nvSpPr>
      <xdr:spPr>
        <a:xfrm>
          <a:off x="2219335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Mensal</a:t>
          </a:r>
        </a:p>
      </xdr:txBody>
    </xdr:sp>
    <xdr:clientData fPrintsWithSheet="0"/>
  </xdr:twoCellAnchor>
  <xdr:twoCellAnchor editAs="absolute">
    <xdr:from>
      <xdr:col>4</xdr:col>
      <xdr:colOff>535773</xdr:colOff>
      <xdr:row>8</xdr:row>
      <xdr:rowOff>296333</xdr:rowOff>
    </xdr:from>
    <xdr:to>
      <xdr:col>6</xdr:col>
      <xdr:colOff>79240</xdr:colOff>
      <xdr:row>9</xdr:row>
      <xdr:rowOff>235067</xdr:rowOff>
    </xdr:to>
    <xdr:sp macro="" textlink="">
      <xdr:nvSpPr>
        <xdr:cNvPr id="16" name="CaixaDeTexto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SpPr txBox="1"/>
      </xdr:nvSpPr>
      <xdr:spPr>
        <a:xfrm>
          <a:off x="3736173" y="1066800"/>
          <a:ext cx="1440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Clientes</a:t>
          </a:r>
        </a:p>
      </xdr:txBody>
    </xdr:sp>
    <xdr:clientData fPrintsWithSheet="0"/>
  </xdr:twoCellAnchor>
  <xdr:twoCellAnchor editAs="absolute">
    <xdr:from>
      <xdr:col>1</xdr:col>
      <xdr:colOff>583963</xdr:colOff>
      <xdr:row>8</xdr:row>
      <xdr:rowOff>6773</xdr:rowOff>
    </xdr:from>
    <xdr:to>
      <xdr:col>2</xdr:col>
      <xdr:colOff>478629</xdr:colOff>
      <xdr:row>8</xdr:row>
      <xdr:rowOff>258773</xdr:rowOff>
    </xdr:to>
    <xdr:sp macro="" textlink="">
      <xdr:nvSpPr>
        <xdr:cNvPr id="18" name="CaixaDeTexto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SpPr txBox="1"/>
      </xdr:nvSpPr>
      <xdr:spPr>
        <a:xfrm>
          <a:off x="702496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 fPrintsWithSheet="0"/>
  </xdr:twoCellAnchor>
  <xdr:twoCellAnchor editAs="absolute">
    <xdr:from>
      <xdr:col>2</xdr:col>
      <xdr:colOff>529855</xdr:colOff>
      <xdr:row>8</xdr:row>
      <xdr:rowOff>6773</xdr:rowOff>
    </xdr:from>
    <xdr:to>
      <xdr:col>3</xdr:col>
      <xdr:colOff>661589</xdr:colOff>
      <xdr:row>8</xdr:row>
      <xdr:rowOff>258773</xdr:rowOff>
    </xdr:to>
    <xdr:sp macro="" textlink="">
      <xdr:nvSpPr>
        <xdr:cNvPr id="19" name="CaixaDeTexto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100-000013000000}"/>
            </a:ext>
          </a:extLst>
        </xdr:cNvPr>
        <xdr:cNvSpPr txBox="1"/>
      </xdr:nvSpPr>
      <xdr:spPr>
        <a:xfrm>
          <a:off x="1833722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 fPrintsWithSheet="0"/>
  </xdr:twoCellAnchor>
  <xdr:twoCellAnchor editAs="absolute">
    <xdr:from>
      <xdr:col>3</xdr:col>
      <xdr:colOff>712815</xdr:colOff>
      <xdr:row>8</xdr:row>
      <xdr:rowOff>6773</xdr:rowOff>
    </xdr:from>
    <xdr:to>
      <xdr:col>4</xdr:col>
      <xdr:colOff>844548</xdr:colOff>
      <xdr:row>8</xdr:row>
      <xdr:rowOff>258773</xdr:rowOff>
    </xdr:to>
    <xdr:sp macro="" textlink="">
      <xdr:nvSpPr>
        <xdr:cNvPr id="20" name="CaixaDeTexto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SpPr txBox="1"/>
      </xdr:nvSpPr>
      <xdr:spPr>
        <a:xfrm>
          <a:off x="2964948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Relatórios</a:t>
          </a:r>
        </a:p>
      </xdr:txBody>
    </xdr:sp>
    <xdr:clientData fPrintsWithSheet="0"/>
  </xdr:twoCellAnchor>
  <xdr:twoCellAnchor editAs="absolute">
    <xdr:from>
      <xdr:col>4</xdr:col>
      <xdr:colOff>895773</xdr:colOff>
      <xdr:row>8</xdr:row>
      <xdr:rowOff>6773</xdr:rowOff>
    </xdr:from>
    <xdr:to>
      <xdr:col>6</xdr:col>
      <xdr:colOff>79240</xdr:colOff>
      <xdr:row>8</xdr:row>
      <xdr:rowOff>258773</xdr:rowOff>
    </xdr:to>
    <xdr:sp macro="" textlink="">
      <xdr:nvSpPr>
        <xdr:cNvPr id="21" name="CaixaDeTexto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SpPr txBox="1"/>
      </xdr:nvSpPr>
      <xdr:spPr>
        <a:xfrm>
          <a:off x="409617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 fPrintsWithSheet="0"/>
  </xdr:twoCellAnchor>
  <xdr:twoCellAnchor editAs="absolute">
    <xdr:from>
      <xdr:col>1</xdr:col>
      <xdr:colOff>0</xdr:colOff>
      <xdr:row>0</xdr:row>
      <xdr:rowOff>0</xdr:rowOff>
    </xdr:from>
    <xdr:to>
      <xdr:col>2</xdr:col>
      <xdr:colOff>765385</xdr:colOff>
      <xdr:row>2</xdr:row>
      <xdr:rowOff>185467</xdr:rowOff>
    </xdr:to>
    <xdr:pic>
      <xdr:nvPicPr>
        <xdr:cNvPr id="23" name="Imagem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33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6773</xdr:rowOff>
    </xdr:from>
    <xdr:to>
      <xdr:col>1</xdr:col>
      <xdr:colOff>492960</xdr:colOff>
      <xdr:row>8</xdr:row>
      <xdr:rowOff>273173</xdr:rowOff>
    </xdr:to>
    <xdr:sp macro="" textlink="">
      <xdr:nvSpPr>
        <xdr:cNvPr id="24" name="Seta: para a Direita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100-000018000000}"/>
            </a:ext>
          </a:extLst>
        </xdr:cNvPr>
        <xdr:cNvSpPr/>
      </xdr:nvSpPr>
      <xdr:spPr>
        <a:xfrm flipH="1">
          <a:off x="179493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 fPrintsWithSheet="0"/>
  </xdr:twoCellAnchor>
  <xdr:twoCellAnchor editAs="absolute">
    <xdr:from>
      <xdr:col>3</xdr:col>
      <xdr:colOff>7620</xdr:colOff>
      <xdr:row>0</xdr:row>
      <xdr:rowOff>38100</xdr:rowOff>
    </xdr:from>
    <xdr:to>
      <xdr:col>10</xdr:col>
      <xdr:colOff>616373</xdr:colOff>
      <xdr:row>2</xdr:row>
      <xdr:rowOff>123279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SpPr txBox="1"/>
      </xdr:nvSpPr>
      <xdr:spPr>
        <a:xfrm>
          <a:off x="2259753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Clientes</a:t>
          </a:r>
        </a:p>
      </xdr:txBody>
    </xdr:sp>
    <xdr:clientData/>
  </xdr:twoCellAnchor>
  <xdr:twoCellAnchor editAs="absolute">
    <xdr:from>
      <xdr:col>6</xdr:col>
      <xdr:colOff>137392</xdr:colOff>
      <xdr:row>8</xdr:row>
      <xdr:rowOff>6773</xdr:rowOff>
    </xdr:from>
    <xdr:to>
      <xdr:col>7</xdr:col>
      <xdr:colOff>269125</xdr:colOff>
      <xdr:row>8</xdr:row>
      <xdr:rowOff>258773</xdr:rowOff>
    </xdr:to>
    <xdr:sp macro="[0]!Imprimir" textlink="">
      <xdr:nvSpPr>
        <xdr:cNvPr id="26" name="CaixaDeTexto 25">
          <a:extLst>
            <a:ext uri="{FF2B5EF4-FFF2-40B4-BE49-F238E27FC236}">
              <a16:creationId xmlns:a16="http://schemas.microsoft.com/office/drawing/2014/main" xmlns="" id="{00000000-0008-0000-1100-00001A000000}"/>
            </a:ext>
          </a:extLst>
        </xdr:cNvPr>
        <xdr:cNvSpPr txBox="1"/>
      </xdr:nvSpPr>
      <xdr:spPr>
        <a:xfrm>
          <a:off x="523432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Imprimir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292332</xdr:colOff>
      <xdr:row>9</xdr:row>
      <xdr:rowOff>0</xdr:rowOff>
    </xdr:from>
    <xdr:to>
      <xdr:col>6</xdr:col>
      <xdr:colOff>689238</xdr:colOff>
      <xdr:row>9</xdr:row>
      <xdr:rowOff>252846</xdr:rowOff>
    </xdr:to>
    <xdr:sp macro="" textlink="">
      <xdr:nvSpPr>
        <xdr:cNvPr id="12" name="CaixaDeText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 txBox="1"/>
      </xdr:nvSpPr>
      <xdr:spPr>
        <a:xfrm>
          <a:off x="5245332" y="1083733"/>
          <a:ext cx="1446773" cy="252846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Voltar</a:t>
          </a:r>
        </a:p>
      </xdr:txBody>
    </xdr:sp>
    <xdr:clientData fPrintsWithSheet="0"/>
  </xdr:twoCellAnchor>
  <xdr:twoCellAnchor editAs="absolute">
    <xdr:from>
      <xdr:col>1</xdr:col>
      <xdr:colOff>583963</xdr:colOff>
      <xdr:row>9</xdr:row>
      <xdr:rowOff>0</xdr:rowOff>
    </xdr:from>
    <xdr:to>
      <xdr:col>2</xdr:col>
      <xdr:colOff>339943</xdr:colOff>
      <xdr:row>9</xdr:row>
      <xdr:rowOff>252000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SpPr txBox="1"/>
      </xdr:nvSpPr>
      <xdr:spPr>
        <a:xfrm>
          <a:off x="705883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Diário</a:t>
          </a:r>
        </a:p>
      </xdr:txBody>
    </xdr:sp>
    <xdr:clientData fPrintsWithSheet="0"/>
  </xdr:twoCellAnchor>
  <xdr:twoCellAnchor editAs="absolute">
    <xdr:from>
      <xdr:col>2</xdr:col>
      <xdr:colOff>416782</xdr:colOff>
      <xdr:row>9</xdr:row>
      <xdr:rowOff>0</xdr:rowOff>
    </xdr:from>
    <xdr:to>
      <xdr:col>3</xdr:col>
      <xdr:colOff>810302</xdr:colOff>
      <xdr:row>9</xdr:row>
      <xdr:rowOff>252000</xdr:rowOff>
    </xdr:to>
    <xdr:sp macro="" textlink="">
      <xdr:nvSpPr>
        <xdr:cNvPr id="17" name="CaixaDeText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SpPr txBox="1"/>
      </xdr:nvSpPr>
      <xdr:spPr>
        <a:xfrm>
          <a:off x="2222722" y="1066800"/>
          <a:ext cx="1440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Mensal</a:t>
          </a:r>
        </a:p>
      </xdr:txBody>
    </xdr:sp>
    <xdr:clientData fPrintsWithSheet="0"/>
  </xdr:twoCellAnchor>
  <xdr:twoCellAnchor editAs="absolute">
    <xdr:from>
      <xdr:col>3</xdr:col>
      <xdr:colOff>890526</xdr:colOff>
      <xdr:row>9</xdr:row>
      <xdr:rowOff>0</xdr:rowOff>
    </xdr:from>
    <xdr:to>
      <xdr:col>5</xdr:col>
      <xdr:colOff>234180</xdr:colOff>
      <xdr:row>9</xdr:row>
      <xdr:rowOff>252000</xdr:rowOff>
    </xdr:to>
    <xdr:sp macro="" textlink="">
      <xdr:nvSpPr>
        <xdr:cNvPr id="18" name="CaixaDeText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SpPr txBox="1"/>
      </xdr:nvSpPr>
      <xdr:spPr>
        <a:xfrm>
          <a:off x="3739560" y="1066800"/>
          <a:ext cx="144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Clientes</a:t>
          </a:r>
        </a:p>
      </xdr:txBody>
    </xdr:sp>
    <xdr:clientData fPrintsWithSheet="0"/>
  </xdr:twoCellAnchor>
  <xdr:twoCellAnchor editAs="absolute">
    <xdr:from>
      <xdr:col>1</xdr:col>
      <xdr:colOff>583963</xdr:colOff>
      <xdr:row>8</xdr:row>
      <xdr:rowOff>22860</xdr:rowOff>
    </xdr:from>
    <xdr:to>
      <xdr:col>1</xdr:col>
      <xdr:colOff>1663963</xdr:colOff>
      <xdr:row>8</xdr:row>
      <xdr:rowOff>274860</xdr:rowOff>
    </xdr:to>
    <xdr:sp macro="" textlink="">
      <xdr:nvSpPr>
        <xdr:cNvPr id="20" name="CaixaDeTexto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 fPrintsWithSheet="0"/>
  </xdr:twoCellAnchor>
  <xdr:twoCellAnchor editAs="absolute">
    <xdr:from>
      <xdr:col>2</xdr:col>
      <xdr:colOff>31169</xdr:colOff>
      <xdr:row>8</xdr:row>
      <xdr:rowOff>22860</xdr:rowOff>
    </xdr:from>
    <xdr:to>
      <xdr:col>3</xdr:col>
      <xdr:colOff>64689</xdr:colOff>
      <xdr:row>8</xdr:row>
      <xdr:rowOff>274860</xdr:rowOff>
    </xdr:to>
    <xdr:sp macro="" textlink="">
      <xdr:nvSpPr>
        <xdr:cNvPr id="21" name="CaixaDeTexto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 fPrintsWithSheet="0"/>
  </xdr:twoCellAnchor>
  <xdr:twoCellAnchor editAs="absolute">
    <xdr:from>
      <xdr:col>3</xdr:col>
      <xdr:colOff>115915</xdr:colOff>
      <xdr:row>8</xdr:row>
      <xdr:rowOff>22860</xdr:rowOff>
    </xdr:from>
    <xdr:to>
      <xdr:col>4</xdr:col>
      <xdr:colOff>149435</xdr:colOff>
      <xdr:row>8</xdr:row>
      <xdr:rowOff>274860</xdr:rowOff>
    </xdr:to>
    <xdr:sp macro="" textlink="">
      <xdr:nvSpPr>
        <xdr:cNvPr id="22" name="CaixaDeTexto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Relatórios</a:t>
          </a:r>
        </a:p>
      </xdr:txBody>
    </xdr:sp>
    <xdr:clientData fPrintsWithSheet="0"/>
  </xdr:twoCellAnchor>
  <xdr:twoCellAnchor editAs="absolute">
    <xdr:from>
      <xdr:col>4</xdr:col>
      <xdr:colOff>200660</xdr:colOff>
      <xdr:row>8</xdr:row>
      <xdr:rowOff>22860</xdr:rowOff>
    </xdr:from>
    <xdr:to>
      <xdr:col>5</xdr:col>
      <xdr:colOff>234180</xdr:colOff>
      <xdr:row>8</xdr:row>
      <xdr:rowOff>274860</xdr:rowOff>
    </xdr:to>
    <xdr:sp macro="" textlink="">
      <xdr:nvSpPr>
        <xdr:cNvPr id="23" name="CaixaDeTexto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 fPrintsWithSheet="0"/>
  </xdr:twoCellAnchor>
  <xdr:twoCellAnchor editAs="absolute">
    <xdr:from>
      <xdr:col>1</xdr:col>
      <xdr:colOff>0</xdr:colOff>
      <xdr:row>0</xdr:row>
      <xdr:rowOff>0</xdr:rowOff>
    </xdr:from>
    <xdr:to>
      <xdr:col>2</xdr:col>
      <xdr:colOff>266699</xdr:colOff>
      <xdr:row>3</xdr:row>
      <xdr:rowOff>9360</xdr:rowOff>
    </xdr:to>
    <xdr:pic>
      <xdr:nvPicPr>
        <xdr:cNvPr id="25" name="Imagem 2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26" name="Seta: para a Direita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 fPrintsWithSheet="0"/>
  </xdr:twoCellAnchor>
  <xdr:twoCellAnchor editAs="absolute">
    <xdr:from>
      <xdr:col>5</xdr:col>
      <xdr:colOff>292332</xdr:colOff>
      <xdr:row>8</xdr:row>
      <xdr:rowOff>22860</xdr:rowOff>
    </xdr:from>
    <xdr:to>
      <xdr:col>6</xdr:col>
      <xdr:colOff>325851</xdr:colOff>
      <xdr:row>8</xdr:row>
      <xdr:rowOff>274860</xdr:rowOff>
    </xdr:to>
    <xdr:sp macro="[0]!Imprimir" textlink="">
      <xdr:nvSpPr>
        <xdr:cNvPr id="27" name="CaixaDeTexto 26">
          <a:extLst>
            <a:ext uri="{FF2B5EF4-FFF2-40B4-BE49-F238E27FC236}">
              <a16:creationId xmlns:a16="http://schemas.microsoft.com/office/drawing/2014/main" xmlns="" id="{00000000-0008-0000-1200-00001B000000}"/>
            </a:ext>
          </a:extLst>
        </xdr:cNvPr>
        <xdr:cNvSpPr txBox="1"/>
      </xdr:nvSpPr>
      <xdr:spPr>
        <a:xfrm>
          <a:off x="5245332" y="793327"/>
          <a:ext cx="1083386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Imprimir</a:t>
          </a:r>
        </a:p>
      </xdr:txBody>
    </xdr:sp>
    <xdr:clientData fPrintsWithSheet="0"/>
  </xdr:twoCellAnchor>
  <xdr:twoCellAnchor editAs="absolute">
    <xdr:from>
      <xdr:col>2</xdr:col>
      <xdr:colOff>457195</xdr:colOff>
      <xdr:row>0</xdr:row>
      <xdr:rowOff>42335</xdr:rowOff>
    </xdr:from>
    <xdr:to>
      <xdr:col>10</xdr:col>
      <xdr:colOff>169334</xdr:colOff>
      <xdr:row>2</xdr:row>
      <xdr:rowOff>127514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xmlns="" id="{00000000-0008-0000-1200-00001C000000}"/>
            </a:ext>
          </a:extLst>
        </xdr:cNvPr>
        <xdr:cNvSpPr txBox="1"/>
      </xdr:nvSpPr>
      <xdr:spPr>
        <a:xfrm>
          <a:off x="2260595" y="42335"/>
          <a:ext cx="8111072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Relatório Mensal Detalhado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1531620</xdr:colOff>
      <xdr:row>0</xdr:row>
      <xdr:rowOff>38100</xdr:rowOff>
    </xdr:from>
    <xdr:to>
      <xdr:col>11</xdr:col>
      <xdr:colOff>274320</xdr:colOff>
      <xdr:row>2</xdr:row>
      <xdr:rowOff>130052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Cadastro de Receitas</a:t>
          </a: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1061983</xdr:colOff>
      <xdr:row>8</xdr:row>
      <xdr:rowOff>274860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1113209</xdr:colOff>
      <xdr:row>8</xdr:row>
      <xdr:rowOff>22860</xdr:rowOff>
    </xdr:from>
    <xdr:to>
      <xdr:col>3</xdr:col>
      <xdr:colOff>82469</xdr:colOff>
      <xdr:row>8</xdr:row>
      <xdr:rowOff>274860</xdr:rowOff>
    </xdr:to>
    <xdr:sp macro="" textlink="">
      <xdr:nvSpPr>
        <xdr:cNvPr id="25" name="CaixaDeTexto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/>
  </xdr:twoCellAnchor>
  <xdr:twoCellAnchor editAs="absolute">
    <xdr:from>
      <xdr:col>4</xdr:col>
      <xdr:colOff>11775</xdr:colOff>
      <xdr:row>8</xdr:row>
      <xdr:rowOff>22860</xdr:rowOff>
    </xdr:from>
    <xdr:to>
      <xdr:col>5</xdr:col>
      <xdr:colOff>489795</xdr:colOff>
      <xdr:row>8</xdr:row>
      <xdr:rowOff>274860</xdr:rowOff>
    </xdr:to>
    <xdr:sp macro="" textlink="">
      <xdr:nvSpPr>
        <xdr:cNvPr id="26" name="CaixaDeTexto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5</xdr:col>
      <xdr:colOff>541020</xdr:colOff>
      <xdr:row>8</xdr:row>
      <xdr:rowOff>22860</xdr:rowOff>
    </xdr:from>
    <xdr:to>
      <xdr:col>5</xdr:col>
      <xdr:colOff>1621020</xdr:colOff>
      <xdr:row>8</xdr:row>
      <xdr:rowOff>274860</xdr:rowOff>
    </xdr:to>
    <xdr:sp macro="" textlink="">
      <xdr:nvSpPr>
        <xdr:cNvPr id="27" name="CaixaDeTexto 2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583963</xdr:colOff>
      <xdr:row>8</xdr:row>
      <xdr:rowOff>297180</xdr:rowOff>
    </xdr:from>
    <xdr:to>
      <xdr:col>2</xdr:col>
      <xdr:colOff>1061983</xdr:colOff>
      <xdr:row>9</xdr:row>
      <xdr:rowOff>236760</xdr:rowOff>
    </xdr:to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 txBox="1"/>
      </xdr:nvSpPr>
      <xdr:spPr>
        <a:xfrm>
          <a:off x="705883" y="1051560"/>
          <a:ext cx="1080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Receitas</a:t>
          </a:r>
        </a:p>
      </xdr:txBody>
    </xdr:sp>
    <xdr:clientData/>
  </xdr:twoCellAnchor>
  <xdr:twoCellAnchor editAs="absolute">
    <xdr:from>
      <xdr:col>2</xdr:col>
      <xdr:colOff>1113209</xdr:colOff>
      <xdr:row>8</xdr:row>
      <xdr:rowOff>297180</xdr:rowOff>
    </xdr:from>
    <xdr:to>
      <xdr:col>3</xdr:col>
      <xdr:colOff>82469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 txBox="1"/>
      </xdr:nvSpPr>
      <xdr:spPr>
        <a:xfrm>
          <a:off x="1837109" y="1051560"/>
          <a:ext cx="108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Outros Cadastros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1348739</xdr:colOff>
      <xdr:row>3</xdr:row>
      <xdr:rowOff>9360</xdr:rowOff>
    </xdr:to>
    <xdr:pic>
      <xdr:nvPicPr>
        <xdr:cNvPr id="32" name="Imagem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33" name="Seta: para a Direita 3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8</xdr:col>
      <xdr:colOff>946786</xdr:colOff>
      <xdr:row>31</xdr:row>
      <xdr:rowOff>60960</xdr:rowOff>
    </xdr:to>
    <xdr:graphicFrame macro="">
      <xdr:nvGraphicFramePr>
        <xdr:cNvPr id="12" name="Gráfico 14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</xdr:colOff>
      <xdr:row>33</xdr:row>
      <xdr:rowOff>72390</xdr:rowOff>
    </xdr:from>
    <xdr:to>
      <xdr:col>8</xdr:col>
      <xdr:colOff>982980</xdr:colOff>
      <xdr:row>51</xdr:row>
      <xdr:rowOff>38100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583963</xdr:colOff>
      <xdr:row>8</xdr:row>
      <xdr:rowOff>38947</xdr:rowOff>
    </xdr:from>
    <xdr:to>
      <xdr:col>1</xdr:col>
      <xdr:colOff>1663963</xdr:colOff>
      <xdr:row>8</xdr:row>
      <xdr:rowOff>290947</xdr:rowOff>
    </xdr:to>
    <xdr:sp macro="" textlink="">
      <xdr:nvSpPr>
        <xdr:cNvPr id="17" name="CaixaDeTexto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1300-000011000000}"/>
            </a:ext>
          </a:extLst>
        </xdr:cNvPr>
        <xdr:cNvSpPr txBox="1"/>
      </xdr:nvSpPr>
      <xdr:spPr>
        <a:xfrm>
          <a:off x="705883" y="793327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 fPrintsWithSheet="0"/>
  </xdr:twoCellAnchor>
  <xdr:twoCellAnchor editAs="absolute">
    <xdr:from>
      <xdr:col>1</xdr:col>
      <xdr:colOff>1716036</xdr:colOff>
      <xdr:row>8</xdr:row>
      <xdr:rowOff>38947</xdr:rowOff>
    </xdr:from>
    <xdr:to>
      <xdr:col>2</xdr:col>
      <xdr:colOff>757263</xdr:colOff>
      <xdr:row>8</xdr:row>
      <xdr:rowOff>290947</xdr:rowOff>
    </xdr:to>
    <xdr:sp macro="" textlink="">
      <xdr:nvSpPr>
        <xdr:cNvPr id="18" name="CaixaDeTexto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1300-000012000000}"/>
            </a:ext>
          </a:extLst>
        </xdr:cNvPr>
        <xdr:cNvSpPr txBox="1"/>
      </xdr:nvSpPr>
      <xdr:spPr>
        <a:xfrm>
          <a:off x="1837956" y="793327"/>
          <a:ext cx="1083387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 fPrintsWithSheet="0"/>
  </xdr:twoCellAnchor>
  <xdr:twoCellAnchor editAs="absolute">
    <xdr:from>
      <xdr:col>2</xdr:col>
      <xdr:colOff>808489</xdr:colOff>
      <xdr:row>8</xdr:row>
      <xdr:rowOff>38947</xdr:rowOff>
    </xdr:from>
    <xdr:to>
      <xdr:col>3</xdr:col>
      <xdr:colOff>741255</xdr:colOff>
      <xdr:row>8</xdr:row>
      <xdr:rowOff>290947</xdr:rowOff>
    </xdr:to>
    <xdr:sp macro="" textlink="">
      <xdr:nvSpPr>
        <xdr:cNvPr id="19" name="CaixaDeTexto 1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1300-000013000000}"/>
            </a:ext>
          </a:extLst>
        </xdr:cNvPr>
        <xdr:cNvSpPr txBox="1"/>
      </xdr:nvSpPr>
      <xdr:spPr>
        <a:xfrm>
          <a:off x="2972569" y="793327"/>
          <a:ext cx="1083386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 fPrintsWithSheet="0"/>
  </xdr:twoCellAnchor>
  <xdr:twoCellAnchor editAs="absolute">
    <xdr:from>
      <xdr:col>3</xdr:col>
      <xdr:colOff>792480</xdr:colOff>
      <xdr:row>8</xdr:row>
      <xdr:rowOff>38947</xdr:rowOff>
    </xdr:from>
    <xdr:to>
      <xdr:col>4</xdr:col>
      <xdr:colOff>725247</xdr:colOff>
      <xdr:row>8</xdr:row>
      <xdr:rowOff>290947</xdr:rowOff>
    </xdr:to>
    <xdr:sp macro="" textlink="">
      <xdr:nvSpPr>
        <xdr:cNvPr id="20" name="CaixaDeTexto 1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SpPr txBox="1"/>
      </xdr:nvSpPr>
      <xdr:spPr>
        <a:xfrm>
          <a:off x="4107180" y="793327"/>
          <a:ext cx="1083387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Gráficos</a:t>
          </a:r>
        </a:p>
      </xdr:txBody>
    </xdr:sp>
    <xdr:clientData fPrintsWithSheet="0"/>
  </xdr:twoCellAnchor>
  <xdr:twoCellAnchor editAs="absolute">
    <xdr:from>
      <xdr:col>1</xdr:col>
      <xdr:colOff>0</xdr:colOff>
      <xdr:row>0</xdr:row>
      <xdr:rowOff>0</xdr:rowOff>
    </xdr:from>
    <xdr:to>
      <xdr:col>1</xdr:col>
      <xdr:colOff>1951566</xdr:colOff>
      <xdr:row>3</xdr:row>
      <xdr:rowOff>19520</xdr:rowOff>
    </xdr:to>
    <xdr:pic>
      <xdr:nvPicPr>
        <xdr:cNvPr id="22" name="Imagem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1566" cy="568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38947</xdr:rowOff>
    </xdr:from>
    <xdr:to>
      <xdr:col>1</xdr:col>
      <xdr:colOff>492960</xdr:colOff>
      <xdr:row>8</xdr:row>
      <xdr:rowOff>305347</xdr:rowOff>
    </xdr:to>
    <xdr:sp macro="" textlink="">
      <xdr:nvSpPr>
        <xdr:cNvPr id="23" name="Seta: para a Direita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1300-000017000000}"/>
            </a:ext>
          </a:extLst>
        </xdr:cNvPr>
        <xdr:cNvSpPr/>
      </xdr:nvSpPr>
      <xdr:spPr>
        <a:xfrm flipH="1">
          <a:off x="182880" y="793327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 fPrintsWithSheet="0"/>
  </xdr:twoCellAnchor>
  <xdr:twoCellAnchor editAs="absolute">
    <xdr:from>
      <xdr:col>4</xdr:col>
      <xdr:colOff>768774</xdr:colOff>
      <xdr:row>8</xdr:row>
      <xdr:rowOff>38947</xdr:rowOff>
    </xdr:from>
    <xdr:to>
      <xdr:col>5</xdr:col>
      <xdr:colOff>701540</xdr:colOff>
      <xdr:row>8</xdr:row>
      <xdr:rowOff>290947</xdr:rowOff>
    </xdr:to>
    <xdr:sp macro="[0]!Imprimir" textlink="">
      <xdr:nvSpPr>
        <xdr:cNvPr id="24" name="CaixaDeTexto 23">
          <a:extLst>
            <a:ext uri="{FF2B5EF4-FFF2-40B4-BE49-F238E27FC236}">
              <a16:creationId xmlns:a16="http://schemas.microsoft.com/office/drawing/2014/main" xmlns="" id="{00000000-0008-0000-1300-000018000000}"/>
            </a:ext>
          </a:extLst>
        </xdr:cNvPr>
        <xdr:cNvSpPr txBox="1"/>
      </xdr:nvSpPr>
      <xdr:spPr>
        <a:xfrm>
          <a:off x="5234094" y="793327"/>
          <a:ext cx="1083386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Imprimir</a:t>
          </a:r>
        </a:p>
      </xdr:txBody>
    </xdr:sp>
    <xdr:clientData fPrintsWithSheet="0"/>
  </xdr:twoCellAnchor>
  <xdr:twoCellAnchor editAs="absolute">
    <xdr:from>
      <xdr:col>2</xdr:col>
      <xdr:colOff>99902</xdr:colOff>
      <xdr:row>0</xdr:row>
      <xdr:rowOff>42335</xdr:rowOff>
    </xdr:from>
    <xdr:to>
      <xdr:col>8</xdr:col>
      <xdr:colOff>442802</xdr:colOff>
      <xdr:row>2</xdr:row>
      <xdr:rowOff>134287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xmlns="" id="{00000000-0008-0000-1300-000019000000}"/>
            </a:ext>
          </a:extLst>
        </xdr:cNvPr>
        <xdr:cNvSpPr txBox="1"/>
      </xdr:nvSpPr>
      <xdr:spPr>
        <a:xfrm>
          <a:off x="2263982" y="42335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Gráficos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365760</xdr:colOff>
      <xdr:row>204</xdr:row>
      <xdr:rowOff>167640</xdr:rowOff>
    </xdr:from>
    <xdr:to>
      <xdr:col>7</xdr:col>
      <xdr:colOff>2316480</xdr:colOff>
      <xdr:row>234</xdr:row>
      <xdr:rowOff>121920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xmlns="" id="{00000000-0008-0000-14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37117020"/>
          <a:ext cx="10226040" cy="544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312421</xdr:colOff>
      <xdr:row>133</xdr:row>
      <xdr:rowOff>152400</xdr:rowOff>
    </xdr:from>
    <xdr:to>
      <xdr:col>8</xdr:col>
      <xdr:colOff>626115</xdr:colOff>
      <xdr:row>161</xdr:row>
      <xdr:rowOff>114300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xmlns="" id="{00000000-0008-0000-1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1" y="24117300"/>
          <a:ext cx="12178034" cy="508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1074420</xdr:colOff>
      <xdr:row>107</xdr:row>
      <xdr:rowOff>99060</xdr:rowOff>
    </xdr:from>
    <xdr:to>
      <xdr:col>7</xdr:col>
      <xdr:colOff>2247900</xdr:colOff>
      <xdr:row>125</xdr:row>
      <xdr:rowOff>99060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xmlns="" id="{00000000-0008-0000-1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" y="19309080"/>
          <a:ext cx="9448800" cy="329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388620</xdr:colOff>
      <xdr:row>75</xdr:row>
      <xdr:rowOff>38312</xdr:rowOff>
    </xdr:from>
    <xdr:to>
      <xdr:col>8</xdr:col>
      <xdr:colOff>1303020</xdr:colOff>
      <xdr:row>98</xdr:row>
      <xdr:rowOff>182879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00000000-0008-0000-14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13396172"/>
          <a:ext cx="12778740" cy="4350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1508760</xdr:colOff>
      <xdr:row>53</xdr:row>
      <xdr:rowOff>38100</xdr:rowOff>
    </xdr:from>
    <xdr:to>
      <xdr:col>7</xdr:col>
      <xdr:colOff>1897380</xdr:colOff>
      <xdr:row>69</xdr:row>
      <xdr:rowOff>38100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00000000-0008-0000-1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0680" y="9372600"/>
          <a:ext cx="8663940" cy="2926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1752600</xdr:colOff>
      <xdr:row>36</xdr:row>
      <xdr:rowOff>106680</xdr:rowOff>
    </xdr:from>
    <xdr:to>
      <xdr:col>7</xdr:col>
      <xdr:colOff>2590800</xdr:colOff>
      <xdr:row>43</xdr:row>
      <xdr:rowOff>160020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xmlns="" id="{00000000-0008-0000-1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" y="6240780"/>
          <a:ext cx="9113520" cy="138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944880</xdr:colOff>
      <xdr:row>10</xdr:row>
      <xdr:rowOff>175260</xdr:rowOff>
    </xdr:from>
    <xdr:to>
      <xdr:col>8</xdr:col>
      <xdr:colOff>304800</xdr:colOff>
      <xdr:row>27</xdr:row>
      <xdr:rowOff>175260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00000000-0008-0000-1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1554480"/>
          <a:ext cx="11224260" cy="3108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2453640</xdr:colOff>
      <xdr:row>0</xdr:row>
      <xdr:rowOff>0</xdr:rowOff>
    </xdr:from>
    <xdr:ext cx="5227320" cy="571500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SpPr txBox="1"/>
      </xdr:nvSpPr>
      <xdr:spPr>
        <a:xfrm>
          <a:off x="2575560" y="0"/>
          <a:ext cx="5227320" cy="571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Segoe UI Light" panose="020B0502040204020203" pitchFamily="34" charset="0"/>
            </a:rPr>
            <a:t> </a:t>
          </a:r>
          <a:endParaRPr lang="pt-BR" sz="2400" b="1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absolute">
    <xdr:from>
      <xdr:col>1</xdr:col>
      <xdr:colOff>213361</xdr:colOff>
      <xdr:row>0</xdr:row>
      <xdr:rowOff>0</xdr:rowOff>
    </xdr:from>
    <xdr:to>
      <xdr:col>1</xdr:col>
      <xdr:colOff>2164080</xdr:colOff>
      <xdr:row>3</xdr:row>
      <xdr:rowOff>9360</xdr:rowOff>
    </xdr:to>
    <xdr:pic>
      <xdr:nvPicPr>
        <xdr:cNvPr id="5" name="Imagem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1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640080</xdr:colOff>
      <xdr:row>8</xdr:row>
      <xdr:rowOff>19050</xdr:rowOff>
    </xdr:from>
    <xdr:to>
      <xdr:col>1</xdr:col>
      <xdr:colOff>1972080</xdr:colOff>
      <xdr:row>8</xdr:row>
      <xdr:rowOff>283610</xdr:rowOff>
    </xdr:to>
    <xdr:sp macro="" textlink="">
      <xdr:nvSpPr>
        <xdr:cNvPr id="6" name="CaixaDeTexto 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SpPr txBox="1"/>
      </xdr:nvSpPr>
      <xdr:spPr>
        <a:xfrm>
          <a:off x="762000" y="773430"/>
          <a:ext cx="1332000" cy="26456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3175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Acessar a Planilha</a:t>
          </a:r>
        </a:p>
      </xdr:txBody>
    </xdr:sp>
    <xdr:clientData/>
  </xdr:twoCellAnchor>
  <xdr:twoCellAnchor>
    <xdr:from>
      <xdr:col>1</xdr:col>
      <xdr:colOff>929640</xdr:colOff>
      <xdr:row>9</xdr:row>
      <xdr:rowOff>7620</xdr:rowOff>
    </xdr:from>
    <xdr:to>
      <xdr:col>7</xdr:col>
      <xdr:colOff>2887980</xdr:colOff>
      <xdr:row>9</xdr:row>
      <xdr:rowOff>295620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 txBox="1"/>
      </xdr:nvSpPr>
      <xdr:spPr>
        <a:xfrm>
          <a:off x="1051560" y="1074420"/>
          <a:ext cx="10233660" cy="288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>
              <a:solidFill>
                <a:schemeClr val="accent2"/>
              </a:solidFill>
            </a:rPr>
            <a:t>Instruções</a:t>
          </a:r>
        </a:p>
      </xdr:txBody>
    </xdr:sp>
    <xdr:clientData/>
  </xdr:twoCellAnchor>
  <xdr:twoCellAnchor>
    <xdr:from>
      <xdr:col>5</xdr:col>
      <xdr:colOff>342900</xdr:colOff>
      <xdr:row>29</xdr:row>
      <xdr:rowOff>99060</xdr:rowOff>
    </xdr:from>
    <xdr:to>
      <xdr:col>7</xdr:col>
      <xdr:colOff>1043940</xdr:colOff>
      <xdr:row>33</xdr:row>
      <xdr:rowOff>175260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SpPr/>
      </xdr:nvSpPr>
      <xdr:spPr>
        <a:xfrm>
          <a:off x="7399020" y="4953000"/>
          <a:ext cx="2042160" cy="8077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Insira</a:t>
          </a:r>
          <a:r>
            <a:rPr lang="pt-BR" sz="1100" baseline="0">
              <a:solidFill>
                <a:schemeClr val="accent2"/>
              </a:solidFill>
            </a:rPr>
            <a:t> as Receitas.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861060</xdr:colOff>
      <xdr:row>18</xdr:row>
      <xdr:rowOff>121920</xdr:rowOff>
    </xdr:from>
    <xdr:to>
      <xdr:col>8</xdr:col>
      <xdr:colOff>358140</xdr:colOff>
      <xdr:row>28</xdr:row>
      <xdr:rowOff>38100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SpPr/>
      </xdr:nvSpPr>
      <xdr:spPr>
        <a:xfrm>
          <a:off x="982980" y="2964180"/>
          <a:ext cx="11361420" cy="174498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4</xdr:col>
      <xdr:colOff>2404110</xdr:colOff>
      <xdr:row>28</xdr:row>
      <xdr:rowOff>38100</xdr:rowOff>
    </xdr:from>
    <xdr:to>
      <xdr:col>7</xdr:col>
      <xdr:colOff>22860</xdr:colOff>
      <xdr:row>29</xdr:row>
      <xdr:rowOff>99060</xdr:rowOff>
    </xdr:to>
    <xdr:cxnSp macro="">
      <xdr:nvCxnSpPr>
        <xdr:cNvPr id="12" name="Conector de Seta Reta 11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CxnSpPr>
          <a:stCxn id="10" idx="0"/>
          <a:endCxn id="11" idx="2"/>
        </xdr:cNvCxnSpPr>
      </xdr:nvCxnSpPr>
      <xdr:spPr>
        <a:xfrm flipH="1" flipV="1">
          <a:off x="6663690" y="4709160"/>
          <a:ext cx="1756410" cy="24384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60960</xdr:colOff>
      <xdr:row>8</xdr:row>
      <xdr:rowOff>30480</xdr:rowOff>
    </xdr:from>
    <xdr:to>
      <xdr:col>1</xdr:col>
      <xdr:colOff>492960</xdr:colOff>
      <xdr:row>8</xdr:row>
      <xdr:rowOff>296880</xdr:rowOff>
    </xdr:to>
    <xdr:sp macro="" textlink="">
      <xdr:nvSpPr>
        <xdr:cNvPr id="47" name="Seta: para a Direita 4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1400-00002F000000}"/>
            </a:ext>
          </a:extLst>
        </xdr:cNvPr>
        <xdr:cNvSpPr/>
      </xdr:nvSpPr>
      <xdr:spPr>
        <a:xfrm flipH="1">
          <a:off x="182880" y="78486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2689860</xdr:colOff>
      <xdr:row>45</xdr:row>
      <xdr:rowOff>30480</xdr:rowOff>
    </xdr:from>
    <xdr:to>
      <xdr:col>7</xdr:col>
      <xdr:colOff>464820</xdr:colOff>
      <xdr:row>50</xdr:row>
      <xdr:rowOff>7620</xdr:rowOff>
    </xdr:to>
    <xdr:sp macro="" textlink="">
      <xdr:nvSpPr>
        <xdr:cNvPr id="65" name="Retângulo 64">
          <a:extLst>
            <a:ext uri="{FF2B5EF4-FFF2-40B4-BE49-F238E27FC236}">
              <a16:creationId xmlns:a16="http://schemas.microsoft.com/office/drawing/2014/main" xmlns="" id="{00000000-0008-0000-1400-000041000000}"/>
            </a:ext>
          </a:extLst>
        </xdr:cNvPr>
        <xdr:cNvSpPr/>
      </xdr:nvSpPr>
      <xdr:spPr>
        <a:xfrm>
          <a:off x="6949440" y="7879080"/>
          <a:ext cx="1912620" cy="9144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 os botões para navegar na planilha.</a:t>
          </a:r>
        </a:p>
      </xdr:txBody>
    </xdr:sp>
    <xdr:clientData/>
  </xdr:twoCellAnchor>
  <xdr:twoCellAnchor>
    <xdr:from>
      <xdr:col>1</xdr:col>
      <xdr:colOff>2308860</xdr:colOff>
      <xdr:row>39</xdr:row>
      <xdr:rowOff>152400</xdr:rowOff>
    </xdr:from>
    <xdr:to>
      <xdr:col>4</xdr:col>
      <xdr:colOff>2727960</xdr:colOff>
      <xdr:row>44</xdr:row>
      <xdr:rowOff>83820</xdr:rowOff>
    </xdr:to>
    <xdr:sp macro="" textlink="">
      <xdr:nvSpPr>
        <xdr:cNvPr id="66" name="Retângulo 65">
          <a:extLst>
            <a:ext uri="{FF2B5EF4-FFF2-40B4-BE49-F238E27FC236}">
              <a16:creationId xmlns:a16="http://schemas.microsoft.com/office/drawing/2014/main" xmlns="" id="{00000000-0008-0000-1400-000042000000}"/>
            </a:ext>
          </a:extLst>
        </xdr:cNvPr>
        <xdr:cNvSpPr/>
      </xdr:nvSpPr>
      <xdr:spPr>
        <a:xfrm>
          <a:off x="2430780" y="6858000"/>
          <a:ext cx="4556760" cy="88392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4</xdr:col>
      <xdr:colOff>2727960</xdr:colOff>
      <xdr:row>42</xdr:row>
      <xdr:rowOff>22860</xdr:rowOff>
    </xdr:from>
    <xdr:to>
      <xdr:col>5</xdr:col>
      <xdr:colOff>849630</xdr:colOff>
      <xdr:row>45</xdr:row>
      <xdr:rowOff>30480</xdr:rowOff>
    </xdr:to>
    <xdr:cxnSp macro="">
      <xdr:nvCxnSpPr>
        <xdr:cNvPr id="67" name="Conector de Seta Reta 66">
          <a:extLst>
            <a:ext uri="{FF2B5EF4-FFF2-40B4-BE49-F238E27FC236}">
              <a16:creationId xmlns:a16="http://schemas.microsoft.com/office/drawing/2014/main" xmlns="" id="{00000000-0008-0000-1400-000043000000}"/>
            </a:ext>
          </a:extLst>
        </xdr:cNvPr>
        <xdr:cNvCxnSpPr>
          <a:stCxn id="65" idx="0"/>
          <a:endCxn id="66" idx="3"/>
        </xdr:cNvCxnSpPr>
      </xdr:nvCxnSpPr>
      <xdr:spPr>
        <a:xfrm flipH="1" flipV="1">
          <a:off x="6987540" y="7299960"/>
          <a:ext cx="918210" cy="57912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1383030</xdr:colOff>
      <xdr:row>42</xdr:row>
      <xdr:rowOff>7620</xdr:rowOff>
    </xdr:from>
    <xdr:to>
      <xdr:col>1</xdr:col>
      <xdr:colOff>1844040</xdr:colOff>
      <xdr:row>46</xdr:row>
      <xdr:rowOff>22860</xdr:rowOff>
    </xdr:to>
    <xdr:cxnSp macro="">
      <xdr:nvCxnSpPr>
        <xdr:cNvPr id="72" name="Conector de Seta Reta 71">
          <a:extLst>
            <a:ext uri="{FF2B5EF4-FFF2-40B4-BE49-F238E27FC236}">
              <a16:creationId xmlns:a16="http://schemas.microsoft.com/office/drawing/2014/main" xmlns="" id="{00000000-0008-0000-1400-000048000000}"/>
            </a:ext>
          </a:extLst>
        </xdr:cNvPr>
        <xdr:cNvCxnSpPr>
          <a:stCxn id="73" idx="0"/>
        </xdr:cNvCxnSpPr>
      </xdr:nvCxnSpPr>
      <xdr:spPr>
        <a:xfrm flipV="1">
          <a:off x="1504950" y="7284720"/>
          <a:ext cx="461010" cy="77724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274320</xdr:colOff>
      <xdr:row>46</xdr:row>
      <xdr:rowOff>22860</xdr:rowOff>
    </xdr:from>
    <xdr:to>
      <xdr:col>1</xdr:col>
      <xdr:colOff>2491740</xdr:colOff>
      <xdr:row>52</xdr:row>
      <xdr:rowOff>30480</xdr:rowOff>
    </xdr:to>
    <xdr:sp macro="" textlink="">
      <xdr:nvSpPr>
        <xdr:cNvPr id="73" name="Retângulo 72">
          <a:extLst>
            <a:ext uri="{FF2B5EF4-FFF2-40B4-BE49-F238E27FC236}">
              <a16:creationId xmlns:a16="http://schemas.microsoft.com/office/drawing/2014/main" xmlns="" id="{00000000-0008-0000-1400-000049000000}"/>
            </a:ext>
          </a:extLst>
        </xdr:cNvPr>
        <xdr:cNvSpPr/>
      </xdr:nvSpPr>
      <xdr:spPr>
        <a:xfrm>
          <a:off x="396240" y="8061960"/>
          <a:ext cx="2217420" cy="11201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Clique na seta azul para voltar ao Menu.</a:t>
          </a:r>
        </a:p>
      </xdr:txBody>
    </xdr:sp>
    <xdr:clientData/>
  </xdr:twoCellAnchor>
  <xdr:twoCellAnchor>
    <xdr:from>
      <xdr:col>4</xdr:col>
      <xdr:colOff>2194560</xdr:colOff>
      <xdr:row>63</xdr:row>
      <xdr:rowOff>15240</xdr:rowOff>
    </xdr:from>
    <xdr:to>
      <xdr:col>7</xdr:col>
      <xdr:colOff>99060</xdr:colOff>
      <xdr:row>68</xdr:row>
      <xdr:rowOff>45720</xdr:rowOff>
    </xdr:to>
    <xdr:sp macro="" textlink="">
      <xdr:nvSpPr>
        <xdr:cNvPr id="85" name="Retângulo 84">
          <a:extLst>
            <a:ext uri="{FF2B5EF4-FFF2-40B4-BE49-F238E27FC236}">
              <a16:creationId xmlns:a16="http://schemas.microsoft.com/office/drawing/2014/main" xmlns="" id="{00000000-0008-0000-1400-000055000000}"/>
            </a:ext>
          </a:extLst>
        </xdr:cNvPr>
        <xdr:cNvSpPr/>
      </xdr:nvSpPr>
      <xdr:spPr>
        <a:xfrm>
          <a:off x="6454140" y="11178540"/>
          <a:ext cx="2042160" cy="944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Insira</a:t>
          </a:r>
          <a:r>
            <a:rPr lang="pt-BR" sz="1100" baseline="0">
              <a:solidFill>
                <a:schemeClr val="accent2"/>
              </a:solidFill>
            </a:rPr>
            <a:t> os Clientes.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1440180</xdr:colOff>
      <xdr:row>60</xdr:row>
      <xdr:rowOff>121920</xdr:rowOff>
    </xdr:from>
    <xdr:to>
      <xdr:col>4</xdr:col>
      <xdr:colOff>1196340</xdr:colOff>
      <xdr:row>70</xdr:row>
      <xdr:rowOff>121920</xdr:rowOff>
    </xdr:to>
    <xdr:sp macro="" textlink="">
      <xdr:nvSpPr>
        <xdr:cNvPr id="86" name="Retângulo 85">
          <a:extLst>
            <a:ext uri="{FF2B5EF4-FFF2-40B4-BE49-F238E27FC236}">
              <a16:creationId xmlns:a16="http://schemas.microsoft.com/office/drawing/2014/main" xmlns="" id="{00000000-0008-0000-1400-000056000000}"/>
            </a:ext>
          </a:extLst>
        </xdr:cNvPr>
        <xdr:cNvSpPr/>
      </xdr:nvSpPr>
      <xdr:spPr>
        <a:xfrm>
          <a:off x="1562100" y="10736580"/>
          <a:ext cx="3893820" cy="182880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4</xdr:col>
      <xdr:colOff>1196340</xdr:colOff>
      <xdr:row>65</xdr:row>
      <xdr:rowOff>121920</xdr:rowOff>
    </xdr:from>
    <xdr:to>
      <xdr:col>4</xdr:col>
      <xdr:colOff>2194560</xdr:colOff>
      <xdr:row>65</xdr:row>
      <xdr:rowOff>121920</xdr:rowOff>
    </xdr:to>
    <xdr:cxnSp macro="">
      <xdr:nvCxnSpPr>
        <xdr:cNvPr id="87" name="Conector de Seta Reta 86">
          <a:extLst>
            <a:ext uri="{FF2B5EF4-FFF2-40B4-BE49-F238E27FC236}">
              <a16:creationId xmlns:a16="http://schemas.microsoft.com/office/drawing/2014/main" xmlns="" id="{00000000-0008-0000-1400-000057000000}"/>
            </a:ext>
          </a:extLst>
        </xdr:cNvPr>
        <xdr:cNvCxnSpPr>
          <a:stCxn id="85" idx="1"/>
          <a:endCxn id="86" idx="3"/>
        </xdr:cNvCxnSpPr>
      </xdr:nvCxnSpPr>
      <xdr:spPr>
        <a:xfrm flipH="1">
          <a:off x="5455920" y="11650980"/>
          <a:ext cx="998220" cy="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746760</xdr:colOff>
      <xdr:row>91</xdr:row>
      <xdr:rowOff>0</xdr:rowOff>
    </xdr:from>
    <xdr:to>
      <xdr:col>2</xdr:col>
      <xdr:colOff>182880</xdr:colOff>
      <xdr:row>97</xdr:row>
      <xdr:rowOff>15240</xdr:rowOff>
    </xdr:to>
    <xdr:sp macro="" textlink="">
      <xdr:nvSpPr>
        <xdr:cNvPr id="97" name="Retângulo 96">
          <a:extLst>
            <a:ext uri="{FF2B5EF4-FFF2-40B4-BE49-F238E27FC236}">
              <a16:creationId xmlns:a16="http://schemas.microsoft.com/office/drawing/2014/main" xmlns="" id="{00000000-0008-0000-1400-000061000000}"/>
            </a:ext>
          </a:extLst>
        </xdr:cNvPr>
        <xdr:cNvSpPr/>
      </xdr:nvSpPr>
      <xdr:spPr>
        <a:xfrm>
          <a:off x="868680" y="16283940"/>
          <a:ext cx="2232660" cy="11125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Faça os lançamentos das </a:t>
          </a:r>
          <a:r>
            <a:rPr lang="pt-BR" sz="1100" baseline="0">
              <a:solidFill>
                <a:schemeClr val="accent2"/>
              </a:solidFill>
            </a:rPr>
            <a:t>Receitas (Vendas).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350520</xdr:colOff>
      <xdr:row>82</xdr:row>
      <xdr:rowOff>68580</xdr:rowOff>
    </xdr:from>
    <xdr:to>
      <xdr:col>5</xdr:col>
      <xdr:colOff>396240</xdr:colOff>
      <xdr:row>89</xdr:row>
      <xdr:rowOff>129540</xdr:rowOff>
    </xdr:to>
    <xdr:sp macro="" textlink="">
      <xdr:nvSpPr>
        <xdr:cNvPr id="98" name="Retângulo 97">
          <a:extLst>
            <a:ext uri="{FF2B5EF4-FFF2-40B4-BE49-F238E27FC236}">
              <a16:creationId xmlns:a16="http://schemas.microsoft.com/office/drawing/2014/main" xmlns="" id="{00000000-0008-0000-1400-000062000000}"/>
            </a:ext>
          </a:extLst>
        </xdr:cNvPr>
        <xdr:cNvSpPr/>
      </xdr:nvSpPr>
      <xdr:spPr>
        <a:xfrm>
          <a:off x="472440" y="14706600"/>
          <a:ext cx="6979920" cy="134112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1863090</xdr:colOff>
      <xdr:row>89</xdr:row>
      <xdr:rowOff>129540</xdr:rowOff>
    </xdr:from>
    <xdr:to>
      <xdr:col>2</xdr:col>
      <xdr:colOff>1043940</xdr:colOff>
      <xdr:row>91</xdr:row>
      <xdr:rowOff>0</xdr:rowOff>
    </xdr:to>
    <xdr:cxnSp macro="">
      <xdr:nvCxnSpPr>
        <xdr:cNvPr id="99" name="Conector de Seta Reta 98">
          <a:extLst>
            <a:ext uri="{FF2B5EF4-FFF2-40B4-BE49-F238E27FC236}">
              <a16:creationId xmlns:a16="http://schemas.microsoft.com/office/drawing/2014/main" xmlns="" id="{00000000-0008-0000-1400-000063000000}"/>
            </a:ext>
          </a:extLst>
        </xdr:cNvPr>
        <xdr:cNvCxnSpPr>
          <a:stCxn id="97" idx="0"/>
          <a:endCxn id="98" idx="2"/>
        </xdr:cNvCxnSpPr>
      </xdr:nvCxnSpPr>
      <xdr:spPr>
        <a:xfrm flipV="1">
          <a:off x="1985010" y="16047720"/>
          <a:ext cx="1977390" cy="23622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1630680</xdr:colOff>
      <xdr:row>91</xdr:row>
      <xdr:rowOff>175260</xdr:rowOff>
    </xdr:from>
    <xdr:to>
      <xdr:col>7</xdr:col>
      <xdr:colOff>426720</xdr:colOff>
      <xdr:row>97</xdr:row>
      <xdr:rowOff>22860</xdr:rowOff>
    </xdr:to>
    <xdr:sp macro="" textlink="">
      <xdr:nvSpPr>
        <xdr:cNvPr id="108" name="Retângulo 107">
          <a:extLst>
            <a:ext uri="{FF2B5EF4-FFF2-40B4-BE49-F238E27FC236}">
              <a16:creationId xmlns:a16="http://schemas.microsoft.com/office/drawing/2014/main" xmlns="" id="{00000000-0008-0000-1400-00006C000000}"/>
            </a:ext>
          </a:extLst>
        </xdr:cNvPr>
        <xdr:cNvSpPr/>
      </xdr:nvSpPr>
      <xdr:spPr>
        <a:xfrm>
          <a:off x="5890260" y="16459200"/>
          <a:ext cx="2933700" cy="944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 o campo</a:t>
          </a:r>
          <a:r>
            <a:rPr lang="pt-BR" sz="1100" baseline="0">
              <a:solidFill>
                <a:schemeClr val="accent2"/>
              </a:solidFill>
            </a:rPr>
            <a:t> </a:t>
          </a:r>
          <a:r>
            <a:rPr lang="pt-BR" sz="1100" b="1" baseline="0">
              <a:solidFill>
                <a:schemeClr val="accent2"/>
              </a:solidFill>
            </a:rPr>
            <a:t>Status </a:t>
          </a:r>
          <a:r>
            <a:rPr lang="pt-BR" sz="1100" b="0" baseline="0">
              <a:solidFill>
                <a:schemeClr val="accent2"/>
              </a:solidFill>
            </a:rPr>
            <a:t>para informar o status da receita cadastrada.</a:t>
          </a:r>
          <a:endParaRPr lang="pt-BR" sz="1100" b="1">
            <a:solidFill>
              <a:schemeClr val="accent2"/>
            </a:solidFill>
          </a:endParaRPr>
        </a:p>
      </xdr:txBody>
    </xdr:sp>
    <xdr:clientData/>
  </xdr:twoCellAnchor>
  <xdr:twoCellAnchor>
    <xdr:from>
      <xdr:col>5</xdr:col>
      <xdr:colOff>426720</xdr:colOff>
      <xdr:row>82</xdr:row>
      <xdr:rowOff>68580</xdr:rowOff>
    </xdr:from>
    <xdr:to>
      <xdr:col>7</xdr:col>
      <xdr:colOff>60960</xdr:colOff>
      <xdr:row>89</xdr:row>
      <xdr:rowOff>137160</xdr:rowOff>
    </xdr:to>
    <xdr:sp macro="" textlink="">
      <xdr:nvSpPr>
        <xdr:cNvPr id="109" name="Retângulo 108">
          <a:extLst>
            <a:ext uri="{FF2B5EF4-FFF2-40B4-BE49-F238E27FC236}">
              <a16:creationId xmlns:a16="http://schemas.microsoft.com/office/drawing/2014/main" xmlns="" id="{00000000-0008-0000-1400-00006D000000}"/>
            </a:ext>
          </a:extLst>
        </xdr:cNvPr>
        <xdr:cNvSpPr/>
      </xdr:nvSpPr>
      <xdr:spPr>
        <a:xfrm>
          <a:off x="7482840" y="14706600"/>
          <a:ext cx="975360" cy="134874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5</xdr:col>
      <xdr:colOff>300990</xdr:colOff>
      <xdr:row>89</xdr:row>
      <xdr:rowOff>137160</xdr:rowOff>
    </xdr:from>
    <xdr:to>
      <xdr:col>5</xdr:col>
      <xdr:colOff>914400</xdr:colOff>
      <xdr:row>91</xdr:row>
      <xdr:rowOff>175260</xdr:rowOff>
    </xdr:to>
    <xdr:cxnSp macro="">
      <xdr:nvCxnSpPr>
        <xdr:cNvPr id="110" name="Conector de Seta Reta 109">
          <a:extLst>
            <a:ext uri="{FF2B5EF4-FFF2-40B4-BE49-F238E27FC236}">
              <a16:creationId xmlns:a16="http://schemas.microsoft.com/office/drawing/2014/main" xmlns="" id="{00000000-0008-0000-1400-00006E000000}"/>
            </a:ext>
          </a:extLst>
        </xdr:cNvPr>
        <xdr:cNvCxnSpPr>
          <a:stCxn id="108" idx="0"/>
          <a:endCxn id="109" idx="2"/>
        </xdr:cNvCxnSpPr>
      </xdr:nvCxnSpPr>
      <xdr:spPr>
        <a:xfrm flipV="1">
          <a:off x="7357110" y="16055340"/>
          <a:ext cx="613410" cy="40386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2926080</xdr:colOff>
      <xdr:row>100</xdr:row>
      <xdr:rowOff>38100</xdr:rowOff>
    </xdr:from>
    <xdr:to>
      <xdr:col>8</xdr:col>
      <xdr:colOff>1379220</xdr:colOff>
      <xdr:row>109</xdr:row>
      <xdr:rowOff>83820</xdr:rowOff>
    </xdr:to>
    <xdr:sp macro="" textlink="">
      <xdr:nvSpPr>
        <xdr:cNvPr id="129" name="Retângulo 128">
          <a:extLst>
            <a:ext uri="{FF2B5EF4-FFF2-40B4-BE49-F238E27FC236}">
              <a16:creationId xmlns:a16="http://schemas.microsoft.com/office/drawing/2014/main" xmlns="" id="{00000000-0008-0000-1400-000081000000}"/>
            </a:ext>
          </a:extLst>
        </xdr:cNvPr>
        <xdr:cNvSpPr/>
      </xdr:nvSpPr>
      <xdr:spPr>
        <a:xfrm>
          <a:off x="11323320" y="17967960"/>
          <a:ext cx="2042160" cy="16916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 o Resumo</a:t>
          </a:r>
          <a:r>
            <a:rPr lang="pt-BR" sz="1100" baseline="0">
              <a:solidFill>
                <a:schemeClr val="accent2"/>
              </a:solidFill>
            </a:rPr>
            <a:t>  para ter uma análise rápida do Total de Receitas Recebidas em dia, Recebidas em Atraso, Em Aberto, Atrasadas, Total de Descontos e Total de Juros.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8</xdr:col>
      <xdr:colOff>45720</xdr:colOff>
      <xdr:row>82</xdr:row>
      <xdr:rowOff>83820</xdr:rowOff>
    </xdr:from>
    <xdr:to>
      <xdr:col>8</xdr:col>
      <xdr:colOff>1356360</xdr:colOff>
      <xdr:row>98</xdr:row>
      <xdr:rowOff>76200</xdr:rowOff>
    </xdr:to>
    <xdr:sp macro="" textlink="">
      <xdr:nvSpPr>
        <xdr:cNvPr id="130" name="Retângulo 129">
          <a:extLst>
            <a:ext uri="{FF2B5EF4-FFF2-40B4-BE49-F238E27FC236}">
              <a16:creationId xmlns:a16="http://schemas.microsoft.com/office/drawing/2014/main" xmlns="" id="{00000000-0008-0000-1400-000082000000}"/>
            </a:ext>
          </a:extLst>
        </xdr:cNvPr>
        <xdr:cNvSpPr/>
      </xdr:nvSpPr>
      <xdr:spPr>
        <a:xfrm>
          <a:off x="12031980" y="14721840"/>
          <a:ext cx="1310640" cy="291846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8</xdr:col>
      <xdr:colOff>358140</xdr:colOff>
      <xdr:row>98</xdr:row>
      <xdr:rowOff>76200</xdr:rowOff>
    </xdr:from>
    <xdr:to>
      <xdr:col>8</xdr:col>
      <xdr:colOff>701040</xdr:colOff>
      <xdr:row>100</xdr:row>
      <xdr:rowOff>38100</xdr:rowOff>
    </xdr:to>
    <xdr:cxnSp macro="">
      <xdr:nvCxnSpPr>
        <xdr:cNvPr id="131" name="Conector de Seta Reta 130">
          <a:extLst>
            <a:ext uri="{FF2B5EF4-FFF2-40B4-BE49-F238E27FC236}">
              <a16:creationId xmlns:a16="http://schemas.microsoft.com/office/drawing/2014/main" xmlns="" id="{00000000-0008-0000-1400-000083000000}"/>
            </a:ext>
          </a:extLst>
        </xdr:cNvPr>
        <xdr:cNvCxnSpPr>
          <a:stCxn id="129" idx="0"/>
          <a:endCxn id="130" idx="2"/>
        </xdr:cNvCxnSpPr>
      </xdr:nvCxnSpPr>
      <xdr:spPr>
        <a:xfrm flipV="1">
          <a:off x="12344400" y="17640300"/>
          <a:ext cx="342900" cy="32766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845820</xdr:colOff>
      <xdr:row>70</xdr:row>
      <xdr:rowOff>91440</xdr:rowOff>
    </xdr:from>
    <xdr:to>
      <xdr:col>8</xdr:col>
      <xdr:colOff>1645920</xdr:colOff>
      <xdr:row>75</xdr:row>
      <xdr:rowOff>0</xdr:rowOff>
    </xdr:to>
    <xdr:sp macro="" textlink="">
      <xdr:nvSpPr>
        <xdr:cNvPr id="142" name="Retângulo 141">
          <a:extLst>
            <a:ext uri="{FF2B5EF4-FFF2-40B4-BE49-F238E27FC236}">
              <a16:creationId xmlns:a16="http://schemas.microsoft.com/office/drawing/2014/main" xmlns="" id="{00000000-0008-0000-1400-00008E000000}"/>
            </a:ext>
          </a:extLst>
        </xdr:cNvPr>
        <xdr:cNvSpPr/>
      </xdr:nvSpPr>
      <xdr:spPr>
        <a:xfrm>
          <a:off x="9243060" y="12534900"/>
          <a:ext cx="4389120" cy="8229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 os botões para navegar nos meses e fazer os</a:t>
          </a:r>
          <a:r>
            <a:rPr lang="pt-BR" sz="1100" baseline="0">
              <a:solidFill>
                <a:schemeClr val="accent2"/>
              </a:solidFill>
            </a:rPr>
            <a:t> lançamentos.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876300</xdr:colOff>
      <xdr:row>79</xdr:row>
      <xdr:rowOff>167640</xdr:rowOff>
    </xdr:from>
    <xdr:to>
      <xdr:col>7</xdr:col>
      <xdr:colOff>3444240</xdr:colOff>
      <xdr:row>82</xdr:row>
      <xdr:rowOff>30480</xdr:rowOff>
    </xdr:to>
    <xdr:sp macro="" textlink="">
      <xdr:nvSpPr>
        <xdr:cNvPr id="143" name="Retângulo 142">
          <a:extLst>
            <a:ext uri="{FF2B5EF4-FFF2-40B4-BE49-F238E27FC236}">
              <a16:creationId xmlns:a16="http://schemas.microsoft.com/office/drawing/2014/main" xmlns="" id="{00000000-0008-0000-1400-00008F000000}"/>
            </a:ext>
          </a:extLst>
        </xdr:cNvPr>
        <xdr:cNvSpPr/>
      </xdr:nvSpPr>
      <xdr:spPr>
        <a:xfrm>
          <a:off x="998220" y="14257020"/>
          <a:ext cx="10843260" cy="41148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4</xdr:col>
      <xdr:colOff>2160270</xdr:colOff>
      <xdr:row>75</xdr:row>
      <xdr:rowOff>0</xdr:rowOff>
    </xdr:from>
    <xdr:to>
      <xdr:col>7</xdr:col>
      <xdr:colOff>3040380</xdr:colOff>
      <xdr:row>79</xdr:row>
      <xdr:rowOff>167640</xdr:rowOff>
    </xdr:to>
    <xdr:cxnSp macro="">
      <xdr:nvCxnSpPr>
        <xdr:cNvPr id="144" name="Conector de Seta Reta 143">
          <a:extLst>
            <a:ext uri="{FF2B5EF4-FFF2-40B4-BE49-F238E27FC236}">
              <a16:creationId xmlns:a16="http://schemas.microsoft.com/office/drawing/2014/main" xmlns="" id="{00000000-0008-0000-1400-000090000000}"/>
            </a:ext>
          </a:extLst>
        </xdr:cNvPr>
        <xdr:cNvCxnSpPr>
          <a:stCxn id="142" idx="2"/>
          <a:endCxn id="143" idx="0"/>
        </xdr:cNvCxnSpPr>
      </xdr:nvCxnSpPr>
      <xdr:spPr>
        <a:xfrm flipH="1">
          <a:off x="6419850" y="13357860"/>
          <a:ext cx="5017770" cy="89916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365760</xdr:colOff>
      <xdr:row>100</xdr:row>
      <xdr:rowOff>152400</xdr:rowOff>
    </xdr:from>
    <xdr:to>
      <xdr:col>2</xdr:col>
      <xdr:colOff>1196340</xdr:colOff>
      <xdr:row>106</xdr:row>
      <xdr:rowOff>167640</xdr:rowOff>
    </xdr:to>
    <xdr:sp macro="" textlink="">
      <xdr:nvSpPr>
        <xdr:cNvPr id="155" name="Retângulo 154">
          <a:extLst>
            <a:ext uri="{FF2B5EF4-FFF2-40B4-BE49-F238E27FC236}">
              <a16:creationId xmlns:a16="http://schemas.microsoft.com/office/drawing/2014/main" xmlns="" id="{00000000-0008-0000-1400-00009B000000}"/>
            </a:ext>
          </a:extLst>
        </xdr:cNvPr>
        <xdr:cNvSpPr/>
      </xdr:nvSpPr>
      <xdr:spPr>
        <a:xfrm>
          <a:off x="487680" y="18082260"/>
          <a:ext cx="3627120" cy="11125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</a:t>
          </a:r>
          <a:r>
            <a:rPr lang="pt-BR" sz="1100" baseline="0">
              <a:solidFill>
                <a:schemeClr val="accent2"/>
              </a:solidFill>
            </a:rPr>
            <a:t> o Relatório Diário para ter uma análise diária dos lançamentos.</a:t>
          </a:r>
        </a:p>
        <a:p>
          <a:pPr algn="l"/>
          <a:r>
            <a:rPr lang="pt-BR" sz="1100" baseline="0">
              <a:solidFill>
                <a:schemeClr val="accent2"/>
              </a:solidFill>
            </a:rPr>
            <a:t>Nessa tela é possível avaliar as Receitas Pagas em Dia, Pagas em Atraso, Em Aberto e Atrasadas.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1013460</xdr:colOff>
      <xdr:row>114</xdr:row>
      <xdr:rowOff>175260</xdr:rowOff>
    </xdr:from>
    <xdr:to>
      <xdr:col>7</xdr:col>
      <xdr:colOff>342900</xdr:colOff>
      <xdr:row>126</xdr:row>
      <xdr:rowOff>15240</xdr:rowOff>
    </xdr:to>
    <xdr:sp macro="" textlink="">
      <xdr:nvSpPr>
        <xdr:cNvPr id="156" name="Retângulo 155">
          <a:extLst>
            <a:ext uri="{FF2B5EF4-FFF2-40B4-BE49-F238E27FC236}">
              <a16:creationId xmlns:a16="http://schemas.microsoft.com/office/drawing/2014/main" xmlns="" id="{00000000-0008-0000-1400-00009C000000}"/>
            </a:ext>
          </a:extLst>
        </xdr:cNvPr>
        <xdr:cNvSpPr/>
      </xdr:nvSpPr>
      <xdr:spPr>
        <a:xfrm>
          <a:off x="1135380" y="20665440"/>
          <a:ext cx="7604760" cy="203454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2179320</xdr:colOff>
      <xdr:row>106</xdr:row>
      <xdr:rowOff>167640</xdr:rowOff>
    </xdr:from>
    <xdr:to>
      <xdr:col>4</xdr:col>
      <xdr:colOff>678180</xdr:colOff>
      <xdr:row>114</xdr:row>
      <xdr:rowOff>175260</xdr:rowOff>
    </xdr:to>
    <xdr:cxnSp macro="">
      <xdr:nvCxnSpPr>
        <xdr:cNvPr id="157" name="Conector de Seta Reta 156">
          <a:extLst>
            <a:ext uri="{FF2B5EF4-FFF2-40B4-BE49-F238E27FC236}">
              <a16:creationId xmlns:a16="http://schemas.microsoft.com/office/drawing/2014/main" xmlns="" id="{00000000-0008-0000-1400-00009D000000}"/>
            </a:ext>
          </a:extLst>
        </xdr:cNvPr>
        <xdr:cNvCxnSpPr>
          <a:stCxn id="155" idx="2"/>
          <a:endCxn id="156" idx="0"/>
        </xdr:cNvCxnSpPr>
      </xdr:nvCxnSpPr>
      <xdr:spPr>
        <a:xfrm>
          <a:off x="2301240" y="19194780"/>
          <a:ext cx="2636520" cy="147066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525780</xdr:colOff>
      <xdr:row>121</xdr:row>
      <xdr:rowOff>114300</xdr:rowOff>
    </xdr:from>
    <xdr:to>
      <xdr:col>7</xdr:col>
      <xdr:colOff>2446020</xdr:colOff>
      <xdr:row>127</xdr:row>
      <xdr:rowOff>45720</xdr:rowOff>
    </xdr:to>
    <xdr:sp macro="" textlink="">
      <xdr:nvSpPr>
        <xdr:cNvPr id="171" name="Retângulo 170">
          <a:extLst>
            <a:ext uri="{FF2B5EF4-FFF2-40B4-BE49-F238E27FC236}">
              <a16:creationId xmlns:a16="http://schemas.microsoft.com/office/drawing/2014/main" xmlns="" id="{00000000-0008-0000-1400-0000AB000000}"/>
            </a:ext>
          </a:extLst>
        </xdr:cNvPr>
        <xdr:cNvSpPr/>
      </xdr:nvSpPr>
      <xdr:spPr>
        <a:xfrm>
          <a:off x="8923020" y="21884640"/>
          <a:ext cx="1920240" cy="10287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Selecione</a:t>
          </a:r>
          <a:r>
            <a:rPr lang="pt-BR" sz="1100" baseline="0">
              <a:solidFill>
                <a:schemeClr val="accent2"/>
              </a:solidFill>
            </a:rPr>
            <a:t> o mês que deseja visualizar o Relatório Diário.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7</xdr:col>
      <xdr:colOff>1485900</xdr:colOff>
      <xdr:row>115</xdr:row>
      <xdr:rowOff>106680</xdr:rowOff>
    </xdr:from>
    <xdr:to>
      <xdr:col>7</xdr:col>
      <xdr:colOff>1485900</xdr:colOff>
      <xdr:row>121</xdr:row>
      <xdr:rowOff>114300</xdr:rowOff>
    </xdr:to>
    <xdr:cxnSp macro="">
      <xdr:nvCxnSpPr>
        <xdr:cNvPr id="172" name="Conector de Seta Reta 171">
          <a:extLst>
            <a:ext uri="{FF2B5EF4-FFF2-40B4-BE49-F238E27FC236}">
              <a16:creationId xmlns:a16="http://schemas.microsoft.com/office/drawing/2014/main" xmlns="" id="{00000000-0008-0000-1400-0000AC000000}"/>
            </a:ext>
          </a:extLst>
        </xdr:cNvPr>
        <xdr:cNvCxnSpPr>
          <a:stCxn id="171" idx="0"/>
        </xdr:cNvCxnSpPr>
      </xdr:nvCxnSpPr>
      <xdr:spPr>
        <a:xfrm flipV="1">
          <a:off x="9883140" y="20779740"/>
          <a:ext cx="0" cy="110490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449580</xdr:colOff>
      <xdr:row>127</xdr:row>
      <xdr:rowOff>167640</xdr:rowOff>
    </xdr:from>
    <xdr:to>
      <xdr:col>4</xdr:col>
      <xdr:colOff>2019300</xdr:colOff>
      <xdr:row>132</xdr:row>
      <xdr:rowOff>76200</xdr:rowOff>
    </xdr:to>
    <xdr:sp macro="" textlink="">
      <xdr:nvSpPr>
        <xdr:cNvPr id="175" name="Retângulo 174">
          <a:extLst>
            <a:ext uri="{FF2B5EF4-FFF2-40B4-BE49-F238E27FC236}">
              <a16:creationId xmlns:a16="http://schemas.microsoft.com/office/drawing/2014/main" xmlns="" id="{00000000-0008-0000-1400-0000AF000000}"/>
            </a:ext>
          </a:extLst>
        </xdr:cNvPr>
        <xdr:cNvSpPr/>
      </xdr:nvSpPr>
      <xdr:spPr>
        <a:xfrm>
          <a:off x="571500" y="23035260"/>
          <a:ext cx="5707380" cy="8229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 o Relatório Mensal para ter uma análise</a:t>
          </a:r>
          <a:r>
            <a:rPr lang="pt-BR" sz="1100" baseline="0">
              <a:solidFill>
                <a:schemeClr val="accent2"/>
              </a:solidFill>
            </a:rPr>
            <a:t> mensal e anual das Receitas por plano de contas e por Status.</a:t>
          </a:r>
        </a:p>
      </xdr:txBody>
    </xdr:sp>
    <xdr:clientData/>
  </xdr:twoCellAnchor>
  <xdr:twoCellAnchor>
    <xdr:from>
      <xdr:col>5</xdr:col>
      <xdr:colOff>716280</xdr:colOff>
      <xdr:row>131</xdr:row>
      <xdr:rowOff>160020</xdr:rowOff>
    </xdr:from>
    <xdr:to>
      <xdr:col>7</xdr:col>
      <xdr:colOff>1295400</xdr:colOff>
      <xdr:row>140</xdr:row>
      <xdr:rowOff>152400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xmlns="" id="{00000000-0008-0000-1400-0000C0000000}"/>
            </a:ext>
          </a:extLst>
        </xdr:cNvPr>
        <xdr:cNvSpPr/>
      </xdr:nvSpPr>
      <xdr:spPr>
        <a:xfrm>
          <a:off x="7772400" y="23759160"/>
          <a:ext cx="1920240" cy="1638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Clique</a:t>
          </a:r>
          <a:r>
            <a:rPr lang="pt-BR" sz="1100" baseline="0">
              <a:solidFill>
                <a:schemeClr val="accent2"/>
              </a:solidFill>
            </a:rPr>
            <a:t> em Ver Contas Detalhadas para analisar os planos de contas detalhadamente.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4</xdr:col>
      <xdr:colOff>1447800</xdr:colOff>
      <xdr:row>136</xdr:row>
      <xdr:rowOff>64770</xdr:rowOff>
    </xdr:from>
    <xdr:to>
      <xdr:col>5</xdr:col>
      <xdr:colOff>716280</xdr:colOff>
      <xdr:row>139</xdr:row>
      <xdr:rowOff>83820</xdr:rowOff>
    </xdr:to>
    <xdr:cxnSp macro="">
      <xdr:nvCxnSpPr>
        <xdr:cNvPr id="193" name="Conector de Seta Reta 192">
          <a:extLst>
            <a:ext uri="{FF2B5EF4-FFF2-40B4-BE49-F238E27FC236}">
              <a16:creationId xmlns:a16="http://schemas.microsoft.com/office/drawing/2014/main" xmlns="" id="{00000000-0008-0000-1400-0000C1000000}"/>
            </a:ext>
          </a:extLst>
        </xdr:cNvPr>
        <xdr:cNvCxnSpPr>
          <a:stCxn id="192" idx="1"/>
        </xdr:cNvCxnSpPr>
      </xdr:nvCxnSpPr>
      <xdr:spPr>
        <a:xfrm flipH="1">
          <a:off x="5707380" y="24578310"/>
          <a:ext cx="2065020" cy="56769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350520</xdr:colOff>
      <xdr:row>163</xdr:row>
      <xdr:rowOff>68580</xdr:rowOff>
    </xdr:from>
    <xdr:to>
      <xdr:col>4</xdr:col>
      <xdr:colOff>1920240</xdr:colOff>
      <xdr:row>169</xdr:row>
      <xdr:rowOff>83820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xmlns="" id="{00000000-0008-0000-1400-0000C5000000}"/>
            </a:ext>
          </a:extLst>
        </xdr:cNvPr>
        <xdr:cNvSpPr/>
      </xdr:nvSpPr>
      <xdr:spPr>
        <a:xfrm>
          <a:off x="472440" y="29519880"/>
          <a:ext cx="5707380" cy="11125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</a:t>
          </a:r>
          <a:r>
            <a:rPr lang="pt-BR" sz="1100" baseline="0">
              <a:solidFill>
                <a:schemeClr val="accent2"/>
              </a:solidFill>
            </a:rPr>
            <a:t> a tela Clientes para visualizar as Receitas por Clientes.</a:t>
          </a:r>
        </a:p>
      </xdr:txBody>
    </xdr:sp>
    <xdr:clientData/>
  </xdr:twoCellAnchor>
  <xdr:twoCellAnchor>
    <xdr:from>
      <xdr:col>1</xdr:col>
      <xdr:colOff>320040</xdr:colOff>
      <xdr:row>198</xdr:row>
      <xdr:rowOff>7620</xdr:rowOff>
    </xdr:from>
    <xdr:to>
      <xdr:col>4</xdr:col>
      <xdr:colOff>1889760</xdr:colOff>
      <xdr:row>204</xdr:row>
      <xdr:rowOff>22860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xmlns="" id="{00000000-0008-0000-1400-0000C8000000}"/>
            </a:ext>
          </a:extLst>
        </xdr:cNvPr>
        <xdr:cNvSpPr/>
      </xdr:nvSpPr>
      <xdr:spPr>
        <a:xfrm>
          <a:off x="441960" y="35859720"/>
          <a:ext cx="5707380" cy="11125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</a:t>
          </a:r>
          <a:r>
            <a:rPr lang="pt-BR" sz="1100" baseline="0">
              <a:solidFill>
                <a:schemeClr val="accent2"/>
              </a:solidFill>
            </a:rPr>
            <a:t> os gráficos para uma análise financeira mais detalhada.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7</xdr:col>
      <xdr:colOff>548640</xdr:colOff>
      <xdr:row>202</xdr:row>
      <xdr:rowOff>7620</xdr:rowOff>
    </xdr:from>
    <xdr:to>
      <xdr:col>7</xdr:col>
      <xdr:colOff>2468880</xdr:colOff>
      <xdr:row>211</xdr:row>
      <xdr:rowOff>0</xdr:rowOff>
    </xdr:to>
    <xdr:sp macro="" textlink="">
      <xdr:nvSpPr>
        <xdr:cNvPr id="201" name="Retângulo 200">
          <a:extLst>
            <a:ext uri="{FF2B5EF4-FFF2-40B4-BE49-F238E27FC236}">
              <a16:creationId xmlns:a16="http://schemas.microsoft.com/office/drawing/2014/main" xmlns="" id="{00000000-0008-0000-1400-0000C9000000}"/>
            </a:ext>
          </a:extLst>
        </xdr:cNvPr>
        <xdr:cNvSpPr/>
      </xdr:nvSpPr>
      <xdr:spPr>
        <a:xfrm>
          <a:off x="8945880" y="36591240"/>
          <a:ext cx="1920240" cy="1638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Utilize</a:t>
          </a:r>
          <a:r>
            <a:rPr lang="pt-BR" sz="1100" baseline="0">
              <a:solidFill>
                <a:schemeClr val="accent2"/>
              </a:solidFill>
            </a:rPr>
            <a:t> o botão Imprimir para visualizar a impressão e imprimir os Relatórios e os Gráficos.</a:t>
          </a:r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4</xdr:col>
      <xdr:colOff>2644140</xdr:colOff>
      <xdr:row>206</xdr:row>
      <xdr:rowOff>95250</xdr:rowOff>
    </xdr:from>
    <xdr:to>
      <xdr:col>7</xdr:col>
      <xdr:colOff>548640</xdr:colOff>
      <xdr:row>209</xdr:row>
      <xdr:rowOff>152400</xdr:rowOff>
    </xdr:to>
    <xdr:cxnSp macro="">
      <xdr:nvCxnSpPr>
        <xdr:cNvPr id="202" name="Conector de Seta Reta 201">
          <a:extLst>
            <a:ext uri="{FF2B5EF4-FFF2-40B4-BE49-F238E27FC236}">
              <a16:creationId xmlns:a16="http://schemas.microsoft.com/office/drawing/2014/main" xmlns="" id="{00000000-0008-0000-1400-0000CA000000}"/>
            </a:ext>
          </a:extLst>
        </xdr:cNvPr>
        <xdr:cNvCxnSpPr>
          <a:stCxn id="201" idx="1"/>
        </xdr:cNvCxnSpPr>
      </xdr:nvCxnSpPr>
      <xdr:spPr>
        <a:xfrm flipH="1">
          <a:off x="6903720" y="37410390"/>
          <a:ext cx="2042160" cy="60579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518160</xdr:colOff>
      <xdr:row>91</xdr:row>
      <xdr:rowOff>175260</xdr:rowOff>
    </xdr:from>
    <xdr:to>
      <xdr:col>7</xdr:col>
      <xdr:colOff>2545080</xdr:colOff>
      <xdr:row>99</xdr:row>
      <xdr:rowOff>106680</xdr:rowOff>
    </xdr:to>
    <xdr:sp macro="" textlink="">
      <xdr:nvSpPr>
        <xdr:cNvPr id="76" name="Retângulo 75">
          <a:extLst>
            <a:ext uri="{FF2B5EF4-FFF2-40B4-BE49-F238E27FC236}">
              <a16:creationId xmlns:a16="http://schemas.microsoft.com/office/drawing/2014/main" xmlns="" id="{00000000-0008-0000-1400-00004C000000}"/>
            </a:ext>
          </a:extLst>
        </xdr:cNvPr>
        <xdr:cNvSpPr/>
      </xdr:nvSpPr>
      <xdr:spPr>
        <a:xfrm>
          <a:off x="8915400" y="16459200"/>
          <a:ext cx="2026920" cy="1394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Informe</a:t>
          </a:r>
          <a:r>
            <a:rPr lang="pt-BR" sz="1100" baseline="0">
              <a:solidFill>
                <a:schemeClr val="accent2"/>
              </a:solidFill>
            </a:rPr>
            <a:t> o valor da venda, o valor de desconto, caso houver, e o valor dos juros (quando houver atraso no recebimento).</a:t>
          </a:r>
          <a:endParaRPr lang="pt-BR" sz="1100" b="1">
            <a:solidFill>
              <a:schemeClr val="accent2"/>
            </a:solidFill>
          </a:endParaRPr>
        </a:p>
      </xdr:txBody>
    </xdr:sp>
    <xdr:clientData/>
  </xdr:twoCellAnchor>
  <xdr:twoCellAnchor>
    <xdr:from>
      <xdr:col>7</xdr:col>
      <xdr:colOff>129540</xdr:colOff>
      <xdr:row>82</xdr:row>
      <xdr:rowOff>68580</xdr:rowOff>
    </xdr:from>
    <xdr:to>
      <xdr:col>7</xdr:col>
      <xdr:colOff>2697480</xdr:colOff>
      <xdr:row>89</xdr:row>
      <xdr:rowOff>137160</xdr:rowOff>
    </xdr:to>
    <xdr:sp macro="" textlink="">
      <xdr:nvSpPr>
        <xdr:cNvPr id="77" name="Retângulo 76">
          <a:extLst>
            <a:ext uri="{FF2B5EF4-FFF2-40B4-BE49-F238E27FC236}">
              <a16:creationId xmlns:a16="http://schemas.microsoft.com/office/drawing/2014/main" xmlns="" id="{00000000-0008-0000-1400-00004D000000}"/>
            </a:ext>
          </a:extLst>
        </xdr:cNvPr>
        <xdr:cNvSpPr/>
      </xdr:nvSpPr>
      <xdr:spPr>
        <a:xfrm>
          <a:off x="8526780" y="14706600"/>
          <a:ext cx="2567940" cy="134874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7</xdr:col>
      <xdr:colOff>1413510</xdr:colOff>
      <xdr:row>89</xdr:row>
      <xdr:rowOff>137160</xdr:rowOff>
    </xdr:from>
    <xdr:to>
      <xdr:col>7</xdr:col>
      <xdr:colOff>1531620</xdr:colOff>
      <xdr:row>91</xdr:row>
      <xdr:rowOff>175260</xdr:rowOff>
    </xdr:to>
    <xdr:cxnSp macro="">
      <xdr:nvCxnSpPr>
        <xdr:cNvPr id="78" name="Conector de Seta Reta 77">
          <a:extLst>
            <a:ext uri="{FF2B5EF4-FFF2-40B4-BE49-F238E27FC236}">
              <a16:creationId xmlns:a16="http://schemas.microsoft.com/office/drawing/2014/main" xmlns="" id="{00000000-0008-0000-1400-00004E000000}"/>
            </a:ext>
          </a:extLst>
        </xdr:cNvPr>
        <xdr:cNvCxnSpPr>
          <a:stCxn id="76" idx="0"/>
          <a:endCxn id="77" idx="2"/>
        </xdr:cNvCxnSpPr>
      </xdr:nvCxnSpPr>
      <xdr:spPr>
        <a:xfrm flipH="1" flipV="1">
          <a:off x="9810750" y="16055340"/>
          <a:ext cx="118110" cy="40386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449580</xdr:colOff>
      <xdr:row>170</xdr:row>
      <xdr:rowOff>19772</xdr:rowOff>
    </xdr:from>
    <xdr:to>
      <xdr:col>8</xdr:col>
      <xdr:colOff>746760</xdr:colOff>
      <xdr:row>187</xdr:row>
      <xdr:rowOff>45720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xmlns="" id="{00000000-0008-0000-14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0751232"/>
          <a:ext cx="12161520" cy="3134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403860</xdr:colOff>
      <xdr:row>190</xdr:row>
      <xdr:rowOff>22860</xdr:rowOff>
    </xdr:from>
    <xdr:to>
      <xdr:col>4</xdr:col>
      <xdr:colOff>2324100</xdr:colOff>
      <xdr:row>194</xdr:row>
      <xdr:rowOff>175260</xdr:rowOff>
    </xdr:to>
    <xdr:sp macro="" textlink="">
      <xdr:nvSpPr>
        <xdr:cNvPr id="103" name="Retângulo 102">
          <a:extLst>
            <a:ext uri="{FF2B5EF4-FFF2-40B4-BE49-F238E27FC236}">
              <a16:creationId xmlns:a16="http://schemas.microsoft.com/office/drawing/2014/main" xmlns="" id="{00000000-0008-0000-1400-000067000000}"/>
            </a:ext>
          </a:extLst>
        </xdr:cNvPr>
        <xdr:cNvSpPr/>
      </xdr:nvSpPr>
      <xdr:spPr>
        <a:xfrm>
          <a:off x="4663440" y="34411920"/>
          <a:ext cx="1920240" cy="8839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>
              <a:solidFill>
                <a:schemeClr val="accent2"/>
              </a:solidFill>
            </a:rPr>
            <a:t>Selecione o Status que deseja visualizar.</a:t>
          </a:r>
        </a:p>
      </xdr:txBody>
    </xdr:sp>
    <xdr:clientData/>
  </xdr:twoCellAnchor>
  <xdr:twoCellAnchor>
    <xdr:from>
      <xdr:col>2</xdr:col>
      <xdr:colOff>807720</xdr:colOff>
      <xdr:row>192</xdr:row>
      <xdr:rowOff>80010</xdr:rowOff>
    </xdr:from>
    <xdr:to>
      <xdr:col>4</xdr:col>
      <xdr:colOff>403860</xdr:colOff>
      <xdr:row>192</xdr:row>
      <xdr:rowOff>99060</xdr:rowOff>
    </xdr:to>
    <xdr:cxnSp macro="">
      <xdr:nvCxnSpPr>
        <xdr:cNvPr id="106" name="Conector de Seta Reta 105">
          <a:extLst>
            <a:ext uri="{FF2B5EF4-FFF2-40B4-BE49-F238E27FC236}">
              <a16:creationId xmlns:a16="http://schemas.microsoft.com/office/drawing/2014/main" xmlns="" id="{00000000-0008-0000-1400-00006A000000}"/>
            </a:ext>
          </a:extLst>
        </xdr:cNvPr>
        <xdr:cNvCxnSpPr>
          <a:stCxn id="103" idx="1"/>
          <a:endCxn id="112" idx="3"/>
        </xdr:cNvCxnSpPr>
      </xdr:nvCxnSpPr>
      <xdr:spPr>
        <a:xfrm flipH="1" flipV="1">
          <a:off x="3726180" y="34834830"/>
          <a:ext cx="937260" cy="1905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396240</xdr:colOff>
      <xdr:row>188</xdr:row>
      <xdr:rowOff>106680</xdr:rowOff>
    </xdr:from>
    <xdr:to>
      <xdr:col>2</xdr:col>
      <xdr:colOff>685800</xdr:colOff>
      <xdr:row>196</xdr:row>
      <xdr:rowOff>38100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xmlns="" id="{00000000-0008-0000-14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34129980"/>
          <a:ext cx="3086100" cy="13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480060</xdr:colOff>
      <xdr:row>176</xdr:row>
      <xdr:rowOff>121920</xdr:rowOff>
    </xdr:from>
    <xdr:to>
      <xdr:col>2</xdr:col>
      <xdr:colOff>251460</xdr:colOff>
      <xdr:row>178</xdr:row>
      <xdr:rowOff>106680</xdr:rowOff>
    </xdr:to>
    <xdr:sp macro="" textlink="">
      <xdr:nvSpPr>
        <xdr:cNvPr id="111" name="Retângulo 110">
          <a:extLst>
            <a:ext uri="{FF2B5EF4-FFF2-40B4-BE49-F238E27FC236}">
              <a16:creationId xmlns:a16="http://schemas.microsoft.com/office/drawing/2014/main" xmlns="" id="{00000000-0008-0000-1400-00006F000000}"/>
            </a:ext>
          </a:extLst>
        </xdr:cNvPr>
        <xdr:cNvSpPr/>
      </xdr:nvSpPr>
      <xdr:spPr>
        <a:xfrm>
          <a:off x="601980" y="31950660"/>
          <a:ext cx="2567940" cy="35052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350520</xdr:colOff>
      <xdr:row>188</xdr:row>
      <xdr:rowOff>0</xdr:rowOff>
    </xdr:from>
    <xdr:to>
      <xdr:col>2</xdr:col>
      <xdr:colOff>807720</xdr:colOff>
      <xdr:row>196</xdr:row>
      <xdr:rowOff>160020</xdr:rowOff>
    </xdr:to>
    <xdr:sp macro="" textlink="">
      <xdr:nvSpPr>
        <xdr:cNvPr id="112" name="Retângulo 111">
          <a:extLst>
            <a:ext uri="{FF2B5EF4-FFF2-40B4-BE49-F238E27FC236}">
              <a16:creationId xmlns:a16="http://schemas.microsoft.com/office/drawing/2014/main" xmlns="" id="{00000000-0008-0000-1400-000070000000}"/>
            </a:ext>
          </a:extLst>
        </xdr:cNvPr>
        <xdr:cNvSpPr/>
      </xdr:nvSpPr>
      <xdr:spPr>
        <a:xfrm>
          <a:off x="472440" y="34023300"/>
          <a:ext cx="3253740" cy="1623060"/>
        </a:xfrm>
        <a:prstGeom prst="rect">
          <a:avLst/>
        </a:prstGeom>
        <a:noFill/>
        <a:ln w="12700"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1</xdr:col>
      <xdr:colOff>1764030</xdr:colOff>
      <xdr:row>178</xdr:row>
      <xdr:rowOff>106680</xdr:rowOff>
    </xdr:from>
    <xdr:to>
      <xdr:col>1</xdr:col>
      <xdr:colOff>1977390</xdr:colOff>
      <xdr:row>188</xdr:row>
      <xdr:rowOff>0</xdr:rowOff>
    </xdr:to>
    <xdr:cxnSp macro="">
      <xdr:nvCxnSpPr>
        <xdr:cNvPr id="113" name="Conector de Seta Reta 112">
          <a:extLst>
            <a:ext uri="{FF2B5EF4-FFF2-40B4-BE49-F238E27FC236}">
              <a16:creationId xmlns:a16="http://schemas.microsoft.com/office/drawing/2014/main" xmlns="" id="{00000000-0008-0000-1400-000071000000}"/>
            </a:ext>
          </a:extLst>
        </xdr:cNvPr>
        <xdr:cNvCxnSpPr>
          <a:stCxn id="112" idx="0"/>
          <a:endCxn id="111" idx="2"/>
        </xdr:cNvCxnSpPr>
      </xdr:nvCxnSpPr>
      <xdr:spPr>
        <a:xfrm flipH="1" flipV="1">
          <a:off x="1885950" y="32301180"/>
          <a:ext cx="213360" cy="1722120"/>
        </a:xfrm>
        <a:prstGeom prst="straightConnector1">
          <a:avLst/>
        </a:prstGeom>
        <a:ln w="12700">
          <a:solidFill>
            <a:schemeClr val="accent2"/>
          </a:solidFill>
          <a:tail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22860</xdr:colOff>
      <xdr:row>0</xdr:row>
      <xdr:rowOff>38100</xdr:rowOff>
    </xdr:from>
    <xdr:to>
      <xdr:col>3</xdr:col>
      <xdr:colOff>4762500</xdr:colOff>
      <xdr:row>2</xdr:row>
      <xdr:rowOff>130052</xdr:rowOff>
    </xdr:to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xmlns="" id="{00000000-0008-0000-0200-000024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Outros Cadastros</a:t>
          </a: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1</xdr:col>
      <xdr:colOff>1663963</xdr:colOff>
      <xdr:row>8</xdr:row>
      <xdr:rowOff>274860</xdr:rowOff>
    </xdr:to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Cadastros</a:t>
          </a:r>
        </a:p>
      </xdr:txBody>
    </xdr:sp>
    <xdr:clientData/>
  </xdr:twoCellAnchor>
  <xdr:twoCellAnchor editAs="absolute">
    <xdr:from>
      <xdr:col>1</xdr:col>
      <xdr:colOff>1715189</xdr:colOff>
      <xdr:row>8</xdr:row>
      <xdr:rowOff>22860</xdr:rowOff>
    </xdr:from>
    <xdr:to>
      <xdr:col>2</xdr:col>
      <xdr:colOff>684449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Lançamentos</a:t>
          </a:r>
        </a:p>
      </xdr:txBody>
    </xdr:sp>
    <xdr:clientData/>
  </xdr:twoCellAnchor>
  <xdr:twoCellAnchor editAs="absolute">
    <xdr:from>
      <xdr:col>2</xdr:col>
      <xdr:colOff>735675</xdr:colOff>
      <xdr:row>8</xdr:row>
      <xdr:rowOff>22860</xdr:rowOff>
    </xdr:from>
    <xdr:to>
      <xdr:col>3</xdr:col>
      <xdr:colOff>207855</xdr:colOff>
      <xdr:row>8</xdr:row>
      <xdr:rowOff>274860</xdr:rowOff>
    </xdr:to>
    <xdr:sp macro="" textlink="">
      <xdr:nvSpPr>
        <xdr:cNvPr id="39" name="CaixaDeText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27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3</xdr:col>
      <xdr:colOff>259080</xdr:colOff>
      <xdr:row>8</xdr:row>
      <xdr:rowOff>22860</xdr:rowOff>
    </xdr:from>
    <xdr:to>
      <xdr:col>3</xdr:col>
      <xdr:colOff>1339080</xdr:colOff>
      <xdr:row>8</xdr:row>
      <xdr:rowOff>274860</xdr:rowOff>
    </xdr:to>
    <xdr:sp macro="" textlink="">
      <xdr:nvSpPr>
        <xdr:cNvPr id="40" name="CaixaDeTexto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28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583963</xdr:colOff>
      <xdr:row>8</xdr:row>
      <xdr:rowOff>297180</xdr:rowOff>
    </xdr:from>
    <xdr:to>
      <xdr:col>1</xdr:col>
      <xdr:colOff>1663963</xdr:colOff>
      <xdr:row>9</xdr:row>
      <xdr:rowOff>236760</xdr:rowOff>
    </xdr:to>
    <xdr:sp macro="" textlink="">
      <xdr:nvSpPr>
        <xdr:cNvPr id="42" name="CaixaDeTexto 4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2A000000}"/>
            </a:ext>
          </a:extLst>
        </xdr:cNvPr>
        <xdr:cNvSpPr txBox="1"/>
      </xdr:nvSpPr>
      <xdr:spPr>
        <a:xfrm>
          <a:off x="705883" y="1051560"/>
          <a:ext cx="1080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Receitas</a:t>
          </a:r>
        </a:p>
      </xdr:txBody>
    </xdr:sp>
    <xdr:clientData/>
  </xdr:twoCellAnchor>
  <xdr:twoCellAnchor editAs="absolute">
    <xdr:from>
      <xdr:col>1</xdr:col>
      <xdr:colOff>1715189</xdr:colOff>
      <xdr:row>8</xdr:row>
      <xdr:rowOff>297180</xdr:rowOff>
    </xdr:from>
    <xdr:to>
      <xdr:col>2</xdr:col>
      <xdr:colOff>684449</xdr:colOff>
      <xdr:row>9</xdr:row>
      <xdr:rowOff>236760</xdr:rowOff>
    </xdr:to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SpPr txBox="1"/>
      </xdr:nvSpPr>
      <xdr:spPr>
        <a:xfrm>
          <a:off x="1837109" y="1051560"/>
          <a:ext cx="1080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Outros Cadastros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1</xdr:col>
      <xdr:colOff>1950719</xdr:colOff>
      <xdr:row>3</xdr:row>
      <xdr:rowOff>9360</xdr:rowOff>
    </xdr:to>
    <xdr:pic>
      <xdr:nvPicPr>
        <xdr:cNvPr id="45" name="Imagem 4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6" name="Seta: para a Direita 4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7" name="CaixaDeText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8" name="CaixaDeText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9" name="CaixaDeText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10" name="CaixaDeText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11" name="CaixaDeTexto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12" name="CaixaDeText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13" name="CaixaDeTexto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14" name="CaixaDeTexto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15" name="CaixaDeTexto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16" name="CaixaDeTexto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17" name="CaixaDeTexto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18" name="CaixaDeTexto 1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Janeiro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4" name="CaixaDeTexto 3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39" name="Imagem 3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0" name="Seta: para a Direita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9</xdr:col>
      <xdr:colOff>160020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SpPr txBox="1"/>
      </xdr:nvSpPr>
      <xdr:spPr>
        <a:xfrm>
          <a:off x="2255520" y="38100"/>
          <a:ext cx="853440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Fevereiro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Março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Abril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6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6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7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Maio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7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583963</xdr:colOff>
      <xdr:row>8</xdr:row>
      <xdr:rowOff>297180</xdr:rowOff>
    </xdr:from>
    <xdr:to>
      <xdr:col>2</xdr:col>
      <xdr:colOff>437923</xdr:colOff>
      <xdr:row>9</xdr:row>
      <xdr:rowOff>236760</xdr:rowOff>
    </xdr:to>
    <xdr:sp macro="" textlink="">
      <xdr:nvSpPr>
        <xdr:cNvPr id="22" name="CaixaDeText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SpPr txBox="1"/>
      </xdr:nvSpPr>
      <xdr:spPr>
        <a:xfrm>
          <a:off x="70588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Janeiro</a:t>
          </a:r>
        </a:p>
      </xdr:txBody>
    </xdr:sp>
    <xdr:clientData/>
  </xdr:twoCellAnchor>
  <xdr:twoCellAnchor editAs="absolute">
    <xdr:from>
      <xdr:col>2</xdr:col>
      <xdr:colOff>471994</xdr:colOff>
      <xdr:row>8</xdr:row>
      <xdr:rowOff>297180</xdr:rowOff>
    </xdr:from>
    <xdr:to>
      <xdr:col>3</xdr:col>
      <xdr:colOff>112594</xdr:colOff>
      <xdr:row>9</xdr:row>
      <xdr:rowOff>236760</xdr:rowOff>
    </xdr:to>
    <xdr:sp macro="" textlink="">
      <xdr:nvSpPr>
        <xdr:cNvPr id="23" name="CaixaDeTexto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SpPr txBox="1"/>
      </xdr:nvSpPr>
      <xdr:spPr>
        <a:xfrm>
          <a:off x="1675954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Fevereiro</a:t>
          </a:r>
        </a:p>
      </xdr:txBody>
    </xdr:sp>
    <xdr:clientData/>
  </xdr:twoCellAnchor>
  <xdr:twoCellAnchor editAs="absolute">
    <xdr:from>
      <xdr:col>3</xdr:col>
      <xdr:colOff>146665</xdr:colOff>
      <xdr:row>8</xdr:row>
      <xdr:rowOff>297180</xdr:rowOff>
    </xdr:from>
    <xdr:to>
      <xdr:col>3</xdr:col>
      <xdr:colOff>1082665</xdr:colOff>
      <xdr:row>9</xdr:row>
      <xdr:rowOff>236760</xdr:rowOff>
    </xdr:to>
    <xdr:sp macro="" textlink="">
      <xdr:nvSpPr>
        <xdr:cNvPr id="24" name="CaixaDeTexto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SpPr txBox="1"/>
      </xdr:nvSpPr>
      <xdr:spPr>
        <a:xfrm>
          <a:off x="2646025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Março</a:t>
          </a:r>
        </a:p>
      </xdr:txBody>
    </xdr:sp>
    <xdr:clientData/>
  </xdr:twoCellAnchor>
  <xdr:twoCellAnchor editAs="absolute">
    <xdr:from>
      <xdr:col>3</xdr:col>
      <xdr:colOff>1116736</xdr:colOff>
      <xdr:row>8</xdr:row>
      <xdr:rowOff>297180</xdr:rowOff>
    </xdr:from>
    <xdr:to>
      <xdr:col>4</xdr:col>
      <xdr:colOff>551596</xdr:colOff>
      <xdr:row>9</xdr:row>
      <xdr:rowOff>236760</xdr:rowOff>
    </xdr:to>
    <xdr:sp macro="" textlink="">
      <xdr:nvSpPr>
        <xdr:cNvPr id="25" name="CaixaDeTexto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SpPr txBox="1"/>
      </xdr:nvSpPr>
      <xdr:spPr>
        <a:xfrm>
          <a:off x="3616096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Abril</a:t>
          </a:r>
        </a:p>
      </xdr:txBody>
    </xdr:sp>
    <xdr:clientData/>
  </xdr:twoCellAnchor>
  <xdr:twoCellAnchor editAs="absolute">
    <xdr:from>
      <xdr:col>4</xdr:col>
      <xdr:colOff>585667</xdr:colOff>
      <xdr:row>8</xdr:row>
      <xdr:rowOff>297180</xdr:rowOff>
    </xdr:from>
    <xdr:to>
      <xdr:col>4</xdr:col>
      <xdr:colOff>1521667</xdr:colOff>
      <xdr:row>9</xdr:row>
      <xdr:rowOff>236760</xdr:rowOff>
    </xdr:to>
    <xdr:sp macro="" textlink="">
      <xdr:nvSpPr>
        <xdr:cNvPr id="26" name="CaixaDeTexto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SpPr txBox="1"/>
      </xdr:nvSpPr>
      <xdr:spPr>
        <a:xfrm>
          <a:off x="4586167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Maio</a:t>
          </a:r>
        </a:p>
      </xdr:txBody>
    </xdr:sp>
    <xdr:clientData/>
  </xdr:twoCellAnchor>
  <xdr:twoCellAnchor editAs="absolute">
    <xdr:from>
      <xdr:col>4</xdr:col>
      <xdr:colOff>1555738</xdr:colOff>
      <xdr:row>8</xdr:row>
      <xdr:rowOff>297180</xdr:rowOff>
    </xdr:from>
    <xdr:to>
      <xdr:col>5</xdr:col>
      <xdr:colOff>723898</xdr:colOff>
      <xdr:row>9</xdr:row>
      <xdr:rowOff>236760</xdr:rowOff>
    </xdr:to>
    <xdr:sp macro="" textlink="">
      <xdr:nvSpPr>
        <xdr:cNvPr id="27" name="CaixaDeTexto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SpPr txBox="1"/>
      </xdr:nvSpPr>
      <xdr:spPr>
        <a:xfrm>
          <a:off x="5556238" y="1051560"/>
          <a:ext cx="936000" cy="252000"/>
        </a:xfrm>
        <a:prstGeom prst="rect">
          <a:avLst/>
        </a:prstGeom>
        <a:solidFill>
          <a:schemeClr val="accent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Junho</a:t>
          </a:r>
        </a:p>
      </xdr:txBody>
    </xdr:sp>
    <xdr:clientData/>
  </xdr:twoCellAnchor>
  <xdr:twoCellAnchor editAs="absolute">
    <xdr:from>
      <xdr:col>5</xdr:col>
      <xdr:colOff>757969</xdr:colOff>
      <xdr:row>8</xdr:row>
      <xdr:rowOff>297180</xdr:rowOff>
    </xdr:from>
    <xdr:to>
      <xdr:col>6</xdr:col>
      <xdr:colOff>474769</xdr:colOff>
      <xdr:row>9</xdr:row>
      <xdr:rowOff>236760</xdr:rowOff>
    </xdr:to>
    <xdr:sp macro="" textlink="">
      <xdr:nvSpPr>
        <xdr:cNvPr id="28" name="CaixaDeTexto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SpPr txBox="1"/>
      </xdr:nvSpPr>
      <xdr:spPr>
        <a:xfrm>
          <a:off x="6526309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Julho</a:t>
          </a:r>
        </a:p>
      </xdr:txBody>
    </xdr:sp>
    <xdr:clientData/>
  </xdr:twoCellAnchor>
  <xdr:twoCellAnchor editAs="absolute">
    <xdr:from>
      <xdr:col>6</xdr:col>
      <xdr:colOff>508840</xdr:colOff>
      <xdr:row>8</xdr:row>
      <xdr:rowOff>297180</xdr:rowOff>
    </xdr:from>
    <xdr:to>
      <xdr:col>7</xdr:col>
      <xdr:colOff>225640</xdr:colOff>
      <xdr:row>9</xdr:row>
      <xdr:rowOff>236760</xdr:rowOff>
    </xdr:to>
    <xdr:sp macro="" textlink="">
      <xdr:nvSpPr>
        <xdr:cNvPr id="29" name="CaixaDeTexto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SpPr txBox="1"/>
      </xdr:nvSpPr>
      <xdr:spPr>
        <a:xfrm>
          <a:off x="749638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Agosto</a:t>
          </a:r>
        </a:p>
      </xdr:txBody>
    </xdr:sp>
    <xdr:clientData/>
  </xdr:twoCellAnchor>
  <xdr:twoCellAnchor editAs="absolute">
    <xdr:from>
      <xdr:col>7</xdr:col>
      <xdr:colOff>259711</xdr:colOff>
      <xdr:row>8</xdr:row>
      <xdr:rowOff>297180</xdr:rowOff>
    </xdr:from>
    <xdr:to>
      <xdr:col>7</xdr:col>
      <xdr:colOff>1188091</xdr:colOff>
      <xdr:row>9</xdr:row>
      <xdr:rowOff>236760</xdr:rowOff>
    </xdr:to>
    <xdr:sp macro="" textlink="">
      <xdr:nvSpPr>
        <xdr:cNvPr id="30" name="CaixaDeTexto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SpPr txBox="1"/>
      </xdr:nvSpPr>
      <xdr:spPr>
        <a:xfrm>
          <a:off x="8466451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Setembro</a:t>
          </a:r>
        </a:p>
      </xdr:txBody>
    </xdr:sp>
    <xdr:clientData/>
  </xdr:twoCellAnchor>
  <xdr:twoCellAnchor editAs="absolute">
    <xdr:from>
      <xdr:col>7</xdr:col>
      <xdr:colOff>1222162</xdr:colOff>
      <xdr:row>8</xdr:row>
      <xdr:rowOff>297180</xdr:rowOff>
    </xdr:from>
    <xdr:to>
      <xdr:col>8</xdr:col>
      <xdr:colOff>687502</xdr:colOff>
      <xdr:row>9</xdr:row>
      <xdr:rowOff>236760</xdr:rowOff>
    </xdr:to>
    <xdr:sp macro="" textlink="">
      <xdr:nvSpPr>
        <xdr:cNvPr id="31" name="CaixaDeTexto 3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SpPr txBox="1"/>
      </xdr:nvSpPr>
      <xdr:spPr>
        <a:xfrm>
          <a:off x="9436522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Outubro</a:t>
          </a:r>
        </a:p>
      </xdr:txBody>
    </xdr:sp>
    <xdr:clientData/>
  </xdr:twoCellAnchor>
  <xdr:twoCellAnchor editAs="absolute">
    <xdr:from>
      <xdr:col>8</xdr:col>
      <xdr:colOff>721573</xdr:colOff>
      <xdr:row>8</xdr:row>
      <xdr:rowOff>297180</xdr:rowOff>
    </xdr:from>
    <xdr:to>
      <xdr:col>9</xdr:col>
      <xdr:colOff>712693</xdr:colOff>
      <xdr:row>9</xdr:row>
      <xdr:rowOff>236760</xdr:rowOff>
    </xdr:to>
    <xdr:sp macro="" textlink="">
      <xdr:nvSpPr>
        <xdr:cNvPr id="32" name="CaixaDeTexto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SpPr txBox="1"/>
      </xdr:nvSpPr>
      <xdr:spPr>
        <a:xfrm>
          <a:off x="10406593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Novembro</a:t>
          </a:r>
        </a:p>
      </xdr:txBody>
    </xdr:sp>
    <xdr:clientData/>
  </xdr:twoCellAnchor>
  <xdr:twoCellAnchor editAs="absolute">
    <xdr:from>
      <xdr:col>9</xdr:col>
      <xdr:colOff>746760</xdr:colOff>
      <xdr:row>8</xdr:row>
      <xdr:rowOff>297180</xdr:rowOff>
    </xdr:from>
    <xdr:to>
      <xdr:col>10</xdr:col>
      <xdr:colOff>798840</xdr:colOff>
      <xdr:row>9</xdr:row>
      <xdr:rowOff>236760</xdr:rowOff>
    </xdr:to>
    <xdr:sp macro="" textlink="">
      <xdr:nvSpPr>
        <xdr:cNvPr id="33" name="CaixaDeTexto 3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SpPr txBox="1"/>
      </xdr:nvSpPr>
      <xdr:spPr>
        <a:xfrm>
          <a:off x="11376660" y="1051560"/>
          <a:ext cx="93600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Dezembro</a:t>
          </a:r>
        </a:p>
      </xdr:txBody>
    </xdr:sp>
    <xdr:clientData/>
  </xdr:twoCellAnchor>
  <xdr:twoCellAnchor editAs="absolute">
    <xdr:from>
      <xdr:col>2</xdr:col>
      <xdr:colOff>1051560</xdr:colOff>
      <xdr:row>0</xdr:row>
      <xdr:rowOff>38100</xdr:rowOff>
    </xdr:from>
    <xdr:to>
      <xdr:col>7</xdr:col>
      <xdr:colOff>1287780</xdr:colOff>
      <xdr:row>2</xdr:row>
      <xdr:rowOff>130052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SpPr txBox="1"/>
      </xdr:nvSpPr>
      <xdr:spPr>
        <a:xfrm>
          <a:off x="2255520" y="38100"/>
          <a:ext cx="7246620" cy="4577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Controle de </a:t>
          </a:r>
          <a:r>
            <a:rPr kumimoji="0" lang="pt-BR" sz="2400" b="1" i="0" u="none" strike="noStrike" kern="0" cap="none" spc="0" normalizeH="0" baseline="0" noProof="0">
              <a:ln>
                <a:noFill/>
              </a:ln>
              <a:solidFill>
                <a:srgbClr val="5B9BD5">
                  <a:lumMod val="75000"/>
                </a:srgbClr>
              </a:solidFill>
              <a:effectLst/>
              <a:uLnTx/>
              <a:uFillTx/>
              <a:latin typeface="+mn-lt"/>
              <a:ea typeface="+mn-ea"/>
              <a:cs typeface="+mn-cs"/>
            </a:rPr>
            <a:t>Contas a Receber</a:t>
          </a:r>
          <a:r>
            <a:rPr lang="pt-BR" sz="2400" b="1">
              <a:solidFill>
                <a:schemeClr val="accent5">
                  <a:lumMod val="75000"/>
                </a:schemeClr>
              </a:solidFill>
              <a:latin typeface="+mn-lt"/>
              <a:cs typeface="Segoe UI Light" panose="020B0502040204020203" pitchFamily="34" charset="0"/>
            </a:rPr>
            <a:t> | </a:t>
          </a:r>
          <a:r>
            <a:rPr lang="pt-BR" sz="2400" b="1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Lançamento de</a:t>
          </a:r>
          <a:r>
            <a:rPr lang="pt-BR" sz="2400" b="1" baseline="0">
              <a:solidFill>
                <a:schemeClr val="accent2"/>
              </a:solidFill>
              <a:latin typeface="+mn-lt"/>
              <a:cs typeface="Segoe UI Light" panose="020B0502040204020203" pitchFamily="34" charset="0"/>
            </a:rPr>
            <a:t> Junho</a:t>
          </a:r>
          <a:endParaRPr lang="pt-BR" sz="2400" b="1">
            <a:solidFill>
              <a:schemeClr val="accent2"/>
            </a:solidFill>
            <a:latin typeface="+mn-lt"/>
            <a:cs typeface="Segoe UI Light" panose="020B0502040204020203" pitchFamily="34" charset="0"/>
          </a:endParaRPr>
        </a:p>
      </xdr:txBody>
    </xdr:sp>
    <xdr:clientData/>
  </xdr:twoCellAnchor>
  <xdr:twoCellAnchor editAs="absolute">
    <xdr:from>
      <xdr:col>1</xdr:col>
      <xdr:colOff>583963</xdr:colOff>
      <xdr:row>8</xdr:row>
      <xdr:rowOff>22860</xdr:rowOff>
    </xdr:from>
    <xdr:to>
      <xdr:col>2</xdr:col>
      <xdr:colOff>581923</xdr:colOff>
      <xdr:row>8</xdr:row>
      <xdr:rowOff>274860</xdr:rowOff>
    </xdr:to>
    <xdr:sp macro="" textlink="">
      <xdr:nvSpPr>
        <xdr:cNvPr id="35" name="CaixaDeTexto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SpPr txBox="1"/>
      </xdr:nvSpPr>
      <xdr:spPr>
        <a:xfrm>
          <a:off x="705883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Cadastros</a:t>
          </a:r>
        </a:p>
      </xdr:txBody>
    </xdr:sp>
    <xdr:clientData/>
  </xdr:twoCellAnchor>
  <xdr:twoCellAnchor editAs="absolute">
    <xdr:from>
      <xdr:col>2</xdr:col>
      <xdr:colOff>633149</xdr:colOff>
      <xdr:row>8</xdr:row>
      <xdr:rowOff>22860</xdr:rowOff>
    </xdr:from>
    <xdr:to>
      <xdr:col>3</xdr:col>
      <xdr:colOff>417749</xdr:colOff>
      <xdr:row>8</xdr:row>
      <xdr:rowOff>274860</xdr:rowOff>
    </xdr:to>
    <xdr:sp macro="" textlink="">
      <xdr:nvSpPr>
        <xdr:cNvPr id="36" name="CaixaDeTexto 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SpPr txBox="1"/>
      </xdr:nvSpPr>
      <xdr:spPr>
        <a:xfrm>
          <a:off x="1837109" y="777240"/>
          <a:ext cx="1080000" cy="252000"/>
        </a:xfrm>
        <a:prstGeom prst="rect">
          <a:avLst/>
        </a:prstGeom>
        <a:solidFill>
          <a:schemeClr val="accent5">
            <a:lumMod val="7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1">
              <a:solidFill>
                <a:schemeClr val="bg1"/>
              </a:solidFill>
            </a:rPr>
            <a:t>Lançamentos</a:t>
          </a:r>
        </a:p>
      </xdr:txBody>
    </xdr:sp>
    <xdr:clientData/>
  </xdr:twoCellAnchor>
  <xdr:twoCellAnchor editAs="absolute">
    <xdr:from>
      <xdr:col>3</xdr:col>
      <xdr:colOff>468975</xdr:colOff>
      <xdr:row>8</xdr:row>
      <xdr:rowOff>22860</xdr:rowOff>
    </xdr:from>
    <xdr:to>
      <xdr:col>4</xdr:col>
      <xdr:colOff>47835</xdr:colOff>
      <xdr:row>8</xdr:row>
      <xdr:rowOff>274860</xdr:rowOff>
    </xdr:to>
    <xdr:sp macro="" textlink="">
      <xdr:nvSpPr>
        <xdr:cNvPr id="37" name="CaixaDeTexto 3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SpPr txBox="1"/>
      </xdr:nvSpPr>
      <xdr:spPr>
        <a:xfrm>
          <a:off x="2968335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Relatórios</a:t>
          </a:r>
        </a:p>
      </xdr:txBody>
    </xdr:sp>
    <xdr:clientData/>
  </xdr:twoCellAnchor>
  <xdr:twoCellAnchor editAs="absolute">
    <xdr:from>
      <xdr:col>4</xdr:col>
      <xdr:colOff>99060</xdr:colOff>
      <xdr:row>8</xdr:row>
      <xdr:rowOff>22860</xdr:rowOff>
    </xdr:from>
    <xdr:to>
      <xdr:col>4</xdr:col>
      <xdr:colOff>1179060</xdr:colOff>
      <xdr:row>8</xdr:row>
      <xdr:rowOff>274860</xdr:rowOff>
    </xdr:to>
    <xdr:sp macro="" textlink="">
      <xdr:nvSpPr>
        <xdr:cNvPr id="38" name="CaixaDeTexto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 txBox="1"/>
      </xdr:nvSpPr>
      <xdr:spPr>
        <a:xfrm>
          <a:off x="4099560" y="777240"/>
          <a:ext cx="1080000" cy="252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pt-BR" sz="1100" b="0">
              <a:solidFill>
                <a:schemeClr val="accent5">
                  <a:lumMod val="75000"/>
                </a:schemeClr>
              </a:solidFill>
            </a:rPr>
            <a:t>Gráficos</a:t>
          </a:r>
        </a:p>
      </xdr:txBody>
    </xdr:sp>
    <xdr:clientData/>
  </xdr:twoCellAnchor>
  <xdr:twoCellAnchor editAs="absolute">
    <xdr:from>
      <xdr:col>1</xdr:col>
      <xdr:colOff>0</xdr:colOff>
      <xdr:row>0</xdr:row>
      <xdr:rowOff>0</xdr:rowOff>
    </xdr:from>
    <xdr:to>
      <xdr:col>2</xdr:col>
      <xdr:colOff>868679</xdr:colOff>
      <xdr:row>3</xdr:row>
      <xdr:rowOff>9360</xdr:rowOff>
    </xdr:to>
    <xdr:pic>
      <xdr:nvPicPr>
        <xdr:cNvPr id="40" name="Imagem 3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0"/>
          <a:ext cx="1950719" cy="55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60960</xdr:colOff>
      <xdr:row>8</xdr:row>
      <xdr:rowOff>22860</xdr:rowOff>
    </xdr:from>
    <xdr:to>
      <xdr:col>1</xdr:col>
      <xdr:colOff>492960</xdr:colOff>
      <xdr:row>8</xdr:row>
      <xdr:rowOff>289260</xdr:rowOff>
    </xdr:to>
    <xdr:sp macro="" textlink="">
      <xdr:nvSpPr>
        <xdr:cNvPr id="41" name="Seta: para a Direita 4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SpPr/>
      </xdr:nvSpPr>
      <xdr:spPr>
        <a:xfrm flipH="1">
          <a:off x="182880" y="777240"/>
          <a:ext cx="432000" cy="266400"/>
        </a:xfrm>
        <a:prstGeom prst="rightArrow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theme="8" tint="-0.499984740745262"/>
  </sheetPr>
  <dimension ref="A1:V33"/>
  <sheetViews>
    <sheetView showGridLines="0" showRowColHeaders="0" workbookViewId="0"/>
  </sheetViews>
  <sheetFormatPr defaultColWidth="0" defaultRowHeight="14.45" customHeight="1" zeroHeight="1" x14ac:dyDescent="0.25"/>
  <cols>
    <col min="1" max="22" width="8.85546875" customWidth="1"/>
    <col min="23" max="16384" width="8.85546875" hidden="1"/>
  </cols>
  <sheetData>
    <row r="1" ht="15" x14ac:dyDescent="0.25"/>
    <row r="2" ht="15" x14ac:dyDescent="0.25"/>
    <row r="3" ht="15" x14ac:dyDescent="0.25"/>
    <row r="4" ht="1.9" customHeight="1" x14ac:dyDescent="0.25"/>
    <row r="5" s="41" customFormat="1" ht="4.9000000000000004" customHeight="1" x14ac:dyDescent="0.25"/>
    <row r="6" ht="3" customHeight="1" x14ac:dyDescent="0.25"/>
    <row r="7" s="41" customFormat="1" ht="4.9000000000000004" customHeight="1" x14ac:dyDescent="0.25"/>
    <row r="8" ht="1.9" customHeight="1" x14ac:dyDescent="0.25"/>
    <row r="9" ht="15" x14ac:dyDescent="0.25"/>
    <row r="10" ht="15" x14ac:dyDescent="0.25"/>
    <row r="11" ht="15" x14ac:dyDescent="0.25"/>
    <row r="12" ht="15" x14ac:dyDescent="0.25"/>
    <row r="13" ht="15" x14ac:dyDescent="0.25"/>
    <row r="14" ht="15" x14ac:dyDescent="0.25"/>
    <row r="15" ht="15" x14ac:dyDescent="0.25"/>
    <row r="16" ht="15" x14ac:dyDescent="0.25"/>
    <row r="17" spans="5:15" ht="15" x14ac:dyDescent="0.25"/>
    <row r="18" spans="5:15" ht="15" x14ac:dyDescent="0.25"/>
    <row r="19" spans="5:15" ht="15" x14ac:dyDescent="0.25"/>
    <row r="20" spans="5:15" ht="15" x14ac:dyDescent="0.25"/>
    <row r="21" spans="5:15" ht="15" x14ac:dyDescent="0.25"/>
    <row r="22" spans="5:15" ht="15" x14ac:dyDescent="0.25"/>
    <row r="23" spans="5:15" ht="15" x14ac:dyDescent="0.25"/>
    <row r="24" spans="5:15" ht="15" x14ac:dyDescent="0.25"/>
    <row r="25" spans="5:15" ht="15" x14ac:dyDescent="0.25"/>
    <row r="26" spans="5:15" ht="21" x14ac:dyDescent="0.25">
      <c r="E26" s="84" t="s">
        <v>232</v>
      </c>
      <c r="F26" s="85"/>
      <c r="G26" s="86" t="s">
        <v>233</v>
      </c>
      <c r="H26" s="87"/>
      <c r="I26" s="87"/>
      <c r="J26" s="87"/>
      <c r="K26" s="87"/>
      <c r="L26" s="87"/>
      <c r="M26" s="87"/>
      <c r="N26" s="87"/>
      <c r="O26" s="88"/>
    </row>
    <row r="27" spans="5:15" ht="15" x14ac:dyDescent="0.25"/>
    <row r="28" spans="5:15" ht="15" x14ac:dyDescent="0.25"/>
    <row r="29" spans="5:15" ht="15" x14ac:dyDescent="0.25"/>
    <row r="30" spans="5:15" ht="15" x14ac:dyDescent="0.25"/>
    <row r="31" spans="5:15" ht="15" x14ac:dyDescent="0.25"/>
    <row r="32" spans="5:15" ht="15" x14ac:dyDescent="0.25"/>
    <row r="33" ht="15" x14ac:dyDescent="0.25"/>
  </sheetData>
  <sheetProtection algorithmName="SHA-512" hashValue="OmgrXLpFr/w5vTwCVg6Nb8d0HYogVRzjyVGsV5xX38kq/30IJs6tPMGlfkpFXf0KNfNTblBx+9x1EmcZiZJZRA==" saltValue="gANw/RTC0Zgd5S9I5wd2Nw==" spinCount="100000" sheet="1"/>
  <mergeCells count="2">
    <mergeCell ref="E26:F26"/>
    <mergeCell ref="G26:O26"/>
  </mergeCells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18" sqref="J18:M19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2:38" s="43" customFormat="1" x14ac:dyDescent="0.25">
      <c r="G1" s="75"/>
    </row>
    <row r="2" spans="2:38" s="43" customFormat="1" x14ac:dyDescent="0.25">
      <c r="G2" s="75"/>
    </row>
    <row r="3" spans="2:38" s="43" customFormat="1" x14ac:dyDescent="0.25">
      <c r="G3" s="75"/>
    </row>
    <row r="4" spans="2:38" s="43" customFormat="1" ht="1.9" customHeight="1" x14ac:dyDescent="0.25">
      <c r="G4" s="75"/>
    </row>
    <row r="5" spans="2:38" s="41" customFormat="1" ht="4.9000000000000004" customHeight="1" x14ac:dyDescent="0.25">
      <c r="G5" s="76"/>
    </row>
    <row r="6" spans="2:38" s="43" customFormat="1" ht="3" customHeight="1" x14ac:dyDescent="0.25">
      <c r="G6" s="75"/>
    </row>
    <row r="7" spans="2:38" s="41" customFormat="1" ht="4.9000000000000004" customHeight="1" x14ac:dyDescent="0.25">
      <c r="G7" s="76"/>
    </row>
    <row r="8" spans="2:38" s="43" customFormat="1" ht="1.9" customHeight="1" x14ac:dyDescent="0.25">
      <c r="G8" s="75"/>
    </row>
    <row r="9" spans="2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2:38" s="44" customFormat="1" ht="25.15" customHeight="1" thickTop="1" x14ac:dyDescent="0.25">
      <c r="G10" s="78"/>
    </row>
    <row r="11" spans="2:38" ht="19.899999999999999" customHeight="1" thickBot="1" x14ac:dyDescent="0.3">
      <c r="B11" s="47" t="s">
        <v>447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2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2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2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2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2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5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5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5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5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5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5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VAPR5pr/fPU1icIVOzzpefU94yotKIxA7lLnYvwubA0FRI/jKVzU7dn4csjGWkDNxaJTWqUuA3wEq8254JA6Eg==" saltValue="V26fU6qOKLyEfUoDOni9/w==" spinCount="100000" sheet="1" sort="0" autoFilter="0"/>
  <autoFilter ref="B13:L13"/>
  <conditionalFormatting sqref="I41:J41">
    <cfRule type="cellIs" dxfId="73" priority="5" operator="equal">
      <formula>"Em Aberto"</formula>
    </cfRule>
    <cfRule type="cellIs" dxfId="72" priority="6" operator="equal">
      <formula>"Pago"</formula>
    </cfRule>
  </conditionalFormatting>
  <conditionalFormatting sqref="I44:J44">
    <cfRule type="cellIs" dxfId="71" priority="3" operator="equal">
      <formula>"Em Aberto"</formula>
    </cfRule>
    <cfRule type="cellIs" dxfId="70" priority="4" operator="equal">
      <formula>"Pago"</formula>
    </cfRule>
  </conditionalFormatting>
  <conditionalFormatting sqref="I65:J1003">
    <cfRule type="cellIs" dxfId="69" priority="11" operator="equal">
      <formula>"Em Aberto"</formula>
    </cfRule>
    <cfRule type="cellIs" dxfId="68" priority="12" operator="equal">
      <formula>"Pago"</formula>
    </cfRule>
  </conditionalFormatting>
  <conditionalFormatting sqref="I40:J40">
    <cfRule type="cellIs" dxfId="67" priority="7" operator="equal">
      <formula>"Em Aberto"</formula>
    </cfRule>
    <cfRule type="cellIs" dxfId="66" priority="8" operator="equal">
      <formula>"Pago"</formula>
    </cfRule>
  </conditionalFormatting>
  <conditionalFormatting sqref="I14:J1003">
    <cfRule type="cellIs" dxfId="65" priority="1" operator="equal">
      <formula>"Pago em atraso"</formula>
    </cfRule>
    <cfRule type="cellIs" dxfId="64" priority="2" operator="equal">
      <formula>"Vencido"</formula>
    </cfRule>
    <cfRule type="cellIs" dxfId="63" priority="9" operator="equal">
      <formula>"Em Aberto"</formula>
    </cfRule>
    <cfRule type="cellIs" dxfId="62" priority="10" operator="equal">
      <formula>"Pago em dia"</formula>
    </cfRule>
  </conditionalFormatting>
  <dataValidations disablePrompts="1"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1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20" sqref="J20:M20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2:38" s="43" customFormat="1" x14ac:dyDescent="0.25">
      <c r="G1" s="75"/>
    </row>
    <row r="2" spans="2:38" s="43" customFormat="1" x14ac:dyDescent="0.25">
      <c r="G2" s="75"/>
    </row>
    <row r="3" spans="2:38" s="43" customFormat="1" x14ac:dyDescent="0.25">
      <c r="G3" s="75"/>
    </row>
    <row r="4" spans="2:38" s="43" customFormat="1" ht="1.9" customHeight="1" x14ac:dyDescent="0.25">
      <c r="G4" s="75"/>
    </row>
    <row r="5" spans="2:38" s="41" customFormat="1" ht="4.9000000000000004" customHeight="1" x14ac:dyDescent="0.25">
      <c r="G5" s="76"/>
    </row>
    <row r="6" spans="2:38" s="43" customFormat="1" ht="3" customHeight="1" x14ac:dyDescent="0.25">
      <c r="G6" s="75"/>
    </row>
    <row r="7" spans="2:38" s="41" customFormat="1" ht="4.9000000000000004" customHeight="1" x14ac:dyDescent="0.25">
      <c r="G7" s="76"/>
    </row>
    <row r="8" spans="2:38" s="43" customFormat="1" ht="1.9" customHeight="1" x14ac:dyDescent="0.25">
      <c r="G8" s="75"/>
    </row>
    <row r="9" spans="2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2:38" s="44" customFormat="1" ht="25.15" customHeight="1" thickTop="1" x14ac:dyDescent="0.25">
      <c r="G10" s="78"/>
    </row>
    <row r="11" spans="2:38" ht="19.899999999999999" customHeight="1" thickBot="1" x14ac:dyDescent="0.3">
      <c r="B11" s="47" t="s">
        <v>448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2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2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2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2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2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5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5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5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5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5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5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/MySJVwCRdR1L0rVAzqr9H3m2ZpvpuyMT+nOX7FclZYCj9+RsTT6ZgA7W/HWJPe/BWwrI5LGboyMBqTn1xxw4A==" saltValue="oaDRBFpOzS5qnrbpte/7IA==" spinCount="100000" sheet="1" sort="0" autoFilter="0"/>
  <autoFilter ref="B13:L13"/>
  <conditionalFormatting sqref="I41:J41">
    <cfRule type="cellIs" dxfId="61" priority="5" operator="equal">
      <formula>"Em Aberto"</formula>
    </cfRule>
    <cfRule type="cellIs" dxfId="60" priority="6" operator="equal">
      <formula>"Pago"</formula>
    </cfRule>
  </conditionalFormatting>
  <conditionalFormatting sqref="I44:J44">
    <cfRule type="cellIs" dxfId="59" priority="3" operator="equal">
      <formula>"Em Aberto"</formula>
    </cfRule>
    <cfRule type="cellIs" dxfId="58" priority="4" operator="equal">
      <formula>"Pago"</formula>
    </cfRule>
  </conditionalFormatting>
  <conditionalFormatting sqref="I65:J1003">
    <cfRule type="cellIs" dxfId="57" priority="11" operator="equal">
      <formula>"Em Aberto"</formula>
    </cfRule>
    <cfRule type="cellIs" dxfId="56" priority="12" operator="equal">
      <formula>"Pago"</formula>
    </cfRule>
  </conditionalFormatting>
  <conditionalFormatting sqref="I40:J40">
    <cfRule type="cellIs" dxfId="55" priority="7" operator="equal">
      <formula>"Em Aberto"</formula>
    </cfRule>
    <cfRule type="cellIs" dxfId="54" priority="8" operator="equal">
      <formula>"Pago"</formula>
    </cfRule>
  </conditionalFormatting>
  <conditionalFormatting sqref="I14:J1003">
    <cfRule type="cellIs" dxfId="53" priority="1" operator="equal">
      <formula>"Pago em atraso"</formula>
    </cfRule>
    <cfRule type="cellIs" dxfId="52" priority="2" operator="equal">
      <formula>"Vencido"</formula>
    </cfRule>
    <cfRule type="cellIs" dxfId="51" priority="9" operator="equal">
      <formula>"Em Aberto"</formula>
    </cfRule>
    <cfRule type="cellIs" dxfId="50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17" sqref="J17:M18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449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5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5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5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5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5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5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yKfPc+9YBAG+Xuk2+lpQ9F5yHiam3xGggvn9QsjjThYPj6wtFHSNOCyUiA/kjOzZaWdR+nSEqlEK+zFmMsy7sw==" saltValue="84OIyIeh11Qwqe02FVv3zA==" spinCount="100000" sheet="1" sort="0" autoFilter="0"/>
  <autoFilter ref="B13:L13"/>
  <conditionalFormatting sqref="I41:J41">
    <cfRule type="cellIs" dxfId="49" priority="5" operator="equal">
      <formula>"Em Aberto"</formula>
    </cfRule>
    <cfRule type="cellIs" dxfId="48" priority="6" operator="equal">
      <formula>"Pago"</formula>
    </cfRule>
  </conditionalFormatting>
  <conditionalFormatting sqref="I44:J44">
    <cfRule type="cellIs" dxfId="47" priority="3" operator="equal">
      <formula>"Em Aberto"</formula>
    </cfRule>
    <cfRule type="cellIs" dxfId="46" priority="4" operator="equal">
      <formula>"Pago"</formula>
    </cfRule>
  </conditionalFormatting>
  <conditionalFormatting sqref="I65:J1003">
    <cfRule type="cellIs" dxfId="45" priority="11" operator="equal">
      <formula>"Em Aberto"</formula>
    </cfRule>
    <cfRule type="cellIs" dxfId="44" priority="12" operator="equal">
      <formula>"Pago"</formula>
    </cfRule>
  </conditionalFormatting>
  <conditionalFormatting sqref="I40:J40">
    <cfRule type="cellIs" dxfId="43" priority="7" operator="equal">
      <formula>"Em Aberto"</formula>
    </cfRule>
    <cfRule type="cellIs" dxfId="42" priority="8" operator="equal">
      <formula>"Pago"</formula>
    </cfRule>
  </conditionalFormatting>
  <conditionalFormatting sqref="I14:J1003">
    <cfRule type="cellIs" dxfId="41" priority="1" operator="equal">
      <formula>"Pago em atraso"</formula>
    </cfRule>
    <cfRule type="cellIs" dxfId="40" priority="2" operator="equal">
      <formula>"Vencido"</formula>
    </cfRule>
    <cfRule type="cellIs" dxfId="39" priority="9" operator="equal">
      <formula>"Em Aberto"</formula>
    </cfRule>
    <cfRule type="cellIs" dxfId="38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17" sqref="J17:M18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450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4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4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4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4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4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4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4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4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4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4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4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4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4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4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4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4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4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4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4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4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4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4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4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4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4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4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4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4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4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4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4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4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4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4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4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4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4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4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4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4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4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4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4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4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4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4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4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4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4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4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4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4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4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4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4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4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4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4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4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4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4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4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4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4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4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4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4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4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4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4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4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4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4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4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4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4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yjVPn2TkxJoKpPBhh7WQp6/jFvq/d7maV/CLJCVhKQt9dg5konShAAR7pCiLzFXTBDv+ZOU5ig2JOKL7FRyLbA==" saltValue="aBEFOCE2S1QHGfqDeBZUWQ==" spinCount="100000" sheet="1" sort="0" autoFilter="0"/>
  <autoFilter ref="B13:L13"/>
  <sortState ref="B14:K116">
    <sortCondition ref="B14:B116"/>
  </sortState>
  <conditionalFormatting sqref="I65:J1003">
    <cfRule type="cellIs" dxfId="37" priority="11" operator="equal">
      <formula>"Em Aberto"</formula>
    </cfRule>
    <cfRule type="cellIs" dxfId="36" priority="12" operator="equal">
      <formula>"Pago"</formula>
    </cfRule>
  </conditionalFormatting>
  <conditionalFormatting sqref="I40:J40">
    <cfRule type="cellIs" dxfId="35" priority="7" operator="equal">
      <formula>"Em Aberto"</formula>
    </cfRule>
    <cfRule type="cellIs" dxfId="34" priority="8" operator="equal">
      <formula>"Pago"</formula>
    </cfRule>
  </conditionalFormatting>
  <conditionalFormatting sqref="I41:J41">
    <cfRule type="cellIs" dxfId="33" priority="5" operator="equal">
      <formula>"Em Aberto"</formula>
    </cfRule>
    <cfRule type="cellIs" dxfId="32" priority="6" operator="equal">
      <formula>"Pago"</formula>
    </cfRule>
  </conditionalFormatting>
  <conditionalFormatting sqref="I44:J44">
    <cfRule type="cellIs" dxfId="31" priority="3" operator="equal">
      <formula>"Em Aberto"</formula>
    </cfRule>
    <cfRule type="cellIs" dxfId="30" priority="4" operator="equal">
      <formula>"Pago"</formula>
    </cfRule>
  </conditionalFormatting>
  <conditionalFormatting sqref="I14:J1003">
    <cfRule type="cellIs" dxfId="29" priority="1" operator="equal">
      <formula>"Pago em atraso"</formula>
    </cfRule>
    <cfRule type="cellIs" dxfId="28" priority="2" operator="equal">
      <formula>"Vencido"</formula>
    </cfRule>
    <cfRule type="cellIs" dxfId="27" priority="9" operator="equal">
      <formula>"Em Aberto"</formula>
    </cfRule>
    <cfRule type="cellIs" dxfId="26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L10" sqref="L10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451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4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4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4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4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4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4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4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4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4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4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4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4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4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4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4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4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4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4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4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4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4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4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4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4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4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4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4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4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4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4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4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4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4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4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4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4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4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4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4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4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4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4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4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4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4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4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4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4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4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4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4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4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4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4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4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4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4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4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4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F7Ddu7smIy977MUt/rfCS/ebalDaEsu/EX/l0LXjdw5NZ3/4vbSoB7/UB9quqqoKKq46yEykBuklMzMXctr39A==" saltValue="j1F8vKqsqTvS9pra8yuT5w==" spinCount="100000" sheet="1" sort="0" autoFilter="0"/>
  <autoFilter ref="B13:L13"/>
  <sortState ref="B14:K83">
    <sortCondition ref="B14:B83"/>
  </sortState>
  <conditionalFormatting sqref="I65:J1003">
    <cfRule type="cellIs" dxfId="25" priority="11" operator="equal">
      <formula>"Em Aberto"</formula>
    </cfRule>
    <cfRule type="cellIs" dxfId="24" priority="12" operator="equal">
      <formula>"Pago"</formula>
    </cfRule>
  </conditionalFormatting>
  <conditionalFormatting sqref="I40:J40">
    <cfRule type="cellIs" dxfId="23" priority="7" operator="equal">
      <formula>"Em Aberto"</formula>
    </cfRule>
    <cfRule type="cellIs" dxfId="22" priority="8" operator="equal">
      <formula>"Pago"</formula>
    </cfRule>
  </conditionalFormatting>
  <conditionalFormatting sqref="I41:J41">
    <cfRule type="cellIs" dxfId="21" priority="5" operator="equal">
      <formula>"Em Aberto"</formula>
    </cfRule>
    <cfRule type="cellIs" dxfId="20" priority="6" operator="equal">
      <formula>"Pago"</formula>
    </cfRule>
  </conditionalFormatting>
  <conditionalFormatting sqref="I44:J44">
    <cfRule type="cellIs" dxfId="19" priority="3" operator="equal">
      <formula>"Em Aberto"</formula>
    </cfRule>
    <cfRule type="cellIs" dxfId="18" priority="4" operator="equal">
      <formula>"Pago"</formula>
    </cfRule>
  </conditionalFormatting>
  <conditionalFormatting sqref="I14:J1003">
    <cfRule type="cellIs" dxfId="17" priority="1" operator="equal">
      <formula>"Pago em atraso"</formula>
    </cfRule>
    <cfRule type="cellIs" dxfId="16" priority="2" operator="equal">
      <formula>"Vencido"</formula>
    </cfRule>
    <cfRule type="cellIs" dxfId="15" priority="9" operator="equal">
      <formula>"Em Aberto"</formula>
    </cfRule>
    <cfRule type="cellIs" dxfId="14" priority="10" operator="equal">
      <formula>"Pago em dia"</formula>
    </cfRule>
  </conditionalFormatting>
  <dataValidations disablePrompts="1"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/>
  <dimension ref="A1:AL1003"/>
  <sheetViews>
    <sheetView showGridLines="0" showRowColHeaders="0" workbookViewId="0">
      <pane ySplit="13" topLeftCell="A14" activePane="bottomLeft" state="frozen"/>
      <selection activeCell="AK14" sqref="AK14"/>
      <selection pane="bottomLeft" activeCell="J18" sqref="J17:M18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452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>K19-L19+M19</f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>K20-L20+M20</f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4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4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4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4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4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4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4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4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4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4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4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4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4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4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4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4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4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4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4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4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4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4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4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4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Mmj29fYYnNEKQLC8HcSYKnnD8LbFpgsvwH/ffxSuFr0rXQOmJLp+eBFs8X7raY4L7E1AwCpU2OPYTaE602/OsA==" saltValue="KRZFBS0yxHg/nL4KAIRY2Q==" spinCount="100000" sheet="1" sort="0" autoFilter="0"/>
  <autoFilter ref="B13:L13"/>
  <sortState ref="B14:K64">
    <sortCondition ref="B14:B64"/>
  </sortState>
  <conditionalFormatting sqref="I65:J1003">
    <cfRule type="cellIs" dxfId="13" priority="11" operator="equal">
      <formula>"Em Aberto"</formula>
    </cfRule>
    <cfRule type="cellIs" dxfId="12" priority="12" operator="equal">
      <formula>"Pago"</formula>
    </cfRule>
  </conditionalFormatting>
  <conditionalFormatting sqref="I40:J40">
    <cfRule type="cellIs" dxfId="11" priority="7" operator="equal">
      <formula>"Em Aberto"</formula>
    </cfRule>
    <cfRule type="cellIs" dxfId="10" priority="8" operator="equal">
      <formula>"Pago"</formula>
    </cfRule>
  </conditionalFormatting>
  <conditionalFormatting sqref="I41:J41">
    <cfRule type="cellIs" dxfId="9" priority="5" operator="equal">
      <formula>"Em Aberto"</formula>
    </cfRule>
    <cfRule type="cellIs" dxfId="8" priority="6" operator="equal">
      <formula>"Pago"</formula>
    </cfRule>
  </conditionalFormatting>
  <conditionalFormatting sqref="I44:J44">
    <cfRule type="cellIs" dxfId="7" priority="3" operator="equal">
      <formula>"Em Aberto"</formula>
    </cfRule>
    <cfRule type="cellIs" dxfId="6" priority="4" operator="equal">
      <formula>"Pago"</formula>
    </cfRule>
  </conditionalFormatting>
  <conditionalFormatting sqref="I14:J1003">
    <cfRule type="cellIs" dxfId="5" priority="1" operator="equal">
      <formula>"Pago em atraso"</formula>
    </cfRule>
    <cfRule type="cellIs" dxfId="4" priority="2" operator="equal">
      <formula>"Vencido"</formula>
    </cfRule>
    <cfRule type="cellIs" dxfId="3" priority="9" operator="equal">
      <formula>"Em Aberto"</formula>
    </cfRule>
    <cfRule type="cellIs" dxfId="2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ilha16">
    <pageSetUpPr fitToPage="1"/>
  </sheetPr>
  <dimension ref="A1:R63"/>
  <sheetViews>
    <sheetView showGridLines="0" showRowColHeaders="0" workbookViewId="0">
      <pane ySplit="13" topLeftCell="A14" activePane="bottomLeft" state="frozen"/>
      <selection pane="bottomLeft" activeCell="D14" sqref="D14"/>
    </sheetView>
  </sheetViews>
  <sheetFormatPr defaultColWidth="0" defaultRowHeight="15" x14ac:dyDescent="0.25"/>
  <cols>
    <col min="1" max="1" width="1.7109375" customWidth="1"/>
    <col min="2" max="2" width="8.7109375" style="9" customWidth="1"/>
    <col min="3" max="7" width="25.7109375" style="9" customWidth="1"/>
    <col min="8" max="8" width="2.7109375" customWidth="1"/>
    <col min="9" max="18" width="0" hidden="1" customWidth="1"/>
    <col min="19" max="16384" width="8.85546875" hidden="1"/>
  </cols>
  <sheetData>
    <row r="1" spans="1:10" s="43" customFormat="1" x14ac:dyDescent="0.25"/>
    <row r="2" spans="1:10" s="43" customFormat="1" x14ac:dyDescent="0.25"/>
    <row r="3" spans="1:10" s="43" customFormat="1" x14ac:dyDescent="0.25"/>
    <row r="4" spans="1:10" s="43" customFormat="1" ht="1.9" customHeight="1" x14ac:dyDescent="0.25"/>
    <row r="5" spans="1:10" s="41" customFormat="1" ht="4.9000000000000004" customHeight="1" x14ac:dyDescent="0.25">
      <c r="H5" s="43"/>
    </row>
    <row r="6" spans="1:10" s="43" customFormat="1" ht="3" customHeight="1" x14ac:dyDescent="0.25"/>
    <row r="7" spans="1:10" s="41" customFormat="1" ht="4.9000000000000004" customHeight="1" x14ac:dyDescent="0.25">
      <c r="H7" s="43"/>
    </row>
    <row r="8" spans="1:10" s="43" customFormat="1" ht="1.9" customHeight="1" x14ac:dyDescent="0.25"/>
    <row r="9" spans="1:10" ht="25.15" customHeight="1" x14ac:dyDescent="0.25">
      <c r="H9" s="9"/>
      <c r="I9" s="9"/>
      <c r="J9" s="9"/>
    </row>
    <row r="10" spans="1:10" ht="25.15" customHeight="1" x14ac:dyDescent="0.25">
      <c r="B10"/>
      <c r="C10"/>
      <c r="D10"/>
      <c r="E10"/>
      <c r="F10"/>
      <c r="G10"/>
    </row>
    <row r="11" spans="1:10" s="40" customFormat="1" ht="19.899999999999999" customHeight="1" thickBot="1" x14ac:dyDescent="0.3">
      <c r="A11"/>
      <c r="B11" s="47" t="s">
        <v>235</v>
      </c>
      <c r="C11" s="48"/>
      <c r="D11" s="52" t="s">
        <v>232</v>
      </c>
      <c r="E11" s="89" t="str">
        <f>Menu!G26</f>
        <v>Empresa ABCDE</v>
      </c>
      <c r="F11" s="89"/>
      <c r="G11" s="48"/>
      <c r="H11" s="9"/>
    </row>
    <row r="12" spans="1:10" ht="4.9000000000000004" customHeight="1" thickTop="1" thickBot="1" x14ac:dyDescent="0.3">
      <c r="B12"/>
      <c r="C12"/>
      <c r="D12"/>
      <c r="E12"/>
      <c r="F12"/>
      <c r="G12"/>
    </row>
    <row r="13" spans="1:10" ht="25.15" customHeight="1" thickBot="1" x14ac:dyDescent="0.3">
      <c r="B13" s="51" t="s">
        <v>211</v>
      </c>
      <c r="C13" s="49" t="s">
        <v>484</v>
      </c>
      <c r="D13" s="49" t="s">
        <v>482</v>
      </c>
      <c r="E13" s="49" t="s">
        <v>470</v>
      </c>
      <c r="F13" s="49" t="s">
        <v>492</v>
      </c>
    </row>
    <row r="14" spans="1:10" x14ac:dyDescent="0.25">
      <c r="B14" s="14">
        <v>1</v>
      </c>
      <c r="C14" s="15">
        <f>INDEX(PgEmDia,$B14+1,MATCH(calc!$B$15,calc!$E$1:$S$1,0))</f>
        <v>0</v>
      </c>
      <c r="D14" s="15">
        <f>INDEX(PgEmAtraso,$B14+1,MATCH(calc!$B$15,calc!$E$1:$S$1,0))</f>
        <v>0</v>
      </c>
      <c r="E14" s="15">
        <f>INDEX(EmAberto,$B14+1,MATCH(calc!$B$15,calc!$E$1:$S$1,0))</f>
        <v>0</v>
      </c>
      <c r="F14" s="15">
        <f>INDEX(Atrasado,$B14+1,MATCH(calc!$B$15,calc!$E$1:$S$1,0))</f>
        <v>0</v>
      </c>
    </row>
    <row r="15" spans="1:10" x14ac:dyDescent="0.25">
      <c r="A15" s="7"/>
      <c r="B15" s="14">
        <v>2</v>
      </c>
      <c r="C15" s="15">
        <f>INDEX(PgEmDia,$B15+1,MATCH(calc!$B$15,calc!$E$1:$S$1,0))</f>
        <v>0</v>
      </c>
      <c r="D15" s="15">
        <f>INDEX(PgEmAtraso,$B15+1,MATCH(calc!$B$15,calc!$E$1:$S$1,0))</f>
        <v>0</v>
      </c>
      <c r="E15" s="15">
        <f>INDEX(EmAberto,$B15+1,MATCH(calc!$B$15,calc!$E$1:$S$1,0))</f>
        <v>0</v>
      </c>
      <c r="F15" s="15">
        <f>INDEX(Atrasado,$B15+1,MATCH(calc!$B$15,calc!$E$1:$S$1,0))</f>
        <v>0</v>
      </c>
    </row>
    <row r="16" spans="1:10" x14ac:dyDescent="0.25">
      <c r="A16" s="7"/>
      <c r="B16" s="14">
        <v>3</v>
      </c>
      <c r="C16" s="15">
        <f>INDEX(PgEmDia,$B16+1,MATCH(calc!$B$15,calc!$E$1:$S$1,0))</f>
        <v>0</v>
      </c>
      <c r="D16" s="15">
        <f>INDEX(PgEmAtraso,$B16+1,MATCH(calc!$B$15,calc!$E$1:$S$1,0))</f>
        <v>0</v>
      </c>
      <c r="E16" s="15">
        <f>INDEX(EmAberto,$B16+1,MATCH(calc!$B$15,calc!$E$1:$S$1,0))</f>
        <v>0</v>
      </c>
      <c r="F16" s="15">
        <f>INDEX(Atrasado,$B16+1,MATCH(calc!$B$15,calc!$E$1:$S$1,0))</f>
        <v>0</v>
      </c>
    </row>
    <row r="17" spans="1:6" x14ac:dyDescent="0.25">
      <c r="A17" s="7"/>
      <c r="B17" s="14">
        <v>4</v>
      </c>
      <c r="C17" s="15">
        <f>INDEX(PgEmDia,$B17+1,MATCH(calc!$B$15,calc!$E$1:$S$1,0))</f>
        <v>0</v>
      </c>
      <c r="D17" s="15">
        <f>INDEX(PgEmAtraso,$B17+1,MATCH(calc!$B$15,calc!$E$1:$S$1,0))</f>
        <v>0</v>
      </c>
      <c r="E17" s="15">
        <f>INDEX(EmAberto,$B17+1,MATCH(calc!$B$15,calc!$E$1:$S$1,0))</f>
        <v>0</v>
      </c>
      <c r="F17" s="15">
        <f>INDEX(Atrasado,$B17+1,MATCH(calc!$B$15,calc!$E$1:$S$1,0))</f>
        <v>0</v>
      </c>
    </row>
    <row r="18" spans="1:6" x14ac:dyDescent="0.25">
      <c r="A18" s="7"/>
      <c r="B18" s="14">
        <v>5</v>
      </c>
      <c r="C18" s="15">
        <f ca="1">INDEX(PgEmDia,$B18+1,MATCH(calc!$B$15,calc!$E$1:$S$1,0))</f>
        <v>0</v>
      </c>
      <c r="D18" s="15">
        <f ca="1">INDEX(PgEmAtraso,$B18+1,MATCH(calc!$B$15,calc!$E$1:$S$1,0))</f>
        <v>4000</v>
      </c>
      <c r="E18" s="15">
        <f ca="1">INDEX(EmAberto,$B18+1,MATCH(calc!$B$15,calc!$E$1:$S$1,0))</f>
        <v>0</v>
      </c>
      <c r="F18" s="15">
        <f ca="1">INDEX(Atrasado,$B18+1,MATCH(calc!$B$15,calc!$E$1:$S$1,0))</f>
        <v>0</v>
      </c>
    </row>
    <row r="19" spans="1:6" x14ac:dyDescent="0.25">
      <c r="A19" s="7"/>
      <c r="B19" s="14">
        <v>6</v>
      </c>
      <c r="C19" s="15">
        <f>INDEX(PgEmDia,$B19+1,MATCH(calc!$B$15,calc!$E$1:$S$1,0))</f>
        <v>0</v>
      </c>
      <c r="D19" s="15">
        <f>INDEX(PgEmAtraso,$B19+1,MATCH(calc!$B$15,calc!$E$1:$S$1,0))</f>
        <v>0</v>
      </c>
      <c r="E19" s="15">
        <f>INDEX(EmAberto,$B19+1,MATCH(calc!$B$15,calc!$E$1:$S$1,0))</f>
        <v>0</v>
      </c>
      <c r="F19" s="15">
        <f>INDEX(Atrasado,$B19+1,MATCH(calc!$B$15,calc!$E$1:$S$1,0))</f>
        <v>0</v>
      </c>
    </row>
    <row r="20" spans="1:6" x14ac:dyDescent="0.25">
      <c r="A20" s="7"/>
      <c r="B20" s="14">
        <v>7</v>
      </c>
      <c r="C20" s="15">
        <f>INDEX(PgEmDia,$B20+1,MATCH(calc!$B$15,calc!$E$1:$S$1,0))</f>
        <v>0</v>
      </c>
      <c r="D20" s="15">
        <f>INDEX(PgEmAtraso,$B20+1,MATCH(calc!$B$15,calc!$E$1:$S$1,0))</f>
        <v>0</v>
      </c>
      <c r="E20" s="15">
        <f>INDEX(EmAberto,$B20+1,MATCH(calc!$B$15,calc!$E$1:$S$1,0))</f>
        <v>0</v>
      </c>
      <c r="F20" s="15">
        <f>INDEX(Atrasado,$B20+1,MATCH(calc!$B$15,calc!$E$1:$S$1,0))</f>
        <v>0</v>
      </c>
    </row>
    <row r="21" spans="1:6" x14ac:dyDescent="0.25">
      <c r="A21" s="7"/>
      <c r="B21" s="14">
        <v>8</v>
      </c>
      <c r="C21" s="15">
        <f>INDEX(PgEmDia,$B21+1,MATCH(calc!$B$15,calc!$E$1:$S$1,0))</f>
        <v>0</v>
      </c>
      <c r="D21" s="15">
        <f>INDEX(PgEmAtraso,$B21+1,MATCH(calc!$B$15,calc!$E$1:$S$1,0))</f>
        <v>0</v>
      </c>
      <c r="E21" s="15">
        <f>INDEX(EmAberto,$B21+1,MATCH(calc!$B$15,calc!$E$1:$S$1,0))</f>
        <v>0</v>
      </c>
      <c r="F21" s="15">
        <f>INDEX(Atrasado,$B21+1,MATCH(calc!$B$15,calc!$E$1:$S$1,0))</f>
        <v>0</v>
      </c>
    </row>
    <row r="22" spans="1:6" x14ac:dyDescent="0.25">
      <c r="A22" s="7"/>
      <c r="B22" s="14">
        <v>9</v>
      </c>
      <c r="C22" s="15">
        <f>INDEX(PgEmDia,$B22+1,MATCH(calc!$B$15,calc!$E$1:$S$1,0))</f>
        <v>0</v>
      </c>
      <c r="D22" s="15">
        <f>INDEX(PgEmAtraso,$B22+1,MATCH(calc!$B$15,calc!$E$1:$S$1,0))</f>
        <v>0</v>
      </c>
      <c r="E22" s="15">
        <f>INDEX(EmAberto,$B22+1,MATCH(calc!$B$15,calc!$E$1:$S$1,0))</f>
        <v>0</v>
      </c>
      <c r="F22" s="15">
        <f>INDEX(Atrasado,$B22+1,MATCH(calc!$B$15,calc!$E$1:$S$1,0))</f>
        <v>0</v>
      </c>
    </row>
    <row r="23" spans="1:6" x14ac:dyDescent="0.25">
      <c r="A23" s="7"/>
      <c r="B23" s="14">
        <v>10</v>
      </c>
      <c r="C23" s="15">
        <f>INDEX(PgEmDia,$B23+1,MATCH(calc!$B$15,calc!$E$1:$S$1,0))</f>
        <v>0</v>
      </c>
      <c r="D23" s="15">
        <f>INDEX(PgEmAtraso,$B23+1,MATCH(calc!$B$15,calc!$E$1:$S$1,0))</f>
        <v>0</v>
      </c>
      <c r="E23" s="15">
        <f>INDEX(EmAberto,$B23+1,MATCH(calc!$B$15,calc!$E$1:$S$1,0))</f>
        <v>0</v>
      </c>
      <c r="F23" s="15">
        <f>INDEX(Atrasado,$B23+1,MATCH(calc!$B$15,calc!$E$1:$S$1,0))</f>
        <v>0</v>
      </c>
    </row>
    <row r="24" spans="1:6" x14ac:dyDescent="0.25">
      <c r="A24" s="7"/>
      <c r="B24" s="14">
        <v>11</v>
      </c>
      <c r="C24" s="15">
        <f>INDEX(PgEmDia,$B24+1,MATCH(calc!$B$15,calc!$E$1:$S$1,0))</f>
        <v>0</v>
      </c>
      <c r="D24" s="15">
        <f>INDEX(PgEmAtraso,$B24+1,MATCH(calc!$B$15,calc!$E$1:$S$1,0))</f>
        <v>0</v>
      </c>
      <c r="E24" s="15">
        <f>INDEX(EmAberto,$B24+1,MATCH(calc!$B$15,calc!$E$1:$S$1,0))</f>
        <v>0</v>
      </c>
      <c r="F24" s="15">
        <f>INDEX(Atrasado,$B24+1,MATCH(calc!$B$15,calc!$E$1:$S$1,0))</f>
        <v>0</v>
      </c>
    </row>
    <row r="25" spans="1:6" x14ac:dyDescent="0.25">
      <c r="A25" s="7"/>
      <c r="B25" s="14">
        <v>12</v>
      </c>
      <c r="C25" s="15">
        <f ca="1">INDEX(PgEmDia,$B25+1,MATCH(calc!$B$15,calc!$E$1:$S$1,0))</f>
        <v>0</v>
      </c>
      <c r="D25" s="15">
        <f ca="1">INDEX(PgEmAtraso,$B25+1,MATCH(calc!$B$15,calc!$E$1:$S$1,0))</f>
        <v>0</v>
      </c>
      <c r="E25" s="15">
        <f ca="1">INDEX(EmAberto,$B25+1,MATCH(calc!$B$15,calc!$E$1:$S$1,0))</f>
        <v>0</v>
      </c>
      <c r="F25" s="15">
        <f ca="1">INDEX(Atrasado,$B25+1,MATCH(calc!$B$15,calc!$E$1:$S$1,0))</f>
        <v>2000</v>
      </c>
    </row>
    <row r="26" spans="1:6" x14ac:dyDescent="0.25">
      <c r="A26" s="7"/>
      <c r="B26" s="14">
        <v>13</v>
      </c>
      <c r="C26" s="15">
        <f>INDEX(PgEmDia,$B26+1,MATCH(calc!$B$15,calc!$E$1:$S$1,0))</f>
        <v>0</v>
      </c>
      <c r="D26" s="15">
        <f>INDEX(PgEmAtraso,$B26+1,MATCH(calc!$B$15,calc!$E$1:$S$1,0))</f>
        <v>0</v>
      </c>
      <c r="E26" s="15">
        <f>INDEX(EmAberto,$B26+1,MATCH(calc!$B$15,calc!$E$1:$S$1,0))</f>
        <v>0</v>
      </c>
      <c r="F26" s="15">
        <f>INDEX(Atrasado,$B26+1,MATCH(calc!$B$15,calc!$E$1:$S$1,0))</f>
        <v>0</v>
      </c>
    </row>
    <row r="27" spans="1:6" x14ac:dyDescent="0.25">
      <c r="A27" s="7"/>
      <c r="B27" s="14">
        <v>14</v>
      </c>
      <c r="C27" s="15">
        <f>INDEX(PgEmDia,$B27+1,MATCH(calc!$B$15,calc!$E$1:$S$1,0))</f>
        <v>0</v>
      </c>
      <c r="D27" s="15">
        <f>INDEX(PgEmAtraso,$B27+1,MATCH(calc!$B$15,calc!$E$1:$S$1,0))</f>
        <v>0</v>
      </c>
      <c r="E27" s="15">
        <f>INDEX(EmAberto,$B27+1,MATCH(calc!$B$15,calc!$E$1:$S$1,0))</f>
        <v>0</v>
      </c>
      <c r="F27" s="15">
        <f>INDEX(Atrasado,$B27+1,MATCH(calc!$B$15,calc!$E$1:$S$1,0))</f>
        <v>0</v>
      </c>
    </row>
    <row r="28" spans="1:6" x14ac:dyDescent="0.25">
      <c r="A28" s="7"/>
      <c r="B28" s="14">
        <v>15</v>
      </c>
      <c r="C28" s="15">
        <f ca="1">INDEX(PgEmDia,$B28+1,MATCH(calc!$B$15,calc!$E$1:$S$1,0))</f>
        <v>1500</v>
      </c>
      <c r="D28" s="15">
        <f ca="1">INDEX(PgEmAtraso,$B28+1,MATCH(calc!$B$15,calc!$E$1:$S$1,0))</f>
        <v>0</v>
      </c>
      <c r="E28" s="15">
        <f ca="1">INDEX(EmAberto,$B28+1,MATCH(calc!$B$15,calc!$E$1:$S$1,0))</f>
        <v>0</v>
      </c>
      <c r="F28" s="15">
        <f ca="1">INDEX(Atrasado,$B28+1,MATCH(calc!$B$15,calc!$E$1:$S$1,0))</f>
        <v>0</v>
      </c>
    </row>
    <row r="29" spans="1:6" x14ac:dyDescent="0.25">
      <c r="A29" s="7"/>
      <c r="B29" s="14">
        <v>16</v>
      </c>
      <c r="C29" s="15">
        <f>INDEX(PgEmDia,$B29+1,MATCH(calc!$B$15,calc!$E$1:$S$1,0))</f>
        <v>0</v>
      </c>
      <c r="D29" s="15">
        <f>INDEX(PgEmAtraso,$B29+1,MATCH(calc!$B$15,calc!$E$1:$S$1,0))</f>
        <v>0</v>
      </c>
      <c r="E29" s="15">
        <f>INDEX(EmAberto,$B29+1,MATCH(calc!$B$15,calc!$E$1:$S$1,0))</f>
        <v>0</v>
      </c>
      <c r="F29" s="15">
        <f>INDEX(Atrasado,$B29+1,MATCH(calc!$B$15,calc!$E$1:$S$1,0))</f>
        <v>0</v>
      </c>
    </row>
    <row r="30" spans="1:6" x14ac:dyDescent="0.25">
      <c r="A30" s="7"/>
      <c r="B30" s="14">
        <v>17</v>
      </c>
      <c r="C30" s="15">
        <f>INDEX(PgEmDia,$B30+1,MATCH(calc!$B$15,calc!$E$1:$S$1,0))</f>
        <v>0</v>
      </c>
      <c r="D30" s="15">
        <f>INDEX(PgEmAtraso,$B30+1,MATCH(calc!$B$15,calc!$E$1:$S$1,0))</f>
        <v>0</v>
      </c>
      <c r="E30" s="15">
        <f>INDEX(EmAberto,$B30+1,MATCH(calc!$B$15,calc!$E$1:$S$1,0))</f>
        <v>0</v>
      </c>
      <c r="F30" s="15">
        <f>INDEX(Atrasado,$B30+1,MATCH(calc!$B$15,calc!$E$1:$S$1,0))</f>
        <v>0</v>
      </c>
    </row>
    <row r="31" spans="1:6" x14ac:dyDescent="0.25">
      <c r="A31" s="7"/>
      <c r="B31" s="14">
        <v>18</v>
      </c>
      <c r="C31" s="15">
        <f>INDEX(PgEmDia,$B31+1,MATCH(calc!$B$15,calc!$E$1:$S$1,0))</f>
        <v>0</v>
      </c>
      <c r="D31" s="15">
        <f>INDEX(PgEmAtraso,$B31+1,MATCH(calc!$B$15,calc!$E$1:$S$1,0))</f>
        <v>0</v>
      </c>
      <c r="E31" s="15">
        <f>INDEX(EmAberto,$B31+1,MATCH(calc!$B$15,calc!$E$1:$S$1,0))</f>
        <v>0</v>
      </c>
      <c r="F31" s="15">
        <f>INDEX(Atrasado,$B31+1,MATCH(calc!$B$15,calc!$E$1:$S$1,0))</f>
        <v>0</v>
      </c>
    </row>
    <row r="32" spans="1:6" x14ac:dyDescent="0.25">
      <c r="A32" s="7"/>
      <c r="B32" s="14">
        <v>19</v>
      </c>
      <c r="C32" s="15">
        <f>INDEX(PgEmDia,$B32+1,MATCH(calc!$B$15,calc!$E$1:$S$1,0))</f>
        <v>0</v>
      </c>
      <c r="D32" s="15">
        <f>INDEX(PgEmAtraso,$B32+1,MATCH(calc!$B$15,calc!$E$1:$S$1,0))</f>
        <v>0</v>
      </c>
      <c r="E32" s="15">
        <f>INDEX(EmAberto,$B32+1,MATCH(calc!$B$15,calc!$E$1:$S$1,0))</f>
        <v>0</v>
      </c>
      <c r="F32" s="15">
        <f>INDEX(Atrasado,$B32+1,MATCH(calc!$B$15,calc!$E$1:$S$1,0))</f>
        <v>0</v>
      </c>
    </row>
    <row r="33" spans="1:7" x14ac:dyDescent="0.25">
      <c r="A33" s="7"/>
      <c r="B33" s="14">
        <v>20</v>
      </c>
      <c r="C33" s="15">
        <f ca="1">INDEX(PgEmDia,$B33+1,MATCH(calc!$B$15,calc!$E$1:$S$1,0))</f>
        <v>0</v>
      </c>
      <c r="D33" s="15">
        <f ca="1">INDEX(PgEmAtraso,$B33+1,MATCH(calc!$B$15,calc!$E$1:$S$1,0))</f>
        <v>0</v>
      </c>
      <c r="E33" s="15">
        <f ca="1">INDEX(EmAberto,$B33+1,MATCH(calc!$B$15,calc!$E$1:$S$1,0))</f>
        <v>0</v>
      </c>
      <c r="F33" s="15">
        <f ca="1">INDEX(Atrasado,$B33+1,MATCH(calc!$B$15,calc!$E$1:$S$1,0))</f>
        <v>2000</v>
      </c>
    </row>
    <row r="34" spans="1:7" x14ac:dyDescent="0.25">
      <c r="A34" s="7"/>
      <c r="B34" s="14">
        <v>21</v>
      </c>
      <c r="C34" s="15">
        <f>INDEX(PgEmDia,$B34+1,MATCH(calc!$B$15,calc!$E$1:$S$1,0))</f>
        <v>0</v>
      </c>
      <c r="D34" s="15">
        <f>INDEX(PgEmAtraso,$B34+1,MATCH(calc!$B$15,calc!$E$1:$S$1,0))</f>
        <v>0</v>
      </c>
      <c r="E34" s="15">
        <f>INDEX(EmAberto,$B34+1,MATCH(calc!$B$15,calc!$E$1:$S$1,0))</f>
        <v>0</v>
      </c>
      <c r="F34" s="15">
        <f>INDEX(Atrasado,$B34+1,MATCH(calc!$B$15,calc!$E$1:$S$1,0))</f>
        <v>0</v>
      </c>
    </row>
    <row r="35" spans="1:7" x14ac:dyDescent="0.25">
      <c r="A35" s="7"/>
      <c r="B35" s="14">
        <v>22</v>
      </c>
      <c r="C35" s="15">
        <f>INDEX(PgEmDia,$B35+1,MATCH(calc!$B$15,calc!$E$1:$S$1,0))</f>
        <v>0</v>
      </c>
      <c r="D35" s="15">
        <f>INDEX(PgEmAtraso,$B35+1,MATCH(calc!$B$15,calc!$E$1:$S$1,0))</f>
        <v>0</v>
      </c>
      <c r="E35" s="15">
        <f>INDEX(EmAberto,$B35+1,MATCH(calc!$B$15,calc!$E$1:$S$1,0))</f>
        <v>0</v>
      </c>
      <c r="F35" s="15">
        <f>INDEX(Atrasado,$B35+1,MATCH(calc!$B$15,calc!$E$1:$S$1,0))</f>
        <v>0</v>
      </c>
    </row>
    <row r="36" spans="1:7" x14ac:dyDescent="0.25">
      <c r="A36" s="7"/>
      <c r="B36" s="14">
        <v>23</v>
      </c>
      <c r="C36" s="15">
        <f>INDEX(PgEmDia,$B36+1,MATCH(calc!$B$15,calc!$E$1:$S$1,0))</f>
        <v>0</v>
      </c>
      <c r="D36" s="15">
        <f>INDEX(PgEmAtraso,$B36+1,MATCH(calc!$B$15,calc!$E$1:$S$1,0))</f>
        <v>0</v>
      </c>
      <c r="E36" s="15">
        <f>INDEX(EmAberto,$B36+1,MATCH(calc!$B$15,calc!$E$1:$S$1,0))</f>
        <v>0</v>
      </c>
      <c r="F36" s="15">
        <f>INDEX(Atrasado,$B36+1,MATCH(calc!$B$15,calc!$E$1:$S$1,0))</f>
        <v>0</v>
      </c>
    </row>
    <row r="37" spans="1:7" x14ac:dyDescent="0.25">
      <c r="A37" s="7"/>
      <c r="B37" s="14">
        <v>24</v>
      </c>
      <c r="C37" s="15">
        <f>INDEX(PgEmDia,$B37+1,MATCH(calc!$B$15,calc!$E$1:$S$1,0))</f>
        <v>0</v>
      </c>
      <c r="D37" s="15">
        <f>INDEX(PgEmAtraso,$B37+1,MATCH(calc!$B$15,calc!$E$1:$S$1,0))</f>
        <v>0</v>
      </c>
      <c r="E37" s="15">
        <f>INDEX(EmAberto,$B37+1,MATCH(calc!$B$15,calc!$E$1:$S$1,0))</f>
        <v>0</v>
      </c>
      <c r="F37" s="15">
        <f>INDEX(Atrasado,$B37+1,MATCH(calc!$B$15,calc!$E$1:$S$1,0))</f>
        <v>0</v>
      </c>
    </row>
    <row r="38" spans="1:7" x14ac:dyDescent="0.25">
      <c r="A38" s="7"/>
      <c r="B38" s="14">
        <v>25</v>
      </c>
      <c r="C38" s="15">
        <f>INDEX(PgEmDia,$B38+1,MATCH(calc!$B$15,calc!$E$1:$S$1,0))</f>
        <v>0</v>
      </c>
      <c r="D38" s="15">
        <f>INDEX(PgEmAtraso,$B38+1,MATCH(calc!$B$15,calc!$E$1:$S$1,0))</f>
        <v>0</v>
      </c>
      <c r="E38" s="15">
        <f>INDEX(EmAberto,$B38+1,MATCH(calc!$B$15,calc!$E$1:$S$1,0))</f>
        <v>0</v>
      </c>
      <c r="F38" s="15">
        <f>INDEX(Atrasado,$B38+1,MATCH(calc!$B$15,calc!$E$1:$S$1,0))</f>
        <v>0</v>
      </c>
    </row>
    <row r="39" spans="1:7" x14ac:dyDescent="0.25">
      <c r="A39" s="7"/>
      <c r="B39" s="14">
        <v>26</v>
      </c>
      <c r="C39" s="15">
        <f>INDEX(PgEmDia,$B39+1,MATCH(calc!$B$15,calc!$E$1:$S$1,0))</f>
        <v>0</v>
      </c>
      <c r="D39" s="15">
        <f>INDEX(PgEmAtraso,$B39+1,MATCH(calc!$B$15,calc!$E$1:$S$1,0))</f>
        <v>0</v>
      </c>
      <c r="E39" s="15">
        <f>INDEX(EmAberto,$B39+1,MATCH(calc!$B$15,calc!$E$1:$S$1,0))</f>
        <v>0</v>
      </c>
      <c r="F39" s="15">
        <f>INDEX(Atrasado,$B39+1,MATCH(calc!$B$15,calc!$E$1:$S$1,0))</f>
        <v>0</v>
      </c>
    </row>
    <row r="40" spans="1:7" x14ac:dyDescent="0.25">
      <c r="A40" s="7"/>
      <c r="B40" s="14">
        <v>27</v>
      </c>
      <c r="C40" s="15">
        <f>INDEX(PgEmDia,$B40+1,MATCH(calc!$B$15,calc!$E$1:$S$1,0))</f>
        <v>0</v>
      </c>
      <c r="D40" s="15">
        <f>INDEX(PgEmAtraso,$B40+1,MATCH(calc!$B$15,calc!$E$1:$S$1,0))</f>
        <v>0</v>
      </c>
      <c r="E40" s="15">
        <f>INDEX(EmAberto,$B40+1,MATCH(calc!$B$15,calc!$E$1:$S$1,0))</f>
        <v>0</v>
      </c>
      <c r="F40" s="15">
        <f>INDEX(Atrasado,$B40+1,MATCH(calc!$B$15,calc!$E$1:$S$1,0))</f>
        <v>0</v>
      </c>
    </row>
    <row r="41" spans="1:7" x14ac:dyDescent="0.25">
      <c r="A41" s="7"/>
      <c r="B41" s="14">
        <v>28</v>
      </c>
      <c r="C41" s="15">
        <f>INDEX(PgEmDia,$B41+1,MATCH(calc!$B$15,calc!$E$1:$S$1,0))</f>
        <v>0</v>
      </c>
      <c r="D41" s="15">
        <f>INDEX(PgEmAtraso,$B41+1,MATCH(calc!$B$15,calc!$E$1:$S$1,0))</f>
        <v>0</v>
      </c>
      <c r="E41" s="15">
        <f>INDEX(EmAberto,$B41+1,MATCH(calc!$B$15,calc!$E$1:$S$1,0))</f>
        <v>0</v>
      </c>
      <c r="F41" s="15">
        <f>INDEX(Atrasado,$B41+1,MATCH(calc!$B$15,calc!$E$1:$S$1,0))</f>
        <v>0</v>
      </c>
    </row>
    <row r="42" spans="1:7" x14ac:dyDescent="0.25">
      <c r="A42" s="7"/>
      <c r="B42" s="14">
        <v>29</v>
      </c>
      <c r="C42" s="15">
        <f>INDEX(PgEmDia,$B42+1,MATCH(calc!$B$15,calc!$E$1:$S$1,0))</f>
        <v>0</v>
      </c>
      <c r="D42" s="15">
        <f>INDEX(PgEmAtraso,$B42+1,MATCH(calc!$B$15,calc!$E$1:$S$1,0))</f>
        <v>0</v>
      </c>
      <c r="E42" s="15">
        <f>INDEX(EmAberto,$B42+1,MATCH(calc!$B$15,calc!$E$1:$S$1,0))</f>
        <v>0</v>
      </c>
      <c r="F42" s="15">
        <f>INDEX(Atrasado,$B42+1,MATCH(calc!$B$15,calc!$E$1:$S$1,0))</f>
        <v>0</v>
      </c>
    </row>
    <row r="43" spans="1:7" x14ac:dyDescent="0.25">
      <c r="A43" s="7"/>
      <c r="B43" s="14">
        <v>30</v>
      </c>
      <c r="C43" s="15">
        <f>INDEX(PgEmDia,$B43+1,MATCH(calc!$B$15,calc!$E$1:$S$1,0))</f>
        <v>0</v>
      </c>
      <c r="D43" s="15">
        <f>INDEX(PgEmAtraso,$B43+1,MATCH(calc!$B$15,calc!$E$1:$S$1,0))</f>
        <v>0</v>
      </c>
      <c r="E43" s="15">
        <f>INDEX(EmAberto,$B43+1,MATCH(calc!$B$15,calc!$E$1:$S$1,0))</f>
        <v>0</v>
      </c>
      <c r="F43" s="15">
        <f>INDEX(Atrasado,$B43+1,MATCH(calc!$B$15,calc!$E$1:$S$1,0))</f>
        <v>0</v>
      </c>
    </row>
    <row r="44" spans="1:7" x14ac:dyDescent="0.25">
      <c r="A44" s="7"/>
      <c r="B44" s="14">
        <v>31</v>
      </c>
      <c r="C44" s="15">
        <f>INDEX(PgEmDia,$B44+1,MATCH(calc!$B$15,calc!$E$1:$S$1,0))</f>
        <v>0</v>
      </c>
      <c r="D44" s="15">
        <f>INDEX(PgEmAtraso,$B44+1,MATCH(calc!$B$15,calc!$E$1:$S$1,0))</f>
        <v>0</v>
      </c>
      <c r="E44" s="15">
        <f>INDEX(EmAberto,$B44+1,MATCH(calc!$B$15,calc!$E$1:$S$1,0))</f>
        <v>0</v>
      </c>
      <c r="F44" s="15">
        <f>INDEX(Atrasado,$B44+1,MATCH(calc!$B$15,calc!$E$1:$S$1,0))</f>
        <v>0</v>
      </c>
    </row>
    <row r="45" spans="1:7" x14ac:dyDescent="0.25">
      <c r="A45" s="7"/>
      <c r="B45" s="7"/>
      <c r="C45" s="7"/>
      <c r="D45" s="7"/>
      <c r="E45" s="7"/>
      <c r="F45" s="7"/>
      <c r="G45" s="7"/>
    </row>
    <row r="46" spans="1:7" x14ac:dyDescent="0.25">
      <c r="A46" s="7"/>
      <c r="B46" s="7"/>
      <c r="C46" s="7"/>
      <c r="D46" s="7"/>
      <c r="E46" s="7"/>
      <c r="F46" s="7"/>
      <c r="G46" s="7"/>
    </row>
    <row r="47" spans="1:7" x14ac:dyDescent="0.25">
      <c r="A47" s="7"/>
      <c r="B47" s="7"/>
      <c r="C47" s="7"/>
      <c r="D47" s="7"/>
      <c r="E47" s="7"/>
      <c r="F47" s="7"/>
      <c r="G47" s="7"/>
    </row>
    <row r="48" spans="1:7" x14ac:dyDescent="0.25">
      <c r="A48" s="7"/>
      <c r="B48" s="7"/>
      <c r="C48" s="7"/>
      <c r="D48" s="7"/>
      <c r="E48" s="7"/>
      <c r="F48" s="7"/>
      <c r="G48" s="7"/>
    </row>
    <row r="49" spans="1:7" x14ac:dyDescent="0.25">
      <c r="A49" s="7"/>
      <c r="B49" s="7"/>
      <c r="C49" s="7"/>
      <c r="D49" s="7"/>
      <c r="E49" s="7"/>
      <c r="F49" s="7"/>
      <c r="G49" s="7"/>
    </row>
    <row r="50" spans="1:7" x14ac:dyDescent="0.25">
      <c r="A50" s="7"/>
      <c r="B50" s="7"/>
      <c r="C50" s="7"/>
      <c r="D50" s="7"/>
      <c r="E50" s="7"/>
      <c r="F50" s="7"/>
      <c r="G50" s="7"/>
    </row>
    <row r="51" spans="1:7" x14ac:dyDescent="0.25">
      <c r="A51" s="7"/>
      <c r="B51" s="7"/>
      <c r="C51" s="7"/>
      <c r="D51" s="7"/>
      <c r="E51" s="7"/>
      <c r="F51" s="7"/>
      <c r="G51" s="7"/>
    </row>
    <row r="52" spans="1:7" x14ac:dyDescent="0.25">
      <c r="A52" s="7"/>
      <c r="B52" s="7"/>
      <c r="C52" s="7"/>
      <c r="D52" s="7"/>
      <c r="E52" s="7"/>
      <c r="F52" s="7"/>
      <c r="G52" s="7"/>
    </row>
    <row r="53" spans="1:7" x14ac:dyDescent="0.25">
      <c r="A53" s="7"/>
      <c r="B53" s="7"/>
      <c r="C53" s="7"/>
      <c r="D53" s="7"/>
      <c r="E53" s="7"/>
      <c r="F53" s="7"/>
      <c r="G53" s="7"/>
    </row>
    <row r="54" spans="1:7" x14ac:dyDescent="0.25">
      <c r="A54" s="7"/>
      <c r="B54" s="7"/>
      <c r="C54" s="7"/>
      <c r="D54" s="7"/>
      <c r="E54" s="7"/>
      <c r="F54" s="7"/>
      <c r="G54" s="7"/>
    </row>
    <row r="55" spans="1:7" x14ac:dyDescent="0.25">
      <c r="A55" s="7"/>
      <c r="B55" s="7"/>
      <c r="C55" s="7"/>
      <c r="D55" s="7"/>
      <c r="E55" s="7"/>
      <c r="F55" s="7"/>
      <c r="G55" s="7"/>
    </row>
    <row r="56" spans="1:7" x14ac:dyDescent="0.25">
      <c r="A56" s="7"/>
      <c r="B56" s="7"/>
      <c r="C56" s="7"/>
      <c r="D56" s="7"/>
      <c r="E56" s="7"/>
      <c r="F56" s="7"/>
      <c r="G56" s="7"/>
    </row>
    <row r="57" spans="1:7" x14ac:dyDescent="0.25">
      <c r="A57" s="7"/>
      <c r="B57" s="7"/>
      <c r="C57" s="7"/>
      <c r="D57" s="7"/>
      <c r="E57" s="7"/>
      <c r="F57" s="7"/>
      <c r="G57" s="7"/>
    </row>
    <row r="58" spans="1:7" x14ac:dyDescent="0.25">
      <c r="A58" s="7"/>
      <c r="B58" s="7"/>
      <c r="C58" s="7"/>
      <c r="D58" s="7"/>
      <c r="E58" s="7"/>
      <c r="F58" s="7"/>
      <c r="G58" s="7"/>
    </row>
    <row r="59" spans="1:7" x14ac:dyDescent="0.25">
      <c r="A59" s="7"/>
      <c r="B59" s="7"/>
      <c r="C59" s="7"/>
      <c r="D59" s="7"/>
      <c r="E59" s="7"/>
      <c r="F59" s="7"/>
      <c r="G59" s="7"/>
    </row>
    <row r="60" spans="1:7" x14ac:dyDescent="0.25">
      <c r="A60" s="7"/>
      <c r="B60" s="7"/>
      <c r="C60" s="7"/>
      <c r="D60" s="7"/>
      <c r="E60" s="7"/>
      <c r="F60" s="7"/>
      <c r="G60" s="7"/>
    </row>
    <row r="61" spans="1:7" x14ac:dyDescent="0.25">
      <c r="A61" s="7"/>
      <c r="B61" s="7"/>
      <c r="C61" s="7"/>
      <c r="D61" s="7"/>
      <c r="E61" s="7"/>
      <c r="F61" s="7"/>
      <c r="G61" s="7"/>
    </row>
    <row r="62" spans="1:7" x14ac:dyDescent="0.25">
      <c r="A62" s="7"/>
      <c r="B62" s="7"/>
      <c r="C62" s="7"/>
      <c r="D62" s="7"/>
      <c r="E62" s="7"/>
      <c r="F62" s="7"/>
      <c r="G62" s="7"/>
    </row>
    <row r="63" spans="1:7" x14ac:dyDescent="0.25">
      <c r="A63" s="7"/>
      <c r="B63" s="7"/>
      <c r="C63" s="7"/>
      <c r="D63" s="7"/>
      <c r="E63" s="7"/>
      <c r="F63" s="7"/>
      <c r="G63" s="7"/>
    </row>
  </sheetData>
  <sheetProtection algorithmName="SHA-512" hashValue="AJJEP3SKRHXzybZDRBngiwPmZx6GufwxGZU0f+e7TK+ZS/c25dqQA99PkAEg+r/+fEfeX1nw1IrluqPpj3ZjPw==" saltValue="SOBIF3mcCjRxa82cNzR9Ng==" spinCount="100000" sheet="1" objects="1" scenarios="1"/>
  <mergeCells count="1">
    <mergeCell ref="E11:F11"/>
  </mergeCells>
  <dataValidations disablePrompts="1" count="1">
    <dataValidation type="date" operator="greaterThan" allowBlank="1" showInputMessage="1" showErrorMessage="1" sqref="B64:B1048576 B14:B44">
      <formula1>1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70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Drop Down 1">
              <controlPr defaultSize="0" autoLine="0" autoPict="0" altText="Selecione o Mês">
                <anchor>
                  <from>
                    <xdr:col>5</xdr:col>
                    <xdr:colOff>1695450</xdr:colOff>
                    <xdr:row>9</xdr:row>
                    <xdr:rowOff>276225</xdr:rowOff>
                  </from>
                  <to>
                    <xdr:col>6</xdr:col>
                    <xdr:colOff>1752600</xdr:colOff>
                    <xdr:row>10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7">
    <pageSetUpPr fitToPage="1"/>
  </sheetPr>
  <dimension ref="A1:R72"/>
  <sheetViews>
    <sheetView showGridLines="0" showRowColHeaders="0" zoomScale="90" zoomScaleNormal="90" workbookViewId="0">
      <pane ySplit="13" topLeftCell="A32" activePane="bottomLeft" state="frozen"/>
      <selection pane="bottomLeft" activeCell="C47" sqref="C47"/>
    </sheetView>
  </sheetViews>
  <sheetFormatPr defaultColWidth="0" defaultRowHeight="15" zeroHeight="1" x14ac:dyDescent="0.25"/>
  <cols>
    <col min="1" max="1" width="1.7109375" customWidth="1"/>
    <col min="2" max="2" width="24.5703125" style="9" bestFit="1" customWidth="1"/>
    <col min="3" max="7" width="15.28515625" style="9" customWidth="1"/>
    <col min="8" max="14" width="15.28515625" customWidth="1"/>
    <col min="15" max="15" width="15.7109375" customWidth="1"/>
    <col min="16" max="16" width="2.7109375" customWidth="1"/>
    <col min="17" max="18" width="0" hidden="1" customWidth="1"/>
    <col min="19" max="16384" width="8.85546875" hidden="1"/>
  </cols>
  <sheetData>
    <row r="1" spans="1:18" s="43" customFormat="1" x14ac:dyDescent="0.25"/>
    <row r="2" spans="1:18" s="43" customFormat="1" x14ac:dyDescent="0.25"/>
    <row r="3" spans="1:18" s="43" customFormat="1" x14ac:dyDescent="0.25">
      <c r="P3" s="53"/>
    </row>
    <row r="4" spans="1:18" s="43" customFormat="1" ht="1.9" customHeight="1" x14ac:dyDescent="0.25">
      <c r="P4" s="53"/>
    </row>
    <row r="5" spans="1:18" s="41" customFormat="1" ht="4.9000000000000004" customHeight="1" x14ac:dyDescent="0.25">
      <c r="P5" s="53"/>
    </row>
    <row r="6" spans="1:18" s="43" customFormat="1" ht="3" customHeight="1" x14ac:dyDescent="0.25">
      <c r="P6" s="53"/>
    </row>
    <row r="7" spans="1:18" s="41" customFormat="1" ht="4.9000000000000004" customHeight="1" x14ac:dyDescent="0.25">
      <c r="P7" s="53"/>
    </row>
    <row r="8" spans="1:18" s="43" customFormat="1" ht="1.9" customHeight="1" x14ac:dyDescent="0.25">
      <c r="P8" s="53"/>
    </row>
    <row r="9" spans="1:18" ht="25.15" customHeight="1" x14ac:dyDescent="0.25">
      <c r="H9" s="9"/>
      <c r="I9" s="9"/>
      <c r="J9" s="9"/>
      <c r="P9" s="53"/>
    </row>
    <row r="10" spans="1:18" ht="25.15" customHeight="1" x14ac:dyDescent="0.25">
      <c r="B10"/>
      <c r="C10"/>
      <c r="D10"/>
      <c r="E10"/>
      <c r="F10"/>
      <c r="G10"/>
      <c r="P10" s="53"/>
    </row>
    <row r="11" spans="1:18" ht="19.899999999999999" customHeight="1" thickBot="1" x14ac:dyDescent="0.3">
      <c r="B11" s="47" t="s">
        <v>236</v>
      </c>
      <c r="C11" s="48"/>
      <c r="D11" s="52" t="s">
        <v>232</v>
      </c>
      <c r="E11" s="89" t="str">
        <f>Menu!G26</f>
        <v>Empresa ABCDE</v>
      </c>
      <c r="F11" s="89"/>
      <c r="G11" s="48"/>
      <c r="H11" s="48"/>
      <c r="I11" s="48"/>
      <c r="J11" s="48"/>
      <c r="K11" s="48"/>
      <c r="L11" s="48"/>
      <c r="M11" s="48"/>
      <c r="N11" s="48"/>
      <c r="O11" s="48"/>
      <c r="P11" s="53"/>
      <c r="Q11" s="1"/>
      <c r="R11" s="1"/>
    </row>
    <row r="12" spans="1:18" ht="4.9000000000000004" customHeight="1" thickTop="1" thickBot="1" x14ac:dyDescent="0.3">
      <c r="B12"/>
      <c r="C12"/>
      <c r="D12"/>
      <c r="E12"/>
      <c r="F12"/>
      <c r="G12"/>
      <c r="P12" s="53"/>
    </row>
    <row r="13" spans="1:18" ht="25.15" customHeight="1" thickBot="1" x14ac:dyDescent="0.3">
      <c r="B13" s="51" t="s">
        <v>215</v>
      </c>
      <c r="C13" s="49" t="s">
        <v>217</v>
      </c>
      <c r="D13" s="49" t="s">
        <v>218</v>
      </c>
      <c r="E13" s="49" t="s">
        <v>219</v>
      </c>
      <c r="F13" s="49" t="s">
        <v>220</v>
      </c>
      <c r="G13" s="49" t="s">
        <v>221</v>
      </c>
      <c r="H13" s="49" t="s">
        <v>222</v>
      </c>
      <c r="I13" s="49" t="s">
        <v>223</v>
      </c>
      <c r="J13" s="49" t="s">
        <v>224</v>
      </c>
      <c r="K13" s="49" t="s">
        <v>225</v>
      </c>
      <c r="L13" s="49" t="s">
        <v>226</v>
      </c>
      <c r="M13" s="49" t="s">
        <v>227</v>
      </c>
      <c r="N13" s="49" t="s">
        <v>228</v>
      </c>
      <c r="O13" s="49" t="s">
        <v>229</v>
      </c>
      <c r="P13" s="53"/>
    </row>
    <row r="14" spans="1:18" x14ac:dyDescent="0.25">
      <c r="A14" s="7"/>
      <c r="B14" s="18" t="s">
        <v>484</v>
      </c>
      <c r="C14" s="19">
        <f ca="1">SUM(C15:C22)</f>
        <v>1500</v>
      </c>
      <c r="D14" s="19">
        <f t="shared" ref="D14:N14" si="0">SUM(D15:D22)</f>
        <v>0</v>
      </c>
      <c r="E14" s="19">
        <f t="shared" si="0"/>
        <v>0</v>
      </c>
      <c r="F14" s="19">
        <f t="shared" si="0"/>
        <v>0</v>
      </c>
      <c r="G14" s="19">
        <f t="shared" si="0"/>
        <v>0</v>
      </c>
      <c r="H14" s="19">
        <f t="shared" si="0"/>
        <v>0</v>
      </c>
      <c r="I14" s="19">
        <f t="shared" si="0"/>
        <v>0</v>
      </c>
      <c r="J14" s="19">
        <f t="shared" si="0"/>
        <v>0</v>
      </c>
      <c r="K14" s="19">
        <f t="shared" si="0"/>
        <v>0</v>
      </c>
      <c r="L14" s="19">
        <f t="shared" si="0"/>
        <v>0</v>
      </c>
      <c r="M14" s="19">
        <f t="shared" si="0"/>
        <v>0</v>
      </c>
      <c r="N14" s="19">
        <f t="shared" si="0"/>
        <v>0</v>
      </c>
      <c r="O14" s="20">
        <f ca="1">SUM(C14:N14)</f>
        <v>1500</v>
      </c>
    </row>
    <row r="15" spans="1:18" x14ac:dyDescent="0.25">
      <c r="A15" s="7"/>
      <c r="B15" s="21" t="str">
        <f>CONCATENATE(Despesas!$B$13," ",Despesas!$C$13)</f>
        <v>1.1 Receitas Vendas Online</v>
      </c>
      <c r="C15" s="22">
        <f ca="1">Outros!G18</f>
        <v>0</v>
      </c>
      <c r="D15" s="22">
        <f>Outros!H18</f>
        <v>0</v>
      </c>
      <c r="E15" s="22">
        <f>Outros!I18</f>
        <v>0</v>
      </c>
      <c r="F15" s="22">
        <f>Outros!J18</f>
        <v>0</v>
      </c>
      <c r="G15" s="22">
        <f>Outros!K18</f>
        <v>0</v>
      </c>
      <c r="H15" s="22">
        <f>Outros!L18</f>
        <v>0</v>
      </c>
      <c r="I15" s="22">
        <f>Outros!M18</f>
        <v>0</v>
      </c>
      <c r="J15" s="22">
        <f>Outros!N18</f>
        <v>0</v>
      </c>
      <c r="K15" s="22">
        <f>Outros!O18</f>
        <v>0</v>
      </c>
      <c r="L15" s="22">
        <f>Outros!P18</f>
        <v>0</v>
      </c>
      <c r="M15" s="22">
        <f>Outros!Q18</f>
        <v>0</v>
      </c>
      <c r="N15" s="22">
        <f>Outros!R18</f>
        <v>0</v>
      </c>
      <c r="O15" s="22">
        <f ca="1">SUM(C15:N15)</f>
        <v>0</v>
      </c>
    </row>
    <row r="16" spans="1:18" x14ac:dyDescent="0.25">
      <c r="A16" s="7"/>
      <c r="B16" s="21" t="str">
        <f>CONCATENATE(Despesas!$E$13," ",Despesas!$F$13)</f>
        <v>1.2 Receitas Vendas Representantes</v>
      </c>
      <c r="C16" s="22">
        <f ca="1">Outros!G19</f>
        <v>1500</v>
      </c>
      <c r="D16" s="22">
        <f>Outros!H19</f>
        <v>0</v>
      </c>
      <c r="E16" s="22">
        <f>Outros!I19</f>
        <v>0</v>
      </c>
      <c r="F16" s="22">
        <f>Outros!J19</f>
        <v>0</v>
      </c>
      <c r="G16" s="22">
        <f>Outros!K19</f>
        <v>0</v>
      </c>
      <c r="H16" s="22">
        <f>Outros!L19</f>
        <v>0</v>
      </c>
      <c r="I16" s="22">
        <f>Outros!M19</f>
        <v>0</v>
      </c>
      <c r="J16" s="22">
        <f>Outros!N19</f>
        <v>0</v>
      </c>
      <c r="K16" s="22">
        <f>Outros!O19</f>
        <v>0</v>
      </c>
      <c r="L16" s="22">
        <f>Outros!P19</f>
        <v>0</v>
      </c>
      <c r="M16" s="22">
        <f>Outros!Q19</f>
        <v>0</v>
      </c>
      <c r="N16" s="22">
        <f>Outros!R19</f>
        <v>0</v>
      </c>
      <c r="O16" s="22">
        <f t="shared" ref="O16:O22" ca="1" si="1">SUM(C16:N16)</f>
        <v>1500</v>
      </c>
    </row>
    <row r="17" spans="1:15" x14ac:dyDescent="0.25">
      <c r="A17" s="7"/>
      <c r="B17" s="21" t="str">
        <f>CONCATENATE(Despesas!$H$13," ",Despesas!$I$13)</f>
        <v>1.3 Receitas Vendas Diretas</v>
      </c>
      <c r="C17" s="22">
        <f ca="1">Outros!G20</f>
        <v>0</v>
      </c>
      <c r="D17" s="22">
        <f>Outros!H20</f>
        <v>0</v>
      </c>
      <c r="E17" s="22">
        <f>Outros!I20</f>
        <v>0</v>
      </c>
      <c r="F17" s="22">
        <f>Outros!J20</f>
        <v>0</v>
      </c>
      <c r="G17" s="22">
        <f>Outros!K20</f>
        <v>0</v>
      </c>
      <c r="H17" s="22">
        <f>Outros!L20</f>
        <v>0</v>
      </c>
      <c r="I17" s="22">
        <f>Outros!M20</f>
        <v>0</v>
      </c>
      <c r="J17" s="22">
        <f>Outros!N20</f>
        <v>0</v>
      </c>
      <c r="K17" s="22">
        <f>Outros!O20</f>
        <v>0</v>
      </c>
      <c r="L17" s="22">
        <f>Outros!P20</f>
        <v>0</v>
      </c>
      <c r="M17" s="22">
        <f>Outros!Q20</f>
        <v>0</v>
      </c>
      <c r="N17" s="22">
        <f>Outros!R20</f>
        <v>0</v>
      </c>
      <c r="O17" s="22">
        <f t="shared" ca="1" si="1"/>
        <v>0</v>
      </c>
    </row>
    <row r="18" spans="1:15" x14ac:dyDescent="0.25">
      <c r="A18" s="7"/>
      <c r="B18" s="21" t="str">
        <f>CONCATENATE(Despesas!$K$13," ",Despesas!$L$13)</f>
        <v xml:space="preserve">1.4 </v>
      </c>
      <c r="C18" s="22">
        <f>Outros!G21</f>
        <v>0</v>
      </c>
      <c r="D18" s="22">
        <f>Outros!H21</f>
        <v>0</v>
      </c>
      <c r="E18" s="22">
        <f>Outros!I21</f>
        <v>0</v>
      </c>
      <c r="F18" s="22">
        <f>Outros!J21</f>
        <v>0</v>
      </c>
      <c r="G18" s="22">
        <f>Outros!K21</f>
        <v>0</v>
      </c>
      <c r="H18" s="22">
        <f>Outros!L21</f>
        <v>0</v>
      </c>
      <c r="I18" s="22">
        <f>Outros!M21</f>
        <v>0</v>
      </c>
      <c r="J18" s="22">
        <f>Outros!N21</f>
        <v>0</v>
      </c>
      <c r="K18" s="22">
        <f>Outros!O21</f>
        <v>0</v>
      </c>
      <c r="L18" s="22">
        <f>Outros!P21</f>
        <v>0</v>
      </c>
      <c r="M18" s="22">
        <f>Outros!Q21</f>
        <v>0</v>
      </c>
      <c r="N18" s="22">
        <f>Outros!R21</f>
        <v>0</v>
      </c>
      <c r="O18" s="22">
        <f t="shared" si="1"/>
        <v>0</v>
      </c>
    </row>
    <row r="19" spans="1:15" x14ac:dyDescent="0.25">
      <c r="A19" s="7"/>
      <c r="B19" s="21" t="str">
        <f>CONCATENATE(Despesas!$N$13," ",Despesas!$O$13)</f>
        <v xml:space="preserve">1.5 </v>
      </c>
      <c r="C19" s="22">
        <f>Outros!G22</f>
        <v>0</v>
      </c>
      <c r="D19" s="22">
        <f>Outros!H22</f>
        <v>0</v>
      </c>
      <c r="E19" s="22">
        <f>Outros!I22</f>
        <v>0</v>
      </c>
      <c r="F19" s="22">
        <f>Outros!J22</f>
        <v>0</v>
      </c>
      <c r="G19" s="22">
        <f>Outros!K22</f>
        <v>0</v>
      </c>
      <c r="H19" s="22">
        <f>Outros!L22</f>
        <v>0</v>
      </c>
      <c r="I19" s="22">
        <f>Outros!M22</f>
        <v>0</v>
      </c>
      <c r="J19" s="22">
        <f>Outros!N22</f>
        <v>0</v>
      </c>
      <c r="K19" s="22">
        <f>Outros!O22</f>
        <v>0</v>
      </c>
      <c r="L19" s="22">
        <f>Outros!P22</f>
        <v>0</v>
      </c>
      <c r="M19" s="22">
        <f>Outros!Q22</f>
        <v>0</v>
      </c>
      <c r="N19" s="22">
        <f>Outros!R22</f>
        <v>0</v>
      </c>
      <c r="O19" s="22">
        <f t="shared" si="1"/>
        <v>0</v>
      </c>
    </row>
    <row r="20" spans="1:15" x14ac:dyDescent="0.25">
      <c r="A20" s="7"/>
      <c r="B20" s="21" t="str">
        <f>CONCATENATE(Despesas!$Q$13," ",Despesas!$R$13)</f>
        <v xml:space="preserve">1.6 </v>
      </c>
      <c r="C20" s="22">
        <f>Outros!G23</f>
        <v>0</v>
      </c>
      <c r="D20" s="22">
        <f>Outros!H23</f>
        <v>0</v>
      </c>
      <c r="E20" s="22">
        <f>Outros!I23</f>
        <v>0</v>
      </c>
      <c r="F20" s="22">
        <f>Outros!J23</f>
        <v>0</v>
      </c>
      <c r="G20" s="22">
        <f>Outros!K23</f>
        <v>0</v>
      </c>
      <c r="H20" s="22">
        <f>Outros!L23</f>
        <v>0</v>
      </c>
      <c r="I20" s="22">
        <f>Outros!M23</f>
        <v>0</v>
      </c>
      <c r="J20" s="22">
        <f>Outros!N23</f>
        <v>0</v>
      </c>
      <c r="K20" s="22">
        <f>Outros!O23</f>
        <v>0</v>
      </c>
      <c r="L20" s="22">
        <f>Outros!P23</f>
        <v>0</v>
      </c>
      <c r="M20" s="22">
        <f>Outros!Q23</f>
        <v>0</v>
      </c>
      <c r="N20" s="22">
        <f>Outros!R23</f>
        <v>0</v>
      </c>
      <c r="O20" s="22">
        <f t="shared" si="1"/>
        <v>0</v>
      </c>
    </row>
    <row r="21" spans="1:15" x14ac:dyDescent="0.25">
      <c r="A21" s="7"/>
      <c r="B21" s="21" t="str">
        <f>CONCATENATE(Despesas!$T$13," ",Despesas!$U$13)</f>
        <v xml:space="preserve">1.7 </v>
      </c>
      <c r="C21" s="22">
        <f>Outros!G24</f>
        <v>0</v>
      </c>
      <c r="D21" s="22">
        <f>Outros!H24</f>
        <v>0</v>
      </c>
      <c r="E21" s="22">
        <f>Outros!I24</f>
        <v>0</v>
      </c>
      <c r="F21" s="22">
        <f>Outros!J24</f>
        <v>0</v>
      </c>
      <c r="G21" s="22">
        <f>Outros!K24</f>
        <v>0</v>
      </c>
      <c r="H21" s="22">
        <f>Outros!L24</f>
        <v>0</v>
      </c>
      <c r="I21" s="22">
        <f>Outros!M24</f>
        <v>0</v>
      </c>
      <c r="J21" s="22">
        <f>Outros!N24</f>
        <v>0</v>
      </c>
      <c r="K21" s="22">
        <f>Outros!O24</f>
        <v>0</v>
      </c>
      <c r="L21" s="22">
        <f>Outros!P24</f>
        <v>0</v>
      </c>
      <c r="M21" s="22">
        <f>Outros!Q24</f>
        <v>0</v>
      </c>
      <c r="N21" s="22">
        <f>Outros!R24</f>
        <v>0</v>
      </c>
      <c r="O21" s="22">
        <f t="shared" si="1"/>
        <v>0</v>
      </c>
    </row>
    <row r="22" spans="1:15" x14ac:dyDescent="0.25">
      <c r="A22" s="7"/>
      <c r="B22" s="21" t="str">
        <f>CONCATENATE(Despesas!$W$13," ",Despesas!$X$13)</f>
        <v xml:space="preserve">1.8 </v>
      </c>
      <c r="C22" s="22">
        <f>Outros!G25</f>
        <v>0</v>
      </c>
      <c r="D22" s="22">
        <f>Outros!H25</f>
        <v>0</v>
      </c>
      <c r="E22" s="22">
        <f>Outros!I25</f>
        <v>0</v>
      </c>
      <c r="F22" s="22">
        <f>Outros!J25</f>
        <v>0</v>
      </c>
      <c r="G22" s="22">
        <f>Outros!K25</f>
        <v>0</v>
      </c>
      <c r="H22" s="22">
        <f>Outros!L25</f>
        <v>0</v>
      </c>
      <c r="I22" s="22">
        <f>Outros!M25</f>
        <v>0</v>
      </c>
      <c r="J22" s="22">
        <f>Outros!N25</f>
        <v>0</v>
      </c>
      <c r="K22" s="22">
        <f>Outros!O25</f>
        <v>0</v>
      </c>
      <c r="L22" s="22">
        <f>Outros!P25</f>
        <v>0</v>
      </c>
      <c r="M22" s="22">
        <f>Outros!Q25</f>
        <v>0</v>
      </c>
      <c r="N22" s="22">
        <f>Outros!R25</f>
        <v>0</v>
      </c>
      <c r="O22" s="22">
        <f t="shared" si="1"/>
        <v>0</v>
      </c>
    </row>
    <row r="23" spans="1:15" ht="4.9000000000000004" customHeight="1" x14ac:dyDescent="0.25">
      <c r="A23" s="7"/>
      <c r="B23" s="61"/>
      <c r="C23" s="25"/>
      <c r="D23" s="25"/>
      <c r="E23" s="25"/>
      <c r="F23" s="25"/>
      <c r="G23" s="25"/>
      <c r="H23" s="26"/>
      <c r="I23" s="26"/>
      <c r="J23" s="26"/>
      <c r="K23" s="26"/>
      <c r="L23" s="26"/>
      <c r="M23" s="26"/>
      <c r="N23" s="26"/>
      <c r="O23" s="26"/>
    </row>
    <row r="24" spans="1:15" x14ac:dyDescent="0.25">
      <c r="A24" s="7"/>
      <c r="B24" s="59" t="s">
        <v>482</v>
      </c>
      <c r="C24" s="19">
        <f ca="1">SUM(C25:C32)</f>
        <v>4000</v>
      </c>
      <c r="D24" s="19">
        <f t="shared" ref="D24:N24" si="2">SUM(D25:D32)</f>
        <v>0</v>
      </c>
      <c r="E24" s="19">
        <f t="shared" si="2"/>
        <v>0</v>
      </c>
      <c r="F24" s="19">
        <f t="shared" si="2"/>
        <v>0</v>
      </c>
      <c r="G24" s="19">
        <f t="shared" si="2"/>
        <v>0</v>
      </c>
      <c r="H24" s="19">
        <f t="shared" si="2"/>
        <v>0</v>
      </c>
      <c r="I24" s="19">
        <f t="shared" si="2"/>
        <v>0</v>
      </c>
      <c r="J24" s="19">
        <f t="shared" si="2"/>
        <v>0</v>
      </c>
      <c r="K24" s="19">
        <f t="shared" si="2"/>
        <v>0</v>
      </c>
      <c r="L24" s="19">
        <f t="shared" si="2"/>
        <v>0</v>
      </c>
      <c r="M24" s="19">
        <f t="shared" si="2"/>
        <v>0</v>
      </c>
      <c r="N24" s="19">
        <f t="shared" si="2"/>
        <v>0</v>
      </c>
      <c r="O24" s="60">
        <f ca="1">SUM(C24:N24)</f>
        <v>4000</v>
      </c>
    </row>
    <row r="25" spans="1:15" x14ac:dyDescent="0.25">
      <c r="A25" s="7"/>
      <c r="B25" s="21" t="str">
        <f>CONCATENATE(Despesas!$B$13," ",Despesas!$C$13)</f>
        <v>1.1 Receitas Vendas Online</v>
      </c>
      <c r="C25" s="22">
        <f ca="1">Outros!T18</f>
        <v>4000</v>
      </c>
      <c r="D25" s="22">
        <f>Outros!U18</f>
        <v>0</v>
      </c>
      <c r="E25" s="22">
        <f>Outros!V18</f>
        <v>0</v>
      </c>
      <c r="F25" s="22">
        <f>Outros!W18</f>
        <v>0</v>
      </c>
      <c r="G25" s="22">
        <f>Outros!X18</f>
        <v>0</v>
      </c>
      <c r="H25" s="22">
        <f>Outros!Y18</f>
        <v>0</v>
      </c>
      <c r="I25" s="22">
        <f>Outros!Z18</f>
        <v>0</v>
      </c>
      <c r="J25" s="22">
        <f>Outros!AA18</f>
        <v>0</v>
      </c>
      <c r="K25" s="22">
        <f>Outros!AB18</f>
        <v>0</v>
      </c>
      <c r="L25" s="22">
        <f>Outros!AC18</f>
        <v>0</v>
      </c>
      <c r="M25" s="22">
        <f>Outros!AD18</f>
        <v>0</v>
      </c>
      <c r="N25" s="22">
        <f>Outros!AE18</f>
        <v>0</v>
      </c>
      <c r="O25" s="22">
        <f t="shared" ref="O25:O32" ca="1" si="3">SUM(C25:N25)</f>
        <v>4000</v>
      </c>
    </row>
    <row r="26" spans="1:15" x14ac:dyDescent="0.25">
      <c r="A26" s="7"/>
      <c r="B26" s="21" t="str">
        <f>CONCATENATE(Despesas!$E$13," ",Despesas!$F$13)</f>
        <v>1.2 Receitas Vendas Representantes</v>
      </c>
      <c r="C26" s="22">
        <f ca="1">Outros!T19</f>
        <v>0</v>
      </c>
      <c r="D26" s="22">
        <f>Outros!U19</f>
        <v>0</v>
      </c>
      <c r="E26" s="22">
        <f>Outros!V19</f>
        <v>0</v>
      </c>
      <c r="F26" s="22">
        <f>Outros!W19</f>
        <v>0</v>
      </c>
      <c r="G26" s="22">
        <f>Outros!X19</f>
        <v>0</v>
      </c>
      <c r="H26" s="22">
        <f>Outros!Y19</f>
        <v>0</v>
      </c>
      <c r="I26" s="22">
        <f>Outros!Z19</f>
        <v>0</v>
      </c>
      <c r="J26" s="22">
        <f>Outros!AA19</f>
        <v>0</v>
      </c>
      <c r="K26" s="22">
        <f>Outros!AB19</f>
        <v>0</v>
      </c>
      <c r="L26" s="22">
        <f>Outros!AC19</f>
        <v>0</v>
      </c>
      <c r="M26" s="22">
        <f>Outros!AD19</f>
        <v>0</v>
      </c>
      <c r="N26" s="22">
        <f>Outros!AE19</f>
        <v>0</v>
      </c>
      <c r="O26" s="22">
        <f t="shared" ca="1" si="3"/>
        <v>0</v>
      </c>
    </row>
    <row r="27" spans="1:15" x14ac:dyDescent="0.25">
      <c r="A27" s="7"/>
      <c r="B27" s="21" t="str">
        <f>CONCATENATE(Despesas!$H$13," ",Despesas!$I$13)</f>
        <v>1.3 Receitas Vendas Diretas</v>
      </c>
      <c r="C27" s="22">
        <f ca="1">Outros!T20</f>
        <v>0</v>
      </c>
      <c r="D27" s="22">
        <f>Outros!U20</f>
        <v>0</v>
      </c>
      <c r="E27" s="22">
        <f>Outros!V20</f>
        <v>0</v>
      </c>
      <c r="F27" s="22">
        <f>Outros!W20</f>
        <v>0</v>
      </c>
      <c r="G27" s="22">
        <f>Outros!X20</f>
        <v>0</v>
      </c>
      <c r="H27" s="22">
        <f>Outros!Y20</f>
        <v>0</v>
      </c>
      <c r="I27" s="22">
        <f>Outros!Z20</f>
        <v>0</v>
      </c>
      <c r="J27" s="22">
        <f>Outros!AA20</f>
        <v>0</v>
      </c>
      <c r="K27" s="22">
        <f>Outros!AB20</f>
        <v>0</v>
      </c>
      <c r="L27" s="22">
        <f>Outros!AC20</f>
        <v>0</v>
      </c>
      <c r="M27" s="22">
        <f>Outros!AD20</f>
        <v>0</v>
      </c>
      <c r="N27" s="22">
        <f>Outros!AE20</f>
        <v>0</v>
      </c>
      <c r="O27" s="22">
        <f t="shared" ca="1" si="3"/>
        <v>0</v>
      </c>
    </row>
    <row r="28" spans="1:15" x14ac:dyDescent="0.25">
      <c r="A28" s="7"/>
      <c r="B28" s="21" t="str">
        <f>CONCATENATE(Despesas!$K$13," ",Despesas!$L$13)</f>
        <v xml:space="preserve">1.4 </v>
      </c>
      <c r="C28" s="22">
        <f>Outros!T21</f>
        <v>0</v>
      </c>
      <c r="D28" s="22">
        <f>Outros!U21</f>
        <v>0</v>
      </c>
      <c r="E28" s="22">
        <f>Outros!V21</f>
        <v>0</v>
      </c>
      <c r="F28" s="22">
        <f>Outros!W21</f>
        <v>0</v>
      </c>
      <c r="G28" s="22">
        <f>Outros!X21</f>
        <v>0</v>
      </c>
      <c r="H28" s="22">
        <f>Outros!Y21</f>
        <v>0</v>
      </c>
      <c r="I28" s="22">
        <f>Outros!Z21</f>
        <v>0</v>
      </c>
      <c r="J28" s="22">
        <f>Outros!AA21</f>
        <v>0</v>
      </c>
      <c r="K28" s="22">
        <f>Outros!AB21</f>
        <v>0</v>
      </c>
      <c r="L28" s="22">
        <f>Outros!AC21</f>
        <v>0</v>
      </c>
      <c r="M28" s="22">
        <f>Outros!AD21</f>
        <v>0</v>
      </c>
      <c r="N28" s="22">
        <f>Outros!AE21</f>
        <v>0</v>
      </c>
      <c r="O28" s="22">
        <f t="shared" si="3"/>
        <v>0</v>
      </c>
    </row>
    <row r="29" spans="1:15" x14ac:dyDescent="0.25">
      <c r="A29" s="7"/>
      <c r="B29" s="21" t="str">
        <f>CONCATENATE(Despesas!$N$13," ",Despesas!$O$13)</f>
        <v xml:space="preserve">1.5 </v>
      </c>
      <c r="C29" s="22">
        <f>Outros!T22</f>
        <v>0</v>
      </c>
      <c r="D29" s="22">
        <f>Outros!U22</f>
        <v>0</v>
      </c>
      <c r="E29" s="22">
        <f>Outros!V22</f>
        <v>0</v>
      </c>
      <c r="F29" s="22">
        <f>Outros!W22</f>
        <v>0</v>
      </c>
      <c r="G29" s="22">
        <f>Outros!X22</f>
        <v>0</v>
      </c>
      <c r="H29" s="22">
        <f>Outros!Y22</f>
        <v>0</v>
      </c>
      <c r="I29" s="22">
        <f>Outros!Z22</f>
        <v>0</v>
      </c>
      <c r="J29" s="22">
        <f>Outros!AA22</f>
        <v>0</v>
      </c>
      <c r="K29" s="22">
        <f>Outros!AB22</f>
        <v>0</v>
      </c>
      <c r="L29" s="22">
        <f>Outros!AC22</f>
        <v>0</v>
      </c>
      <c r="M29" s="22">
        <f>Outros!AD22</f>
        <v>0</v>
      </c>
      <c r="N29" s="22">
        <f>Outros!AE22</f>
        <v>0</v>
      </c>
      <c r="O29" s="22">
        <f t="shared" si="3"/>
        <v>0</v>
      </c>
    </row>
    <row r="30" spans="1:15" x14ac:dyDescent="0.25">
      <c r="A30" s="7"/>
      <c r="B30" s="21" t="str">
        <f>CONCATENATE(Despesas!$Q$13," ",Despesas!$R$13)</f>
        <v xml:space="preserve">1.6 </v>
      </c>
      <c r="C30" s="22">
        <f>Outros!T23</f>
        <v>0</v>
      </c>
      <c r="D30" s="22">
        <f>Outros!U23</f>
        <v>0</v>
      </c>
      <c r="E30" s="22">
        <f>Outros!V23</f>
        <v>0</v>
      </c>
      <c r="F30" s="22">
        <f>Outros!W23</f>
        <v>0</v>
      </c>
      <c r="G30" s="22">
        <f>Outros!X23</f>
        <v>0</v>
      </c>
      <c r="H30" s="22">
        <f>Outros!Y23</f>
        <v>0</v>
      </c>
      <c r="I30" s="22">
        <f>Outros!Z23</f>
        <v>0</v>
      </c>
      <c r="J30" s="22">
        <f>Outros!AA23</f>
        <v>0</v>
      </c>
      <c r="K30" s="22">
        <f>Outros!AB23</f>
        <v>0</v>
      </c>
      <c r="L30" s="22">
        <f>Outros!AC23</f>
        <v>0</v>
      </c>
      <c r="M30" s="22">
        <f>Outros!AD23</f>
        <v>0</v>
      </c>
      <c r="N30" s="22">
        <f>Outros!AE23</f>
        <v>0</v>
      </c>
      <c r="O30" s="22">
        <f t="shared" si="3"/>
        <v>0</v>
      </c>
    </row>
    <row r="31" spans="1:15" x14ac:dyDescent="0.25">
      <c r="A31" s="7"/>
      <c r="B31" s="21" t="str">
        <f>CONCATENATE(Despesas!$T$13," ",Despesas!$U$13)</f>
        <v xml:space="preserve">1.7 </v>
      </c>
      <c r="C31" s="22">
        <f>Outros!T24</f>
        <v>0</v>
      </c>
      <c r="D31" s="22">
        <f>Outros!U24</f>
        <v>0</v>
      </c>
      <c r="E31" s="22">
        <f>Outros!V24</f>
        <v>0</v>
      </c>
      <c r="F31" s="22">
        <f>Outros!W24</f>
        <v>0</v>
      </c>
      <c r="G31" s="22">
        <f>Outros!X24</f>
        <v>0</v>
      </c>
      <c r="H31" s="22">
        <f>Outros!Y24</f>
        <v>0</v>
      </c>
      <c r="I31" s="22">
        <f>Outros!Z24</f>
        <v>0</v>
      </c>
      <c r="J31" s="22">
        <f>Outros!AA24</f>
        <v>0</v>
      </c>
      <c r="K31" s="22">
        <f>Outros!AB24</f>
        <v>0</v>
      </c>
      <c r="L31" s="22">
        <f>Outros!AC24</f>
        <v>0</v>
      </c>
      <c r="M31" s="22">
        <f>Outros!AD24</f>
        <v>0</v>
      </c>
      <c r="N31" s="22">
        <f>Outros!AE24</f>
        <v>0</v>
      </c>
      <c r="O31" s="22">
        <f t="shared" si="3"/>
        <v>0</v>
      </c>
    </row>
    <row r="32" spans="1:15" x14ac:dyDescent="0.25">
      <c r="A32" s="7"/>
      <c r="B32" s="21" t="str">
        <f>CONCATENATE(Despesas!$W$13," ",Despesas!$X$13)</f>
        <v xml:space="preserve">1.8 </v>
      </c>
      <c r="C32" s="22">
        <f>Outros!T25</f>
        <v>0</v>
      </c>
      <c r="D32" s="22">
        <f>Outros!U25</f>
        <v>0</v>
      </c>
      <c r="E32" s="22">
        <f>Outros!V25</f>
        <v>0</v>
      </c>
      <c r="F32" s="22">
        <f>Outros!W25</f>
        <v>0</v>
      </c>
      <c r="G32" s="22">
        <f>Outros!X25</f>
        <v>0</v>
      </c>
      <c r="H32" s="22">
        <f>Outros!Y25</f>
        <v>0</v>
      </c>
      <c r="I32" s="22">
        <f>Outros!Z25</f>
        <v>0</v>
      </c>
      <c r="J32" s="22">
        <f>Outros!AA25</f>
        <v>0</v>
      </c>
      <c r="K32" s="22">
        <f>Outros!AB25</f>
        <v>0</v>
      </c>
      <c r="L32" s="22">
        <f>Outros!AC25</f>
        <v>0</v>
      </c>
      <c r="M32" s="22">
        <f>Outros!AD25</f>
        <v>0</v>
      </c>
      <c r="N32" s="22">
        <f>Outros!AE25</f>
        <v>0</v>
      </c>
      <c r="O32" s="22">
        <f t="shared" si="3"/>
        <v>0</v>
      </c>
    </row>
    <row r="33" spans="1:15" ht="4.9000000000000004" customHeight="1" x14ac:dyDescent="0.25">
      <c r="A33" s="7"/>
      <c r="B33" s="61"/>
      <c r="C33" s="25"/>
      <c r="D33" s="25"/>
      <c r="E33" s="25"/>
      <c r="F33" s="25"/>
      <c r="G33" s="25"/>
      <c r="H33" s="26"/>
      <c r="I33" s="26"/>
      <c r="J33" s="26"/>
      <c r="K33" s="26"/>
      <c r="L33" s="26"/>
      <c r="M33" s="26"/>
      <c r="N33" s="26"/>
      <c r="O33" s="26"/>
    </row>
    <row r="34" spans="1:15" x14ac:dyDescent="0.25">
      <c r="A34" s="7"/>
      <c r="B34" s="59" t="s">
        <v>470</v>
      </c>
      <c r="C34" s="19">
        <f ca="1">SUM(C35:C42)</f>
        <v>0</v>
      </c>
      <c r="D34" s="19">
        <f t="shared" ref="D34:N34" si="4">SUM(D35:D42)</f>
        <v>0</v>
      </c>
      <c r="E34" s="19">
        <f t="shared" si="4"/>
        <v>0</v>
      </c>
      <c r="F34" s="19">
        <f t="shared" si="4"/>
        <v>0</v>
      </c>
      <c r="G34" s="19">
        <f t="shared" si="4"/>
        <v>0</v>
      </c>
      <c r="H34" s="19">
        <f t="shared" si="4"/>
        <v>0</v>
      </c>
      <c r="I34" s="19">
        <f t="shared" si="4"/>
        <v>0</v>
      </c>
      <c r="J34" s="19">
        <f t="shared" si="4"/>
        <v>0</v>
      </c>
      <c r="K34" s="19">
        <f t="shared" si="4"/>
        <v>0</v>
      </c>
      <c r="L34" s="19">
        <f t="shared" si="4"/>
        <v>0</v>
      </c>
      <c r="M34" s="19">
        <f t="shared" si="4"/>
        <v>0</v>
      </c>
      <c r="N34" s="19">
        <f t="shared" si="4"/>
        <v>0</v>
      </c>
      <c r="O34" s="60">
        <f ca="1">SUM(C34:N34)</f>
        <v>0</v>
      </c>
    </row>
    <row r="35" spans="1:15" x14ac:dyDescent="0.25">
      <c r="A35" s="7"/>
      <c r="B35" s="21" t="str">
        <f>CONCATENATE(Despesas!$B$13," ",Despesas!$C$13)</f>
        <v>1.1 Receitas Vendas Online</v>
      </c>
      <c r="C35" s="22">
        <f ca="1">Outros!AG18</f>
        <v>0</v>
      </c>
      <c r="D35" s="22">
        <f>Outros!AH18</f>
        <v>0</v>
      </c>
      <c r="E35" s="22">
        <f>Outros!AI18</f>
        <v>0</v>
      </c>
      <c r="F35" s="22">
        <f>Outros!AJ18</f>
        <v>0</v>
      </c>
      <c r="G35" s="22">
        <f>Outros!AK18</f>
        <v>0</v>
      </c>
      <c r="H35" s="22">
        <f>Outros!AL18</f>
        <v>0</v>
      </c>
      <c r="I35" s="22">
        <f>Outros!AM18</f>
        <v>0</v>
      </c>
      <c r="J35" s="22">
        <f>Outros!AN18</f>
        <v>0</v>
      </c>
      <c r="K35" s="22">
        <f>Outros!AO18</f>
        <v>0</v>
      </c>
      <c r="L35" s="22">
        <f>Outros!AP18</f>
        <v>0</v>
      </c>
      <c r="M35" s="22">
        <f>Outros!AQ18</f>
        <v>0</v>
      </c>
      <c r="N35" s="22">
        <f>Outros!AR18</f>
        <v>0</v>
      </c>
      <c r="O35" s="22">
        <f t="shared" ref="O35:O42" ca="1" si="5">SUM(C35:N35)</f>
        <v>0</v>
      </c>
    </row>
    <row r="36" spans="1:15" x14ac:dyDescent="0.25">
      <c r="A36" s="7"/>
      <c r="B36" s="21" t="str">
        <f>CONCATENATE(Despesas!$E$13," ",Despesas!$F$13)</f>
        <v>1.2 Receitas Vendas Representantes</v>
      </c>
      <c r="C36" s="22">
        <f ca="1">Outros!AG19</f>
        <v>0</v>
      </c>
      <c r="D36" s="22">
        <f>Outros!AH19</f>
        <v>0</v>
      </c>
      <c r="E36" s="22">
        <f>Outros!AI19</f>
        <v>0</v>
      </c>
      <c r="F36" s="22">
        <f>Outros!AJ19</f>
        <v>0</v>
      </c>
      <c r="G36" s="22">
        <f>Outros!AK19</f>
        <v>0</v>
      </c>
      <c r="H36" s="22">
        <f>Outros!AL19</f>
        <v>0</v>
      </c>
      <c r="I36" s="22">
        <f>Outros!AM19</f>
        <v>0</v>
      </c>
      <c r="J36" s="22">
        <f>Outros!AN19</f>
        <v>0</v>
      </c>
      <c r="K36" s="22">
        <f>Outros!AO19</f>
        <v>0</v>
      </c>
      <c r="L36" s="22">
        <f>Outros!AP19</f>
        <v>0</v>
      </c>
      <c r="M36" s="22">
        <f>Outros!AQ19</f>
        <v>0</v>
      </c>
      <c r="N36" s="22">
        <f>Outros!AR19</f>
        <v>0</v>
      </c>
      <c r="O36" s="22">
        <f t="shared" ca="1" si="5"/>
        <v>0</v>
      </c>
    </row>
    <row r="37" spans="1:15" x14ac:dyDescent="0.25">
      <c r="A37" s="7"/>
      <c r="B37" s="21" t="str">
        <f>CONCATENATE(Despesas!$H$13," ",Despesas!$I$13)</f>
        <v>1.3 Receitas Vendas Diretas</v>
      </c>
      <c r="C37" s="22">
        <f ca="1">Outros!AG20</f>
        <v>0</v>
      </c>
      <c r="D37" s="22">
        <f>Outros!AH20</f>
        <v>0</v>
      </c>
      <c r="E37" s="22">
        <f>Outros!AI20</f>
        <v>0</v>
      </c>
      <c r="F37" s="22">
        <f>Outros!AJ20</f>
        <v>0</v>
      </c>
      <c r="G37" s="22">
        <f>Outros!AK20</f>
        <v>0</v>
      </c>
      <c r="H37" s="22">
        <f>Outros!AL20</f>
        <v>0</v>
      </c>
      <c r="I37" s="22">
        <f>Outros!AM20</f>
        <v>0</v>
      </c>
      <c r="J37" s="22">
        <f>Outros!AN20</f>
        <v>0</v>
      </c>
      <c r="K37" s="22">
        <f>Outros!AO20</f>
        <v>0</v>
      </c>
      <c r="L37" s="22">
        <f>Outros!AP20</f>
        <v>0</v>
      </c>
      <c r="M37" s="22">
        <f>Outros!AQ20</f>
        <v>0</v>
      </c>
      <c r="N37" s="22">
        <f>Outros!AR20</f>
        <v>0</v>
      </c>
      <c r="O37" s="22">
        <f t="shared" ca="1" si="5"/>
        <v>0</v>
      </c>
    </row>
    <row r="38" spans="1:15" x14ac:dyDescent="0.25">
      <c r="A38" s="7"/>
      <c r="B38" s="21" t="str">
        <f>CONCATENATE(Despesas!$K$13," ",Despesas!$L$13)</f>
        <v xml:space="preserve">1.4 </v>
      </c>
      <c r="C38" s="22">
        <f>Outros!AG21</f>
        <v>0</v>
      </c>
      <c r="D38" s="22">
        <f>Outros!AH21</f>
        <v>0</v>
      </c>
      <c r="E38" s="22">
        <f>Outros!AI21</f>
        <v>0</v>
      </c>
      <c r="F38" s="22">
        <f>Outros!AJ21</f>
        <v>0</v>
      </c>
      <c r="G38" s="22">
        <f>Outros!AK21</f>
        <v>0</v>
      </c>
      <c r="H38" s="22">
        <f>Outros!AL21</f>
        <v>0</v>
      </c>
      <c r="I38" s="22">
        <f>Outros!AM21</f>
        <v>0</v>
      </c>
      <c r="J38" s="22">
        <f>Outros!AN21</f>
        <v>0</v>
      </c>
      <c r="K38" s="22">
        <f>Outros!AO21</f>
        <v>0</v>
      </c>
      <c r="L38" s="22">
        <f>Outros!AP21</f>
        <v>0</v>
      </c>
      <c r="M38" s="22">
        <f>Outros!AQ21</f>
        <v>0</v>
      </c>
      <c r="N38" s="22">
        <f>Outros!AR21</f>
        <v>0</v>
      </c>
      <c r="O38" s="22">
        <f t="shared" si="5"/>
        <v>0</v>
      </c>
    </row>
    <row r="39" spans="1:15" x14ac:dyDescent="0.25">
      <c r="A39" s="7"/>
      <c r="B39" s="21" t="str">
        <f>CONCATENATE(Despesas!$N$13," ",Despesas!$O$13)</f>
        <v xml:space="preserve">1.5 </v>
      </c>
      <c r="C39" s="22">
        <f>Outros!AG22</f>
        <v>0</v>
      </c>
      <c r="D39" s="22">
        <f>Outros!AH22</f>
        <v>0</v>
      </c>
      <c r="E39" s="22">
        <f>Outros!AI22</f>
        <v>0</v>
      </c>
      <c r="F39" s="22">
        <f>Outros!AJ22</f>
        <v>0</v>
      </c>
      <c r="G39" s="22">
        <f>Outros!AK22</f>
        <v>0</v>
      </c>
      <c r="H39" s="22">
        <f>Outros!AL22</f>
        <v>0</v>
      </c>
      <c r="I39" s="22">
        <f>Outros!AM22</f>
        <v>0</v>
      </c>
      <c r="J39" s="22">
        <f>Outros!AN22</f>
        <v>0</v>
      </c>
      <c r="K39" s="22">
        <f>Outros!AO22</f>
        <v>0</v>
      </c>
      <c r="L39" s="22">
        <f>Outros!AP22</f>
        <v>0</v>
      </c>
      <c r="M39" s="22">
        <f>Outros!AQ22</f>
        <v>0</v>
      </c>
      <c r="N39" s="22">
        <f>Outros!AR22</f>
        <v>0</v>
      </c>
      <c r="O39" s="22">
        <f t="shared" si="5"/>
        <v>0</v>
      </c>
    </row>
    <row r="40" spans="1:15" x14ac:dyDescent="0.25">
      <c r="A40" s="7"/>
      <c r="B40" s="21" t="str">
        <f>CONCATENATE(Despesas!$Q$13," ",Despesas!$R$13)</f>
        <v xml:space="preserve">1.6 </v>
      </c>
      <c r="C40" s="22">
        <f>Outros!AG23</f>
        <v>0</v>
      </c>
      <c r="D40" s="22">
        <f>Outros!AH23</f>
        <v>0</v>
      </c>
      <c r="E40" s="22">
        <f>Outros!AI23</f>
        <v>0</v>
      </c>
      <c r="F40" s="22">
        <f>Outros!AJ23</f>
        <v>0</v>
      </c>
      <c r="G40" s="22">
        <f>Outros!AK23</f>
        <v>0</v>
      </c>
      <c r="H40" s="22">
        <f>Outros!AL23</f>
        <v>0</v>
      </c>
      <c r="I40" s="22">
        <f>Outros!AM23</f>
        <v>0</v>
      </c>
      <c r="J40" s="22">
        <f>Outros!AN23</f>
        <v>0</v>
      </c>
      <c r="K40" s="22">
        <f>Outros!AO23</f>
        <v>0</v>
      </c>
      <c r="L40" s="22">
        <f>Outros!AP23</f>
        <v>0</v>
      </c>
      <c r="M40" s="22">
        <f>Outros!AQ23</f>
        <v>0</v>
      </c>
      <c r="N40" s="22">
        <f>Outros!AR23</f>
        <v>0</v>
      </c>
      <c r="O40" s="22">
        <f t="shared" si="5"/>
        <v>0</v>
      </c>
    </row>
    <row r="41" spans="1:15" x14ac:dyDescent="0.25">
      <c r="A41" s="7"/>
      <c r="B41" s="21" t="str">
        <f>CONCATENATE(Despesas!$T$13," ",Despesas!$U$13)</f>
        <v xml:space="preserve">1.7 </v>
      </c>
      <c r="C41" s="22">
        <f>Outros!AG24</f>
        <v>0</v>
      </c>
      <c r="D41" s="22">
        <f>Outros!AH24</f>
        <v>0</v>
      </c>
      <c r="E41" s="22">
        <f>Outros!AI24</f>
        <v>0</v>
      </c>
      <c r="F41" s="22">
        <f>Outros!AJ24</f>
        <v>0</v>
      </c>
      <c r="G41" s="22">
        <f>Outros!AK24</f>
        <v>0</v>
      </c>
      <c r="H41" s="22">
        <f>Outros!AL24</f>
        <v>0</v>
      </c>
      <c r="I41" s="22">
        <f>Outros!AM24</f>
        <v>0</v>
      </c>
      <c r="J41" s="22">
        <f>Outros!AN24</f>
        <v>0</v>
      </c>
      <c r="K41" s="22">
        <f>Outros!AO24</f>
        <v>0</v>
      </c>
      <c r="L41" s="22">
        <f>Outros!AP24</f>
        <v>0</v>
      </c>
      <c r="M41" s="22">
        <f>Outros!AQ24</f>
        <v>0</v>
      </c>
      <c r="N41" s="22">
        <f>Outros!AR24</f>
        <v>0</v>
      </c>
      <c r="O41" s="22">
        <f t="shared" si="5"/>
        <v>0</v>
      </c>
    </row>
    <row r="42" spans="1:15" x14ac:dyDescent="0.25">
      <c r="A42" s="7"/>
      <c r="B42" s="21" t="str">
        <f>CONCATENATE(Despesas!$W$13," ",Despesas!$X$13)</f>
        <v xml:space="preserve">1.8 </v>
      </c>
      <c r="C42" s="22">
        <f>Outros!AG25</f>
        <v>0</v>
      </c>
      <c r="D42" s="22">
        <f>Outros!AH25</f>
        <v>0</v>
      </c>
      <c r="E42" s="22">
        <f>Outros!AI25</f>
        <v>0</v>
      </c>
      <c r="F42" s="22">
        <f>Outros!AJ25</f>
        <v>0</v>
      </c>
      <c r="G42" s="22">
        <f>Outros!AK25</f>
        <v>0</v>
      </c>
      <c r="H42" s="22">
        <f>Outros!AL25</f>
        <v>0</v>
      </c>
      <c r="I42" s="22">
        <f>Outros!AM25</f>
        <v>0</v>
      </c>
      <c r="J42" s="22">
        <f>Outros!AN25</f>
        <v>0</v>
      </c>
      <c r="K42" s="22">
        <f>Outros!AO25</f>
        <v>0</v>
      </c>
      <c r="L42" s="22">
        <f>Outros!AP25</f>
        <v>0</v>
      </c>
      <c r="M42" s="22">
        <f>Outros!AQ25</f>
        <v>0</v>
      </c>
      <c r="N42" s="22">
        <f>Outros!AR25</f>
        <v>0</v>
      </c>
      <c r="O42" s="22">
        <f t="shared" si="5"/>
        <v>0</v>
      </c>
    </row>
    <row r="43" spans="1:15" ht="4.9000000000000004" customHeight="1" x14ac:dyDescent="0.25">
      <c r="A43" s="7"/>
      <c r="B43" s="61"/>
      <c r="C43" s="25"/>
      <c r="D43" s="25"/>
      <c r="E43" s="25"/>
      <c r="F43" s="25"/>
      <c r="G43" s="25"/>
      <c r="H43" s="26"/>
      <c r="I43" s="26"/>
      <c r="J43" s="26"/>
      <c r="K43" s="26"/>
      <c r="L43" s="26"/>
      <c r="M43" s="26"/>
      <c r="N43" s="26"/>
      <c r="O43" s="26"/>
    </row>
    <row r="44" spans="1:15" x14ac:dyDescent="0.25">
      <c r="A44" s="7"/>
      <c r="B44" s="59" t="s">
        <v>492</v>
      </c>
      <c r="C44" s="19">
        <f ca="1">SUM(C45:C52)</f>
        <v>4000</v>
      </c>
      <c r="D44" s="19">
        <f t="shared" ref="D44:N44" si="6">SUM(D45:D52)</f>
        <v>0</v>
      </c>
      <c r="E44" s="19">
        <f t="shared" si="6"/>
        <v>0</v>
      </c>
      <c r="F44" s="19">
        <f t="shared" si="6"/>
        <v>0</v>
      </c>
      <c r="G44" s="19">
        <f t="shared" si="6"/>
        <v>0</v>
      </c>
      <c r="H44" s="19">
        <f t="shared" si="6"/>
        <v>0</v>
      </c>
      <c r="I44" s="19">
        <f t="shared" si="6"/>
        <v>0</v>
      </c>
      <c r="J44" s="19">
        <f t="shared" si="6"/>
        <v>0</v>
      </c>
      <c r="K44" s="19">
        <f t="shared" si="6"/>
        <v>0</v>
      </c>
      <c r="L44" s="19">
        <f t="shared" si="6"/>
        <v>0</v>
      </c>
      <c r="M44" s="19">
        <f t="shared" si="6"/>
        <v>0</v>
      </c>
      <c r="N44" s="19">
        <f t="shared" si="6"/>
        <v>0</v>
      </c>
      <c r="O44" s="60">
        <f ca="1">SUM(C44:N44)</f>
        <v>4000</v>
      </c>
    </row>
    <row r="45" spans="1:15" x14ac:dyDescent="0.25">
      <c r="A45" s="7"/>
      <c r="B45" s="21" t="str">
        <f>CONCATENATE(Despesas!$B$13," ",Despesas!$C$13)</f>
        <v>1.1 Receitas Vendas Online</v>
      </c>
      <c r="C45" s="22">
        <f ca="1">Outros!AT18</f>
        <v>2000</v>
      </c>
      <c r="D45" s="22">
        <f>Outros!AU18</f>
        <v>0</v>
      </c>
      <c r="E45" s="22">
        <f>Outros!AV18</f>
        <v>0</v>
      </c>
      <c r="F45" s="22">
        <f>Outros!AW18</f>
        <v>0</v>
      </c>
      <c r="G45" s="22">
        <f>Outros!AX18</f>
        <v>0</v>
      </c>
      <c r="H45" s="22">
        <f>Outros!AY18</f>
        <v>0</v>
      </c>
      <c r="I45" s="22">
        <f>Outros!AZ18</f>
        <v>0</v>
      </c>
      <c r="J45" s="22">
        <f>Outros!BA18</f>
        <v>0</v>
      </c>
      <c r="K45" s="22">
        <f>Outros!BB18</f>
        <v>0</v>
      </c>
      <c r="L45" s="22">
        <f>Outros!BC18</f>
        <v>0</v>
      </c>
      <c r="M45" s="22">
        <f>Outros!BD18</f>
        <v>0</v>
      </c>
      <c r="N45" s="22">
        <f>Outros!BE18</f>
        <v>0</v>
      </c>
      <c r="O45" s="22">
        <f t="shared" ref="O45:O52" ca="1" si="7">SUM(C45:N45)</f>
        <v>2000</v>
      </c>
    </row>
    <row r="46" spans="1:15" x14ac:dyDescent="0.25">
      <c r="A46" s="7"/>
      <c r="B46" s="21" t="str">
        <f>CONCATENATE(Despesas!$E$13," ",Despesas!$F$13)</f>
        <v>1.2 Receitas Vendas Representantes</v>
      </c>
      <c r="C46" s="22">
        <f ca="1">Outros!AT19</f>
        <v>0</v>
      </c>
      <c r="D46" s="22">
        <f>Outros!AU19</f>
        <v>0</v>
      </c>
      <c r="E46" s="22">
        <f>Outros!AV19</f>
        <v>0</v>
      </c>
      <c r="F46" s="22">
        <f>Outros!AW19</f>
        <v>0</v>
      </c>
      <c r="G46" s="22">
        <f>Outros!AX19</f>
        <v>0</v>
      </c>
      <c r="H46" s="22">
        <f>Outros!AY19</f>
        <v>0</v>
      </c>
      <c r="I46" s="22">
        <f>Outros!AZ19</f>
        <v>0</v>
      </c>
      <c r="J46" s="22">
        <f>Outros!BA19</f>
        <v>0</v>
      </c>
      <c r="K46" s="22">
        <f>Outros!BB19</f>
        <v>0</v>
      </c>
      <c r="L46" s="22">
        <f>Outros!BC19</f>
        <v>0</v>
      </c>
      <c r="M46" s="22">
        <f>Outros!BD19</f>
        <v>0</v>
      </c>
      <c r="N46" s="22">
        <f>Outros!BE19</f>
        <v>0</v>
      </c>
      <c r="O46" s="22">
        <f t="shared" ca="1" si="7"/>
        <v>0</v>
      </c>
    </row>
    <row r="47" spans="1:15" x14ac:dyDescent="0.25">
      <c r="A47" s="7"/>
      <c r="B47" s="21" t="str">
        <f>CONCATENATE(Despesas!$H$13," ",Despesas!$I$13)</f>
        <v>1.3 Receitas Vendas Diretas</v>
      </c>
      <c r="C47" s="22">
        <f ca="1">Outros!AT20</f>
        <v>2000</v>
      </c>
      <c r="D47" s="22">
        <f>Outros!AU20</f>
        <v>0</v>
      </c>
      <c r="E47" s="22">
        <f>Outros!AV20</f>
        <v>0</v>
      </c>
      <c r="F47" s="22">
        <f>Outros!AW20</f>
        <v>0</v>
      </c>
      <c r="G47" s="22">
        <f>Outros!AX20</f>
        <v>0</v>
      </c>
      <c r="H47" s="22">
        <f>Outros!AY20</f>
        <v>0</v>
      </c>
      <c r="I47" s="22">
        <f>Outros!AZ20</f>
        <v>0</v>
      </c>
      <c r="J47" s="22">
        <f>Outros!BA20</f>
        <v>0</v>
      </c>
      <c r="K47" s="22">
        <f>Outros!BB20</f>
        <v>0</v>
      </c>
      <c r="L47" s="22">
        <f>Outros!BC20</f>
        <v>0</v>
      </c>
      <c r="M47" s="22">
        <f>Outros!BD20</f>
        <v>0</v>
      </c>
      <c r="N47" s="22">
        <f>Outros!BE20</f>
        <v>0</v>
      </c>
      <c r="O47" s="22">
        <f t="shared" ca="1" si="7"/>
        <v>2000</v>
      </c>
    </row>
    <row r="48" spans="1:15" x14ac:dyDescent="0.25">
      <c r="A48" s="7"/>
      <c r="B48" s="21" t="str">
        <f>CONCATENATE(Despesas!$K$13," ",Despesas!$L$13)</f>
        <v xml:space="preserve">1.4 </v>
      </c>
      <c r="C48" s="22">
        <f>Outros!AT21</f>
        <v>0</v>
      </c>
      <c r="D48" s="22">
        <f>Outros!AU21</f>
        <v>0</v>
      </c>
      <c r="E48" s="22">
        <f>Outros!AV21</f>
        <v>0</v>
      </c>
      <c r="F48" s="22">
        <f>Outros!AW21</f>
        <v>0</v>
      </c>
      <c r="G48" s="22">
        <f>Outros!AX21</f>
        <v>0</v>
      </c>
      <c r="H48" s="22">
        <f>Outros!AY21</f>
        <v>0</v>
      </c>
      <c r="I48" s="22">
        <f>Outros!AZ21</f>
        <v>0</v>
      </c>
      <c r="J48" s="22">
        <f>Outros!BA21</f>
        <v>0</v>
      </c>
      <c r="K48" s="22">
        <f>Outros!BB21</f>
        <v>0</v>
      </c>
      <c r="L48" s="22">
        <f>Outros!BC21</f>
        <v>0</v>
      </c>
      <c r="M48" s="22">
        <f>Outros!BD21</f>
        <v>0</v>
      </c>
      <c r="N48" s="22">
        <f>Outros!BE21</f>
        <v>0</v>
      </c>
      <c r="O48" s="22">
        <f t="shared" si="7"/>
        <v>0</v>
      </c>
    </row>
    <row r="49" spans="1:15" x14ac:dyDescent="0.25">
      <c r="A49" s="7"/>
      <c r="B49" s="21" t="str">
        <f>CONCATENATE(Despesas!$N$13," ",Despesas!$O$13)</f>
        <v xml:space="preserve">1.5 </v>
      </c>
      <c r="C49" s="22">
        <f>Outros!AT22</f>
        <v>0</v>
      </c>
      <c r="D49" s="22">
        <f>Outros!AU22</f>
        <v>0</v>
      </c>
      <c r="E49" s="22">
        <f>Outros!AV22</f>
        <v>0</v>
      </c>
      <c r="F49" s="22">
        <f>Outros!AW22</f>
        <v>0</v>
      </c>
      <c r="G49" s="22">
        <f>Outros!AX22</f>
        <v>0</v>
      </c>
      <c r="H49" s="22">
        <f>Outros!AY22</f>
        <v>0</v>
      </c>
      <c r="I49" s="22">
        <f>Outros!AZ22</f>
        <v>0</v>
      </c>
      <c r="J49" s="22">
        <f>Outros!BA22</f>
        <v>0</v>
      </c>
      <c r="K49" s="22">
        <f>Outros!BB22</f>
        <v>0</v>
      </c>
      <c r="L49" s="22">
        <f>Outros!BC22</f>
        <v>0</v>
      </c>
      <c r="M49" s="22">
        <f>Outros!BD22</f>
        <v>0</v>
      </c>
      <c r="N49" s="22">
        <f>Outros!BE22</f>
        <v>0</v>
      </c>
      <c r="O49" s="22">
        <f t="shared" si="7"/>
        <v>0</v>
      </c>
    </row>
    <row r="50" spans="1:15" x14ac:dyDescent="0.25">
      <c r="A50" s="7"/>
      <c r="B50" s="21" t="str">
        <f>CONCATENATE(Despesas!$Q$13," ",Despesas!$R$13)</f>
        <v xml:space="preserve">1.6 </v>
      </c>
      <c r="C50" s="22">
        <f>Outros!AT23</f>
        <v>0</v>
      </c>
      <c r="D50" s="22">
        <f>Outros!AU23</f>
        <v>0</v>
      </c>
      <c r="E50" s="22">
        <f>Outros!AV23</f>
        <v>0</v>
      </c>
      <c r="F50" s="22">
        <f>Outros!AW23</f>
        <v>0</v>
      </c>
      <c r="G50" s="22">
        <f>Outros!AX23</f>
        <v>0</v>
      </c>
      <c r="H50" s="22">
        <f>Outros!AY23</f>
        <v>0</v>
      </c>
      <c r="I50" s="22">
        <f>Outros!AZ23</f>
        <v>0</v>
      </c>
      <c r="J50" s="22">
        <f>Outros!BA23</f>
        <v>0</v>
      </c>
      <c r="K50" s="22">
        <f>Outros!BB23</f>
        <v>0</v>
      </c>
      <c r="L50" s="22">
        <f>Outros!BC23</f>
        <v>0</v>
      </c>
      <c r="M50" s="22">
        <f>Outros!BD23</f>
        <v>0</v>
      </c>
      <c r="N50" s="22">
        <f>Outros!BE23</f>
        <v>0</v>
      </c>
      <c r="O50" s="22">
        <f t="shared" si="7"/>
        <v>0</v>
      </c>
    </row>
    <row r="51" spans="1:15" x14ac:dyDescent="0.25">
      <c r="A51" s="7"/>
      <c r="B51" s="21" t="str">
        <f>CONCATENATE(Despesas!$T$13," ",Despesas!$U$13)</f>
        <v xml:space="preserve">1.7 </v>
      </c>
      <c r="C51" s="22">
        <f>Outros!AT24</f>
        <v>0</v>
      </c>
      <c r="D51" s="22">
        <f>Outros!AU24</f>
        <v>0</v>
      </c>
      <c r="E51" s="22">
        <f>Outros!AV24</f>
        <v>0</v>
      </c>
      <c r="F51" s="22">
        <f>Outros!AW24</f>
        <v>0</v>
      </c>
      <c r="G51" s="22">
        <f>Outros!AX24</f>
        <v>0</v>
      </c>
      <c r="H51" s="22">
        <f>Outros!AY24</f>
        <v>0</v>
      </c>
      <c r="I51" s="22">
        <f>Outros!AZ24</f>
        <v>0</v>
      </c>
      <c r="J51" s="22">
        <f>Outros!BA24</f>
        <v>0</v>
      </c>
      <c r="K51" s="22">
        <f>Outros!BB24</f>
        <v>0</v>
      </c>
      <c r="L51" s="22">
        <f>Outros!BC24</f>
        <v>0</v>
      </c>
      <c r="M51" s="22">
        <f>Outros!BD24</f>
        <v>0</v>
      </c>
      <c r="N51" s="22">
        <f>Outros!BE24</f>
        <v>0</v>
      </c>
      <c r="O51" s="22">
        <f t="shared" si="7"/>
        <v>0</v>
      </c>
    </row>
    <row r="52" spans="1:15" x14ac:dyDescent="0.25">
      <c r="A52" s="7"/>
      <c r="B52" s="21" t="str">
        <f>CONCATENATE(Despesas!$W$13," ",Despesas!$X$13)</f>
        <v xml:space="preserve">1.8 </v>
      </c>
      <c r="C52" s="22">
        <f>Outros!AT25</f>
        <v>0</v>
      </c>
      <c r="D52" s="22">
        <f>Outros!AU25</f>
        <v>0</v>
      </c>
      <c r="E52" s="22">
        <f>Outros!AV25</f>
        <v>0</v>
      </c>
      <c r="F52" s="22">
        <f>Outros!AW25</f>
        <v>0</v>
      </c>
      <c r="G52" s="22">
        <f>Outros!AX25</f>
        <v>0</v>
      </c>
      <c r="H52" s="22">
        <f>Outros!AY25</f>
        <v>0</v>
      </c>
      <c r="I52" s="22">
        <f>Outros!AZ25</f>
        <v>0</v>
      </c>
      <c r="J52" s="22">
        <f>Outros!BA25</f>
        <v>0</v>
      </c>
      <c r="K52" s="22">
        <f>Outros!BB25</f>
        <v>0</v>
      </c>
      <c r="L52" s="22">
        <f>Outros!BC25</f>
        <v>0</v>
      </c>
      <c r="M52" s="22">
        <f>Outros!BD25</f>
        <v>0</v>
      </c>
      <c r="N52" s="22">
        <f>Outros!BE25</f>
        <v>0</v>
      </c>
      <c r="O52" s="22">
        <f t="shared" si="7"/>
        <v>0</v>
      </c>
    </row>
    <row r="53" spans="1:15" x14ac:dyDescent="0.25">
      <c r="A53" s="7"/>
      <c r="B53" s="7"/>
      <c r="C53" s="7"/>
      <c r="D53" s="7"/>
      <c r="E53" s="7"/>
      <c r="F53" s="7"/>
      <c r="G53" s="7"/>
    </row>
    <row r="54" spans="1:15" x14ac:dyDescent="0.25">
      <c r="A54" s="7"/>
      <c r="B54" s="18" t="s">
        <v>484</v>
      </c>
      <c r="C54" s="19">
        <f ca="1">C14</f>
        <v>1500</v>
      </c>
      <c r="D54" s="19">
        <f t="shared" ref="D54:N54" si="8">D14</f>
        <v>0</v>
      </c>
      <c r="E54" s="19">
        <f t="shared" si="8"/>
        <v>0</v>
      </c>
      <c r="F54" s="19">
        <f t="shared" si="8"/>
        <v>0</v>
      </c>
      <c r="G54" s="19">
        <f t="shared" si="8"/>
        <v>0</v>
      </c>
      <c r="H54" s="19">
        <f t="shared" si="8"/>
        <v>0</v>
      </c>
      <c r="I54" s="19">
        <f t="shared" si="8"/>
        <v>0</v>
      </c>
      <c r="J54" s="19">
        <f t="shared" si="8"/>
        <v>0</v>
      </c>
      <c r="K54" s="19">
        <f t="shared" si="8"/>
        <v>0</v>
      </c>
      <c r="L54" s="19">
        <f t="shared" si="8"/>
        <v>0</v>
      </c>
      <c r="M54" s="19">
        <f t="shared" si="8"/>
        <v>0</v>
      </c>
      <c r="N54" s="19">
        <f t="shared" si="8"/>
        <v>0</v>
      </c>
      <c r="O54" s="60">
        <f ca="1">SUM(C54:N54)</f>
        <v>1500</v>
      </c>
    </row>
    <row r="55" spans="1:15" x14ac:dyDescent="0.25">
      <c r="A55" s="7"/>
      <c r="B55" s="59" t="s">
        <v>482</v>
      </c>
      <c r="C55" s="19">
        <f ca="1">C24</f>
        <v>4000</v>
      </c>
      <c r="D55" s="19">
        <f t="shared" ref="D55:N55" si="9">D24</f>
        <v>0</v>
      </c>
      <c r="E55" s="19">
        <f t="shared" si="9"/>
        <v>0</v>
      </c>
      <c r="F55" s="19">
        <f t="shared" si="9"/>
        <v>0</v>
      </c>
      <c r="G55" s="19">
        <f t="shared" si="9"/>
        <v>0</v>
      </c>
      <c r="H55" s="19">
        <f t="shared" si="9"/>
        <v>0</v>
      </c>
      <c r="I55" s="19">
        <f t="shared" si="9"/>
        <v>0</v>
      </c>
      <c r="J55" s="19">
        <f t="shared" si="9"/>
        <v>0</v>
      </c>
      <c r="K55" s="19">
        <f t="shared" si="9"/>
        <v>0</v>
      </c>
      <c r="L55" s="19">
        <f t="shared" si="9"/>
        <v>0</v>
      </c>
      <c r="M55" s="19">
        <f t="shared" si="9"/>
        <v>0</v>
      </c>
      <c r="N55" s="19">
        <f t="shared" si="9"/>
        <v>0</v>
      </c>
      <c r="O55" s="60">
        <f t="shared" ref="O55:O57" ca="1" si="10">SUM(C55:N55)</f>
        <v>4000</v>
      </c>
    </row>
    <row r="56" spans="1:15" x14ac:dyDescent="0.25">
      <c r="A56" s="7"/>
      <c r="B56" s="59" t="s">
        <v>470</v>
      </c>
      <c r="C56" s="19">
        <f ca="1">C34</f>
        <v>0</v>
      </c>
      <c r="D56" s="19">
        <f t="shared" ref="D56:N56" si="11">D34</f>
        <v>0</v>
      </c>
      <c r="E56" s="19">
        <f t="shared" si="11"/>
        <v>0</v>
      </c>
      <c r="F56" s="19">
        <f t="shared" si="11"/>
        <v>0</v>
      </c>
      <c r="G56" s="19">
        <f t="shared" si="11"/>
        <v>0</v>
      </c>
      <c r="H56" s="19">
        <f t="shared" si="11"/>
        <v>0</v>
      </c>
      <c r="I56" s="19">
        <f t="shared" si="11"/>
        <v>0</v>
      </c>
      <c r="J56" s="19">
        <f t="shared" si="11"/>
        <v>0</v>
      </c>
      <c r="K56" s="19">
        <f t="shared" si="11"/>
        <v>0</v>
      </c>
      <c r="L56" s="19">
        <f t="shared" si="11"/>
        <v>0</v>
      </c>
      <c r="M56" s="19">
        <f t="shared" si="11"/>
        <v>0</v>
      </c>
      <c r="N56" s="19">
        <f t="shared" si="11"/>
        <v>0</v>
      </c>
      <c r="O56" s="60">
        <f t="shared" ca="1" si="10"/>
        <v>0</v>
      </c>
    </row>
    <row r="57" spans="1:15" x14ac:dyDescent="0.25">
      <c r="A57" s="7"/>
      <c r="B57" s="59" t="s">
        <v>492</v>
      </c>
      <c r="C57" s="19">
        <f ca="1">C44</f>
        <v>4000</v>
      </c>
      <c r="D57" s="19">
        <f t="shared" ref="D57:N57" si="12">D44</f>
        <v>0</v>
      </c>
      <c r="E57" s="19">
        <f t="shared" si="12"/>
        <v>0</v>
      </c>
      <c r="F57" s="19">
        <f t="shared" si="12"/>
        <v>0</v>
      </c>
      <c r="G57" s="19">
        <f t="shared" si="12"/>
        <v>0</v>
      </c>
      <c r="H57" s="19">
        <f t="shared" si="12"/>
        <v>0</v>
      </c>
      <c r="I57" s="19">
        <f t="shared" si="12"/>
        <v>0</v>
      </c>
      <c r="J57" s="19">
        <f t="shared" si="12"/>
        <v>0</v>
      </c>
      <c r="K57" s="19">
        <f t="shared" si="12"/>
        <v>0</v>
      </c>
      <c r="L57" s="19">
        <f t="shared" si="12"/>
        <v>0</v>
      </c>
      <c r="M57" s="19">
        <f t="shared" si="12"/>
        <v>0</v>
      </c>
      <c r="N57" s="19">
        <f t="shared" si="12"/>
        <v>0</v>
      </c>
      <c r="O57" s="60">
        <f t="shared" ca="1" si="10"/>
        <v>4000</v>
      </c>
    </row>
    <row r="58" spans="1:15" x14ac:dyDescent="0.25">
      <c r="A58" s="7"/>
      <c r="B58" s="7"/>
      <c r="C58" s="7"/>
      <c r="D58" s="7"/>
      <c r="E58" s="7"/>
      <c r="F58" s="7"/>
      <c r="G58" s="7"/>
    </row>
    <row r="59" spans="1:15" x14ac:dyDescent="0.25">
      <c r="A59" s="7"/>
      <c r="B59" s="7"/>
      <c r="C59" s="7"/>
      <c r="D59" s="7"/>
      <c r="E59" s="7"/>
      <c r="F59" s="7"/>
      <c r="G59" s="7"/>
    </row>
    <row r="60" spans="1:15" x14ac:dyDescent="0.25">
      <c r="A60" s="7"/>
      <c r="B60" s="7"/>
      <c r="C60" s="7"/>
      <c r="D60" s="7"/>
      <c r="E60" s="7"/>
      <c r="F60" s="7"/>
      <c r="G60" s="7"/>
    </row>
    <row r="61" spans="1:15" x14ac:dyDescent="0.25">
      <c r="A61" s="7"/>
      <c r="B61" s="7"/>
      <c r="C61" s="7"/>
      <c r="D61" s="7"/>
      <c r="E61" s="7"/>
      <c r="F61" s="7"/>
      <c r="G61" s="7"/>
    </row>
    <row r="62" spans="1:15" x14ac:dyDescent="0.25">
      <c r="A62" s="7"/>
      <c r="B62" s="7"/>
      <c r="C62" s="7"/>
      <c r="D62" s="7"/>
      <c r="E62" s="7"/>
      <c r="F62" s="7"/>
      <c r="G62" s="7"/>
    </row>
    <row r="63" spans="1:15" x14ac:dyDescent="0.25"/>
    <row r="64" spans="1:15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</sheetData>
  <sheetProtection algorithmName="SHA-512" hashValue="Eotg5g5d+fmmjP2+QaMAFViysTLdWwQpkVsF+xh7dYVuDlo1ftCPwLVGHyvHDvMyfl1U6+a/qf1s+JUzZXqjFQ==" saltValue="4/vc1EjL+p3nWxGzLSHuLw==" spinCount="100000" sheet="1" objects="1" scenarios="1"/>
  <mergeCells count="1">
    <mergeCell ref="E11:F11"/>
  </mergeCells>
  <phoneticPr fontId="6" type="noConversion"/>
  <dataValidations disablePrompts="1" count="1">
    <dataValidation type="date" operator="greaterThan" allowBlank="1" showInputMessage="1" showErrorMessage="1" sqref="B63:B1048576">
      <formula1>1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62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pageSetUpPr fitToPage="1"/>
  </sheetPr>
  <dimension ref="A1:S64"/>
  <sheetViews>
    <sheetView showGridLines="0" showRowColHeaders="0" zoomScale="90" zoomScaleNormal="90" workbookViewId="0">
      <pane ySplit="13" topLeftCell="A14" activePane="bottomLeft" state="frozen"/>
      <selection pane="bottomLeft" activeCell="C11" sqref="C11:D11"/>
    </sheetView>
  </sheetViews>
  <sheetFormatPr defaultColWidth="0" defaultRowHeight="15" zeroHeight="1" x14ac:dyDescent="0.25"/>
  <cols>
    <col min="1" max="1" width="1.7109375" customWidth="1"/>
    <col min="2" max="2" width="17.28515625" style="9" customWidth="1"/>
    <col min="3" max="7" width="13.7109375" style="9" customWidth="1"/>
    <col min="8" max="15" width="13.7109375" customWidth="1"/>
    <col min="16" max="16" width="2.7109375" customWidth="1"/>
    <col min="17" max="19" width="0" hidden="1" customWidth="1"/>
    <col min="20" max="16384" width="8.85546875" hidden="1"/>
  </cols>
  <sheetData>
    <row r="1" spans="1:17" s="43" customFormat="1" x14ac:dyDescent="0.25"/>
    <row r="2" spans="1:17" s="43" customFormat="1" x14ac:dyDescent="0.25"/>
    <row r="3" spans="1:17" s="43" customFormat="1" x14ac:dyDescent="0.25">
      <c r="P3" s="53"/>
    </row>
    <row r="4" spans="1:17" s="43" customFormat="1" ht="1.9" customHeight="1" x14ac:dyDescent="0.25">
      <c r="P4" s="53"/>
    </row>
    <row r="5" spans="1:17" s="41" customFormat="1" ht="4.9000000000000004" customHeight="1" x14ac:dyDescent="0.25">
      <c r="P5" s="53"/>
    </row>
    <row r="6" spans="1:17" s="43" customFormat="1" ht="3" customHeight="1" x14ac:dyDescent="0.25">
      <c r="P6" s="53"/>
    </row>
    <row r="7" spans="1:17" s="41" customFormat="1" ht="4.9000000000000004" customHeight="1" x14ac:dyDescent="0.25">
      <c r="P7" s="53"/>
    </row>
    <row r="8" spans="1:17" s="43" customFormat="1" ht="1.9" customHeight="1" x14ac:dyDescent="0.25">
      <c r="P8" s="53"/>
    </row>
    <row r="9" spans="1:17" ht="25.15" customHeight="1" x14ac:dyDescent="0.25">
      <c r="H9" s="9"/>
      <c r="I9" s="9"/>
      <c r="P9" s="53"/>
    </row>
    <row r="10" spans="1:17" ht="25.15" customHeight="1" x14ac:dyDescent="0.25">
      <c r="B10"/>
      <c r="C10"/>
      <c r="D10"/>
      <c r="E10"/>
      <c r="F10"/>
      <c r="G10"/>
      <c r="P10" s="53"/>
    </row>
    <row r="11" spans="1:17" ht="19.899999999999999" customHeight="1" thickBot="1" x14ac:dyDescent="0.3">
      <c r="B11" s="67" t="s">
        <v>485</v>
      </c>
      <c r="C11" s="90" t="s">
        <v>477</v>
      </c>
      <c r="D11" s="90"/>
      <c r="E11" s="52" t="s">
        <v>232</v>
      </c>
      <c r="F11" s="89" t="str">
        <f>Menu!G26</f>
        <v>Empresa ABCDE</v>
      </c>
      <c r="G11" s="89"/>
      <c r="H11" s="48"/>
      <c r="I11" s="48"/>
      <c r="J11" s="48"/>
      <c r="K11" s="48"/>
      <c r="L11" s="48"/>
      <c r="M11" s="48"/>
      <c r="N11" s="48"/>
      <c r="O11" s="48"/>
      <c r="P11" s="53"/>
      <c r="Q11" s="1"/>
    </row>
    <row r="12" spans="1:17" ht="4.9000000000000004" customHeight="1" thickTop="1" thickBot="1" x14ac:dyDescent="0.3">
      <c r="B12"/>
      <c r="C12"/>
      <c r="D12"/>
      <c r="E12"/>
      <c r="F12"/>
      <c r="G12"/>
      <c r="P12" s="53"/>
    </row>
    <row r="13" spans="1:17" ht="25.15" customHeight="1" thickBot="1" x14ac:dyDescent="0.3">
      <c r="B13" s="51" t="s">
        <v>234</v>
      </c>
      <c r="C13" s="49" t="s">
        <v>217</v>
      </c>
      <c r="D13" s="49" t="s">
        <v>218</v>
      </c>
      <c r="E13" s="49" t="s">
        <v>219</v>
      </c>
      <c r="F13" s="49" t="s">
        <v>220</v>
      </c>
      <c r="G13" s="49" t="s">
        <v>221</v>
      </c>
      <c r="H13" s="49" t="s">
        <v>222</v>
      </c>
      <c r="I13" s="49" t="s">
        <v>223</v>
      </c>
      <c r="J13" s="49" t="s">
        <v>224</v>
      </c>
      <c r="K13" s="49" t="s">
        <v>225</v>
      </c>
      <c r="L13" s="49" t="s">
        <v>226</v>
      </c>
      <c r="M13" s="49" t="s">
        <v>227</v>
      </c>
      <c r="N13" s="49" t="s">
        <v>228</v>
      </c>
      <c r="O13" s="49" t="s">
        <v>229</v>
      </c>
      <c r="P13" s="53"/>
    </row>
    <row r="14" spans="1:17" x14ac:dyDescent="0.25">
      <c r="A14" s="7"/>
      <c r="B14" s="21" t="str">
        <f>Outros!B14</f>
        <v>Cliente A</v>
      </c>
      <c r="C14" s="22">
        <f ca="1">IF($C$11="Pago em dia",Jan!AI14,IF($C$11="Pago em Atraso",Jan!AJ14,IF($C$11="Em aberto",Jan!AK14,IF($C$11="Vencido",Jan!AL14,0))))</f>
        <v>4000</v>
      </c>
      <c r="D14" s="22">
        <f>IF($C$11="Pago em dia",Fev!AI14,IF($C$11="Pago em Atraso",Fev!AJ14,IF($C$11="Em aberto",Fev!AK14,IF($C$11="Vencido",Fev!AL14,0))))</f>
        <v>0</v>
      </c>
      <c r="E14" s="22">
        <f>IF($C$11="Pago em dia",Mar!AI14,IF($C$11="Pago em Atraso",Mar!AJ14,IF($C$11="Em aberto",Mar!AK14,IF($C$11="Vencido",Mar!AL14,0))))</f>
        <v>0</v>
      </c>
      <c r="F14" s="22">
        <f>IF($C$11="Pago em dia",Abr!AI14,IF($C$11="Pago em Atraso",Abr!AJ14,IF($C$11="Em aberto",Abr!AK14,IF($C$11="Vencido",Abr!AL14,0))))</f>
        <v>0</v>
      </c>
      <c r="G14" s="22">
        <f>IF($C$11="Pago em dia",Mai!AI14,IF($C$11="Pago em Atraso",Mai!AJ14,IF($C$11="Em aberto",Mai!AK14,IF($C$11="Vencido",Mai!AL14,0))))</f>
        <v>0</v>
      </c>
      <c r="H14" s="22">
        <f>IF($C$11="Pago em dia",Jun!AI14,IF($C$11="Pago em Atraso",Jun!AJ14,IF($C$11="Em aberto",Jun!AK14,IF($C$11="Vencido",Jun!AL14,0))))</f>
        <v>0</v>
      </c>
      <c r="I14" s="22">
        <f>IF($C$11="Pago em dia",Jul!AI14,IF($C$11="Pago em Atraso",Jul!AJ14,IF($C$11="Em aberto",Jul!AK14,IF($C$11="Vencido",Jul!AL14,0))))</f>
        <v>0</v>
      </c>
      <c r="J14" s="22">
        <f>IF($C$11="Pago em dia",Ago!AI14,IF($C$11="Pago em Atraso",Ago!AJ14,IF($C$11="Em aberto",Ago!AK14,IF($C$11="Vencido",Ago!AL14,0))))</f>
        <v>0</v>
      </c>
      <c r="K14" s="22">
        <f>IF($C$11="Pago em dia",Set!AI14,IF($C$11="Pago em Atraso",Set!AJ14,IF($C$11="Em aberto",Set!AK14,IF($C$11="Vencido",Set!AL14,0))))</f>
        <v>0</v>
      </c>
      <c r="L14" s="22">
        <f>IF($C$11="Pago em dia",Out!AI14,IF($C$11="Pago em Atraso",Out!AJ14,IF($C$11="Em aberto",Out!AK14,IF($C$11="Vencido",Out!AL14,0))))</f>
        <v>0</v>
      </c>
      <c r="M14" s="22">
        <f>IF($C$11="Pago em dia",Nov!AI14,IF($C$11="Pago em Atraso",Nov!AJ14,IF($C$11="Em aberto",Nov!AK14,IF($C$11="Vencido",Nov!AL14,0))))</f>
        <v>0</v>
      </c>
      <c r="N14" s="22">
        <f>IF($C$11="Pago em dia",Dez!AI14,IF($C$11="Pago em Atraso",Dez!AJ14,IF($C$11="Em aberto",Dez!AK14,IF($C$11="Vencido",Dez!AL14,0))))</f>
        <v>0</v>
      </c>
      <c r="O14" s="22">
        <f ca="1">SUM(C14:N14)</f>
        <v>4000</v>
      </c>
    </row>
    <row r="15" spans="1:17" x14ac:dyDescent="0.25">
      <c r="A15" s="7"/>
      <c r="B15" s="21" t="str">
        <f>Outros!B15</f>
        <v>Cliente B</v>
      </c>
      <c r="C15" s="22">
        <f ca="1">IF($C$11="Pago em dia",Jan!AI15,IF($C$11="Pago em Atraso",Jan!AJ15,IF($C$11="Em aberto",Jan!AK15,IF($C$11="Vencido",Jan!AL15,0))))</f>
        <v>0</v>
      </c>
      <c r="D15" s="22">
        <f>IF($C$11="Pago em dia",Fev!AI15,IF($C$11="Pago em Atraso",Fev!AJ15,IF($C$11="Em aberto",Fev!AK15,IF($C$11="Vencido",Fev!AL15,0))))</f>
        <v>0</v>
      </c>
      <c r="E15" s="22">
        <f>IF($C$11="Pago em dia",Mar!AI15,IF($C$11="Pago em Atraso",Mar!AJ15,IF($C$11="Em aberto",Mar!AK15,IF($C$11="Vencido",Mar!AL15,0))))</f>
        <v>0</v>
      </c>
      <c r="F15" s="22">
        <f>IF($C$11="Pago em dia",Abr!AI15,IF($C$11="Pago em Atraso",Abr!AJ15,IF($C$11="Em aberto",Abr!AK15,IF($C$11="Vencido",Abr!AL15,0))))</f>
        <v>0</v>
      </c>
      <c r="G15" s="22">
        <f>IF($C$11="Pago em dia",Mai!AI15,IF($C$11="Pago em Atraso",Mai!AJ15,IF($C$11="Em aberto",Mai!AK15,IF($C$11="Vencido",Mai!AL15,0))))</f>
        <v>0</v>
      </c>
      <c r="H15" s="22">
        <f>IF($C$11="Pago em dia",Jun!AI15,IF($C$11="Pago em Atraso",Jun!AJ15,IF($C$11="Em aberto",Jun!AK15,IF($C$11="Vencido",Jun!AL15,0))))</f>
        <v>0</v>
      </c>
      <c r="I15" s="22">
        <f>IF($C$11="Pago em dia",Jul!AI15,IF($C$11="Pago em Atraso",Jul!AJ15,IF($C$11="Em aberto",Jul!AK15,IF($C$11="Vencido",Jul!AL15,0))))</f>
        <v>0</v>
      </c>
      <c r="J15" s="22">
        <f>IF($C$11="Pago em dia",Ago!AI15,IF($C$11="Pago em Atraso",Ago!AJ15,IF($C$11="Em aberto",Ago!AK15,IF($C$11="Vencido",Ago!AL15,0))))</f>
        <v>0</v>
      </c>
      <c r="K15" s="22">
        <f>IF($C$11="Pago em dia",Set!AI15,IF($C$11="Pago em Atraso",Set!AJ15,IF($C$11="Em aberto",Set!AK15,IF($C$11="Vencido",Set!AL15,0))))</f>
        <v>0</v>
      </c>
      <c r="L15" s="22">
        <f>IF($C$11="Pago em dia",Out!AI15,IF($C$11="Pago em Atraso",Out!AJ15,IF($C$11="Em aberto",Out!AK15,IF($C$11="Vencido",Out!AL15,0))))</f>
        <v>0</v>
      </c>
      <c r="M15" s="22">
        <f>IF($C$11="Pago em dia",Nov!AI15,IF($C$11="Pago em Atraso",Nov!AJ15,IF($C$11="Em aberto",Nov!AK15,IF($C$11="Vencido",Nov!AL15,0))))</f>
        <v>0</v>
      </c>
      <c r="N15" s="22">
        <f>IF($C$11="Pago em dia",Dez!AI15,IF($C$11="Pago em Atraso",Dez!AJ15,IF($C$11="Em aberto",Dez!AK15,IF($C$11="Vencido",Dez!AL15,0))))</f>
        <v>0</v>
      </c>
      <c r="O15" s="22">
        <f t="shared" ref="O15:O33" ca="1" si="0">SUM(C15:N15)</f>
        <v>0</v>
      </c>
    </row>
    <row r="16" spans="1:17" x14ac:dyDescent="0.25">
      <c r="A16" s="7"/>
      <c r="B16" s="21" t="str">
        <f>Outros!B16</f>
        <v>Cliente C</v>
      </c>
      <c r="C16" s="22">
        <f ca="1">IF($C$11="Pago em dia",Jan!AI16,IF($C$11="Pago em Atraso",Jan!AJ16,IF($C$11="Em aberto",Jan!AK16,IF($C$11="Vencido",Jan!AL16,0))))</f>
        <v>0</v>
      </c>
      <c r="D16" s="22">
        <f>IF($C$11="Pago em dia",Fev!AI16,IF($C$11="Pago em Atraso",Fev!AJ16,IF($C$11="Em aberto",Fev!AK16,IF($C$11="Vencido",Fev!AL16,0))))</f>
        <v>0</v>
      </c>
      <c r="E16" s="22">
        <f>IF($C$11="Pago em dia",Mar!AI16,IF($C$11="Pago em Atraso",Mar!AJ16,IF($C$11="Em aberto",Mar!AK16,IF($C$11="Vencido",Mar!AL16,0))))</f>
        <v>0</v>
      </c>
      <c r="F16" s="22">
        <f>IF($C$11="Pago em dia",Abr!AI16,IF($C$11="Pago em Atraso",Abr!AJ16,IF($C$11="Em aberto",Abr!AK16,IF($C$11="Vencido",Abr!AL16,0))))</f>
        <v>0</v>
      </c>
      <c r="G16" s="22">
        <f>IF($C$11="Pago em dia",Mai!AI16,IF($C$11="Pago em Atraso",Mai!AJ16,IF($C$11="Em aberto",Mai!AK16,IF($C$11="Vencido",Mai!AL16,0))))</f>
        <v>0</v>
      </c>
      <c r="H16" s="22">
        <f>IF($C$11="Pago em dia",Jun!AI16,IF($C$11="Pago em Atraso",Jun!AJ16,IF($C$11="Em aberto",Jun!AK16,IF($C$11="Vencido",Jun!AL16,0))))</f>
        <v>0</v>
      </c>
      <c r="I16" s="22">
        <f>IF($C$11="Pago em dia",Jul!AI16,IF($C$11="Pago em Atraso",Jul!AJ16,IF($C$11="Em aberto",Jul!AK16,IF($C$11="Vencido",Jul!AL16,0))))</f>
        <v>0</v>
      </c>
      <c r="J16" s="22">
        <f>IF($C$11="Pago em dia",Ago!AI16,IF($C$11="Pago em Atraso",Ago!AJ16,IF($C$11="Em aberto",Ago!AK16,IF($C$11="Vencido",Ago!AL16,0))))</f>
        <v>0</v>
      </c>
      <c r="K16" s="22">
        <f>IF($C$11="Pago em dia",Set!AI16,IF($C$11="Pago em Atraso",Set!AJ16,IF($C$11="Em aberto",Set!AK16,IF($C$11="Vencido",Set!AL16,0))))</f>
        <v>0</v>
      </c>
      <c r="L16" s="22">
        <f>IF($C$11="Pago em dia",Out!AI16,IF($C$11="Pago em Atraso",Out!AJ16,IF($C$11="Em aberto",Out!AK16,IF($C$11="Vencido",Out!AL16,0))))</f>
        <v>0</v>
      </c>
      <c r="M16" s="22">
        <f>IF($C$11="Pago em dia",Nov!AI16,IF($C$11="Pago em Atraso",Nov!AJ16,IF($C$11="Em aberto",Nov!AK16,IF($C$11="Vencido",Nov!AL16,0))))</f>
        <v>0</v>
      </c>
      <c r="N16" s="22">
        <f>IF($C$11="Pago em dia",Dez!AI16,IF($C$11="Pago em Atraso",Dez!AJ16,IF($C$11="Em aberto",Dez!AK16,IF($C$11="Vencido",Dez!AL16,0))))</f>
        <v>0</v>
      </c>
      <c r="O16" s="22">
        <f t="shared" ca="1" si="0"/>
        <v>0</v>
      </c>
    </row>
    <row r="17" spans="1:15" x14ac:dyDescent="0.25">
      <c r="A17" s="7"/>
      <c r="B17" s="21">
        <f>Outros!B17</f>
        <v>0</v>
      </c>
      <c r="C17" s="22">
        <f>IF($C$11="Pago em dia",Jan!AI17,IF($C$11="Pago em Atraso",Jan!AJ17,IF($C$11="Em aberto",Jan!AK17,IF($C$11="Vencido",Jan!AL17,0))))</f>
        <v>0</v>
      </c>
      <c r="D17" s="22">
        <f>IF($C$11="Pago em dia",Fev!AI17,IF($C$11="Pago em Atraso",Fev!AJ17,IF($C$11="Em aberto",Fev!AK17,IF($C$11="Vencido",Fev!AL17,0))))</f>
        <v>0</v>
      </c>
      <c r="E17" s="22">
        <f>IF($C$11="Pago em dia",Mar!AI17,IF($C$11="Pago em Atraso",Mar!AJ17,IF($C$11="Em aberto",Mar!AK17,IF($C$11="Vencido",Mar!AL17,0))))</f>
        <v>0</v>
      </c>
      <c r="F17" s="22">
        <f>IF($C$11="Pago em dia",Abr!AI17,IF($C$11="Pago em Atraso",Abr!AJ17,IF($C$11="Em aberto",Abr!AK17,IF($C$11="Vencido",Abr!AL17,0))))</f>
        <v>0</v>
      </c>
      <c r="G17" s="22">
        <f>IF($C$11="Pago em dia",Mai!AI17,IF($C$11="Pago em Atraso",Mai!AJ17,IF($C$11="Em aberto",Mai!AK17,IF($C$11="Vencido",Mai!AL17,0))))</f>
        <v>0</v>
      </c>
      <c r="H17" s="22">
        <f>IF($C$11="Pago em dia",Jun!AI17,IF($C$11="Pago em Atraso",Jun!AJ17,IF($C$11="Em aberto",Jun!AK17,IF($C$11="Vencido",Jun!AL17,0))))</f>
        <v>0</v>
      </c>
      <c r="I17" s="22">
        <f>IF($C$11="Pago em dia",Jul!AI17,IF($C$11="Pago em Atraso",Jul!AJ17,IF($C$11="Em aberto",Jul!AK17,IF($C$11="Vencido",Jul!AL17,0))))</f>
        <v>0</v>
      </c>
      <c r="J17" s="22">
        <f>IF($C$11="Pago em dia",Ago!AI17,IF($C$11="Pago em Atraso",Ago!AJ17,IF($C$11="Em aberto",Ago!AK17,IF($C$11="Vencido",Ago!AL17,0))))</f>
        <v>0</v>
      </c>
      <c r="K17" s="22">
        <f>IF($C$11="Pago em dia",Set!AI17,IF($C$11="Pago em Atraso",Set!AJ17,IF($C$11="Em aberto",Set!AK17,IF($C$11="Vencido",Set!AL17,0))))</f>
        <v>0</v>
      </c>
      <c r="L17" s="22">
        <f>IF($C$11="Pago em dia",Out!AI17,IF($C$11="Pago em Atraso",Out!AJ17,IF($C$11="Em aberto",Out!AK17,IF($C$11="Vencido",Out!AL17,0))))</f>
        <v>0</v>
      </c>
      <c r="M17" s="22">
        <f>IF($C$11="Pago em dia",Nov!AI17,IF($C$11="Pago em Atraso",Nov!AJ17,IF($C$11="Em aberto",Nov!AK17,IF($C$11="Vencido",Nov!AL17,0))))</f>
        <v>0</v>
      </c>
      <c r="N17" s="22">
        <f>IF($C$11="Pago em dia",Dez!AI17,IF($C$11="Pago em Atraso",Dez!AJ17,IF($C$11="Em aberto",Dez!AK17,IF($C$11="Vencido",Dez!AL17,0))))</f>
        <v>0</v>
      </c>
      <c r="O17" s="22">
        <f t="shared" si="0"/>
        <v>0</v>
      </c>
    </row>
    <row r="18" spans="1:15" x14ac:dyDescent="0.25">
      <c r="A18" s="7"/>
      <c r="B18" s="21">
        <f>Outros!B18</f>
        <v>0</v>
      </c>
      <c r="C18" s="22">
        <f>IF($C$11="Pago em dia",Jan!AI18,IF($C$11="Pago em Atraso",Jan!AJ18,IF($C$11="Em aberto",Jan!AK18,IF($C$11="Vencido",Jan!AL18,0))))</f>
        <v>0</v>
      </c>
      <c r="D18" s="22">
        <f>IF($C$11="Pago em dia",Fev!AI18,IF($C$11="Pago em Atraso",Fev!AJ18,IF($C$11="Em aberto",Fev!AK18,IF($C$11="Vencido",Fev!AL18,0))))</f>
        <v>0</v>
      </c>
      <c r="E18" s="22">
        <f>IF($C$11="Pago em dia",Mar!AI18,IF($C$11="Pago em Atraso",Mar!AJ18,IF($C$11="Em aberto",Mar!AK18,IF($C$11="Vencido",Mar!AL18,0))))</f>
        <v>0</v>
      </c>
      <c r="F18" s="22">
        <f>IF($C$11="Pago em dia",Abr!AI18,IF($C$11="Pago em Atraso",Abr!AJ18,IF($C$11="Em aberto",Abr!AK18,IF($C$11="Vencido",Abr!AL18,0))))</f>
        <v>0</v>
      </c>
      <c r="G18" s="22">
        <f>IF($C$11="Pago em dia",Mai!AI18,IF($C$11="Pago em Atraso",Mai!AJ18,IF($C$11="Em aberto",Mai!AK18,IF($C$11="Vencido",Mai!AL18,0))))</f>
        <v>0</v>
      </c>
      <c r="H18" s="22">
        <f>IF($C$11="Pago em dia",Jun!AI18,IF($C$11="Pago em Atraso",Jun!AJ18,IF($C$11="Em aberto",Jun!AK18,IF($C$11="Vencido",Jun!AL18,0))))</f>
        <v>0</v>
      </c>
      <c r="I18" s="22">
        <f>IF($C$11="Pago em dia",Jul!AI18,IF($C$11="Pago em Atraso",Jul!AJ18,IF($C$11="Em aberto",Jul!AK18,IF($C$11="Vencido",Jul!AL18,0))))</f>
        <v>0</v>
      </c>
      <c r="J18" s="22">
        <f>IF($C$11="Pago em dia",Ago!AI18,IF($C$11="Pago em Atraso",Ago!AJ18,IF($C$11="Em aberto",Ago!AK18,IF($C$11="Vencido",Ago!AL18,0))))</f>
        <v>0</v>
      </c>
      <c r="K18" s="22">
        <f>IF($C$11="Pago em dia",Set!AI18,IF($C$11="Pago em Atraso",Set!AJ18,IF($C$11="Em aberto",Set!AK18,IF($C$11="Vencido",Set!AL18,0))))</f>
        <v>0</v>
      </c>
      <c r="L18" s="22">
        <f>IF($C$11="Pago em dia",Out!AI18,IF($C$11="Pago em Atraso",Out!AJ18,IF($C$11="Em aberto",Out!AK18,IF($C$11="Vencido",Out!AL18,0))))</f>
        <v>0</v>
      </c>
      <c r="M18" s="22">
        <f>IF($C$11="Pago em dia",Nov!AI18,IF($C$11="Pago em Atraso",Nov!AJ18,IF($C$11="Em aberto",Nov!AK18,IF($C$11="Vencido",Nov!AL18,0))))</f>
        <v>0</v>
      </c>
      <c r="N18" s="22">
        <f>IF($C$11="Pago em dia",Dez!AI18,IF($C$11="Pago em Atraso",Dez!AJ18,IF($C$11="Em aberto",Dez!AK18,IF($C$11="Vencido",Dez!AL18,0))))</f>
        <v>0</v>
      </c>
      <c r="O18" s="22">
        <f t="shared" si="0"/>
        <v>0</v>
      </c>
    </row>
    <row r="19" spans="1:15" x14ac:dyDescent="0.25">
      <c r="A19" s="7"/>
      <c r="B19" s="21">
        <f>Outros!B19</f>
        <v>0</v>
      </c>
      <c r="C19" s="22">
        <f>IF($C$11="Pago em dia",Jan!AI19,IF($C$11="Pago em Atraso",Jan!AJ19,IF($C$11="Em aberto",Jan!AK19,IF($C$11="Vencido",Jan!AL19,0))))</f>
        <v>0</v>
      </c>
      <c r="D19" s="22">
        <f>IF($C$11="Pago em dia",Fev!AI19,IF($C$11="Pago em Atraso",Fev!AJ19,IF($C$11="Em aberto",Fev!AK19,IF($C$11="Vencido",Fev!AL19,0))))</f>
        <v>0</v>
      </c>
      <c r="E19" s="22">
        <f>IF($C$11="Pago em dia",Mar!AI19,IF($C$11="Pago em Atraso",Mar!AJ19,IF($C$11="Em aberto",Mar!AK19,IF($C$11="Vencido",Mar!AL19,0))))</f>
        <v>0</v>
      </c>
      <c r="F19" s="22">
        <f>IF($C$11="Pago em dia",Abr!AI19,IF($C$11="Pago em Atraso",Abr!AJ19,IF($C$11="Em aberto",Abr!AK19,IF($C$11="Vencido",Abr!AL19,0))))</f>
        <v>0</v>
      </c>
      <c r="G19" s="22">
        <f>IF($C$11="Pago em dia",Mai!AI19,IF($C$11="Pago em Atraso",Mai!AJ19,IF($C$11="Em aberto",Mai!AK19,IF($C$11="Vencido",Mai!AL19,0))))</f>
        <v>0</v>
      </c>
      <c r="H19" s="22">
        <f>IF($C$11="Pago em dia",Jun!AI19,IF($C$11="Pago em Atraso",Jun!AJ19,IF($C$11="Em aberto",Jun!AK19,IF($C$11="Vencido",Jun!AL19,0))))</f>
        <v>0</v>
      </c>
      <c r="I19" s="22">
        <f>IF($C$11="Pago em dia",Jul!AI19,IF($C$11="Pago em Atraso",Jul!AJ19,IF($C$11="Em aberto",Jul!AK19,IF($C$11="Vencido",Jul!AL19,0))))</f>
        <v>0</v>
      </c>
      <c r="J19" s="22">
        <f>IF($C$11="Pago em dia",Ago!AI19,IF($C$11="Pago em Atraso",Ago!AJ19,IF($C$11="Em aberto",Ago!AK19,IF($C$11="Vencido",Ago!AL19,0))))</f>
        <v>0</v>
      </c>
      <c r="K19" s="22">
        <f>IF($C$11="Pago em dia",Set!AI19,IF($C$11="Pago em Atraso",Set!AJ19,IF($C$11="Em aberto",Set!AK19,IF($C$11="Vencido",Set!AL19,0))))</f>
        <v>0</v>
      </c>
      <c r="L19" s="22">
        <f>IF($C$11="Pago em dia",Out!AI19,IF($C$11="Pago em Atraso",Out!AJ19,IF($C$11="Em aberto",Out!AK19,IF($C$11="Vencido",Out!AL19,0))))</f>
        <v>0</v>
      </c>
      <c r="M19" s="22">
        <f>IF($C$11="Pago em dia",Nov!AI19,IF($C$11="Pago em Atraso",Nov!AJ19,IF($C$11="Em aberto",Nov!AK19,IF($C$11="Vencido",Nov!AL19,0))))</f>
        <v>0</v>
      </c>
      <c r="N19" s="22">
        <f>IF($C$11="Pago em dia",Dez!AI19,IF($C$11="Pago em Atraso",Dez!AJ19,IF($C$11="Em aberto",Dez!AK19,IF($C$11="Vencido",Dez!AL19,0))))</f>
        <v>0</v>
      </c>
      <c r="O19" s="22">
        <f t="shared" si="0"/>
        <v>0</v>
      </c>
    </row>
    <row r="20" spans="1:15" x14ac:dyDescent="0.25">
      <c r="A20" s="7"/>
      <c r="B20" s="21">
        <f>Outros!B20</f>
        <v>0</v>
      </c>
      <c r="C20" s="22">
        <f>IF($C$11="Pago em dia",Jan!AI20,IF($C$11="Pago em Atraso",Jan!AJ20,IF($C$11="Em aberto",Jan!AK20,IF($C$11="Vencido",Jan!AL20,0))))</f>
        <v>0</v>
      </c>
      <c r="D20" s="22">
        <f>IF($C$11="Pago em dia",Fev!AI20,IF($C$11="Pago em Atraso",Fev!AJ20,IF($C$11="Em aberto",Fev!AK20,IF($C$11="Vencido",Fev!AL20,0))))</f>
        <v>0</v>
      </c>
      <c r="E20" s="22">
        <f>IF($C$11="Pago em dia",Mar!AI20,IF($C$11="Pago em Atraso",Mar!AJ20,IF($C$11="Em aberto",Mar!AK20,IF($C$11="Vencido",Mar!AL20,0))))</f>
        <v>0</v>
      </c>
      <c r="F20" s="22">
        <f>IF($C$11="Pago em dia",Abr!AI20,IF($C$11="Pago em Atraso",Abr!AJ20,IF($C$11="Em aberto",Abr!AK20,IF($C$11="Vencido",Abr!AL20,0))))</f>
        <v>0</v>
      </c>
      <c r="G20" s="22">
        <f>IF($C$11="Pago em dia",Mai!AI20,IF($C$11="Pago em Atraso",Mai!AJ20,IF($C$11="Em aberto",Mai!AK20,IF($C$11="Vencido",Mai!AL20,0))))</f>
        <v>0</v>
      </c>
      <c r="H20" s="22">
        <f>IF($C$11="Pago em dia",Jun!AI20,IF($C$11="Pago em Atraso",Jun!AJ20,IF($C$11="Em aberto",Jun!AK20,IF($C$11="Vencido",Jun!AL20,0))))</f>
        <v>0</v>
      </c>
      <c r="I20" s="22">
        <f>IF($C$11="Pago em dia",Jul!AI20,IF($C$11="Pago em Atraso",Jul!AJ20,IF($C$11="Em aberto",Jul!AK20,IF($C$11="Vencido",Jul!AL20,0))))</f>
        <v>0</v>
      </c>
      <c r="J20" s="22">
        <f>IF($C$11="Pago em dia",Ago!AI20,IF($C$11="Pago em Atraso",Ago!AJ20,IF($C$11="Em aberto",Ago!AK20,IF($C$11="Vencido",Ago!AL20,0))))</f>
        <v>0</v>
      </c>
      <c r="K20" s="22">
        <f>IF($C$11="Pago em dia",Set!AI20,IF($C$11="Pago em Atraso",Set!AJ20,IF($C$11="Em aberto",Set!AK20,IF($C$11="Vencido",Set!AL20,0))))</f>
        <v>0</v>
      </c>
      <c r="L20" s="22">
        <f>IF($C$11="Pago em dia",Out!AI20,IF($C$11="Pago em Atraso",Out!AJ20,IF($C$11="Em aberto",Out!AK20,IF($C$11="Vencido",Out!AL20,0))))</f>
        <v>0</v>
      </c>
      <c r="M20" s="22">
        <f>IF($C$11="Pago em dia",Nov!AI20,IF($C$11="Pago em Atraso",Nov!AJ20,IF($C$11="Em aberto",Nov!AK20,IF($C$11="Vencido",Nov!AL20,0))))</f>
        <v>0</v>
      </c>
      <c r="N20" s="22">
        <f>IF($C$11="Pago em dia",Dez!AI20,IF($C$11="Pago em Atraso",Dez!AJ20,IF($C$11="Em aberto",Dez!AK20,IF($C$11="Vencido",Dez!AL20,0))))</f>
        <v>0</v>
      </c>
      <c r="O20" s="22">
        <f t="shared" si="0"/>
        <v>0</v>
      </c>
    </row>
    <row r="21" spans="1:15" x14ac:dyDescent="0.25">
      <c r="A21" s="7"/>
      <c r="B21" s="21">
        <f>Outros!B21</f>
        <v>0</v>
      </c>
      <c r="C21" s="22">
        <f>IF($C$11="Pago em dia",Jan!AI21,IF($C$11="Pago em Atraso",Jan!AJ21,IF($C$11="Em aberto",Jan!AK21,IF($C$11="Vencido",Jan!AL21,0))))</f>
        <v>0</v>
      </c>
      <c r="D21" s="22">
        <f>IF($C$11="Pago em dia",Fev!AI21,IF($C$11="Pago em Atraso",Fev!AJ21,IF($C$11="Em aberto",Fev!AK21,IF($C$11="Vencido",Fev!AL21,0))))</f>
        <v>0</v>
      </c>
      <c r="E21" s="22">
        <f>IF($C$11="Pago em dia",Mar!AI21,IF($C$11="Pago em Atraso",Mar!AJ21,IF($C$11="Em aberto",Mar!AK21,IF($C$11="Vencido",Mar!AL21,0))))</f>
        <v>0</v>
      </c>
      <c r="F21" s="22">
        <f>IF($C$11="Pago em dia",Abr!AI21,IF($C$11="Pago em Atraso",Abr!AJ21,IF($C$11="Em aberto",Abr!AK21,IF($C$11="Vencido",Abr!AL21,0))))</f>
        <v>0</v>
      </c>
      <c r="G21" s="22">
        <f>IF($C$11="Pago em dia",Mai!AI21,IF($C$11="Pago em Atraso",Mai!AJ21,IF($C$11="Em aberto",Mai!AK21,IF($C$11="Vencido",Mai!AL21,0))))</f>
        <v>0</v>
      </c>
      <c r="H21" s="22">
        <f>IF($C$11="Pago em dia",Jun!AI21,IF($C$11="Pago em Atraso",Jun!AJ21,IF($C$11="Em aberto",Jun!AK21,IF($C$11="Vencido",Jun!AL21,0))))</f>
        <v>0</v>
      </c>
      <c r="I21" s="22">
        <f>IF($C$11="Pago em dia",Jul!AI21,IF($C$11="Pago em Atraso",Jul!AJ21,IF($C$11="Em aberto",Jul!AK21,IF($C$11="Vencido",Jul!AL21,0))))</f>
        <v>0</v>
      </c>
      <c r="J21" s="22">
        <f>IF($C$11="Pago em dia",Ago!AI21,IF($C$11="Pago em Atraso",Ago!AJ21,IF($C$11="Em aberto",Ago!AK21,IF($C$11="Vencido",Ago!AL21,0))))</f>
        <v>0</v>
      </c>
      <c r="K21" s="22">
        <f>IF($C$11="Pago em dia",Set!AI21,IF($C$11="Pago em Atraso",Set!AJ21,IF($C$11="Em aberto",Set!AK21,IF($C$11="Vencido",Set!AL21,0))))</f>
        <v>0</v>
      </c>
      <c r="L21" s="22">
        <f>IF($C$11="Pago em dia",Out!AI21,IF($C$11="Pago em Atraso",Out!AJ21,IF($C$11="Em aberto",Out!AK21,IF($C$11="Vencido",Out!AL21,0))))</f>
        <v>0</v>
      </c>
      <c r="M21" s="22">
        <f>IF($C$11="Pago em dia",Nov!AI21,IF($C$11="Pago em Atraso",Nov!AJ21,IF($C$11="Em aberto",Nov!AK21,IF($C$11="Vencido",Nov!AL21,0))))</f>
        <v>0</v>
      </c>
      <c r="N21" s="22">
        <f>IF($C$11="Pago em dia",Dez!AI21,IF($C$11="Pago em Atraso",Dez!AJ21,IF($C$11="Em aberto",Dez!AK21,IF($C$11="Vencido",Dez!AL21,0))))</f>
        <v>0</v>
      </c>
      <c r="O21" s="22">
        <f t="shared" si="0"/>
        <v>0</v>
      </c>
    </row>
    <row r="22" spans="1:15" x14ac:dyDescent="0.25">
      <c r="A22" s="7"/>
      <c r="B22" s="21">
        <f>Outros!B22</f>
        <v>0</v>
      </c>
      <c r="C22" s="22">
        <f>IF($C$11="Pago em dia",Jan!AI22,IF($C$11="Pago em Atraso",Jan!AJ22,IF($C$11="Em aberto",Jan!AK22,IF($C$11="Vencido",Jan!AL22,0))))</f>
        <v>0</v>
      </c>
      <c r="D22" s="22">
        <f>IF($C$11="Pago em dia",Fev!AI22,IF($C$11="Pago em Atraso",Fev!AJ22,IF($C$11="Em aberto",Fev!AK22,IF($C$11="Vencido",Fev!AL22,0))))</f>
        <v>0</v>
      </c>
      <c r="E22" s="22">
        <f>IF($C$11="Pago em dia",Mar!AI22,IF($C$11="Pago em Atraso",Mar!AJ22,IF($C$11="Em aberto",Mar!AK22,IF($C$11="Vencido",Mar!AL22,0))))</f>
        <v>0</v>
      </c>
      <c r="F22" s="22">
        <f>IF($C$11="Pago em dia",Abr!AI22,IF($C$11="Pago em Atraso",Abr!AJ22,IF($C$11="Em aberto",Abr!AK22,IF($C$11="Vencido",Abr!AL22,0))))</f>
        <v>0</v>
      </c>
      <c r="G22" s="22">
        <f>IF($C$11="Pago em dia",Mai!AI22,IF($C$11="Pago em Atraso",Mai!AJ22,IF($C$11="Em aberto",Mai!AK22,IF($C$11="Vencido",Mai!AL22,0))))</f>
        <v>0</v>
      </c>
      <c r="H22" s="22">
        <f>IF($C$11="Pago em dia",Jun!AI22,IF($C$11="Pago em Atraso",Jun!AJ22,IF($C$11="Em aberto",Jun!AK22,IF($C$11="Vencido",Jun!AL22,0))))</f>
        <v>0</v>
      </c>
      <c r="I22" s="22">
        <f>IF($C$11="Pago em dia",Jul!AI22,IF($C$11="Pago em Atraso",Jul!AJ22,IF($C$11="Em aberto",Jul!AK22,IF($C$11="Vencido",Jul!AL22,0))))</f>
        <v>0</v>
      </c>
      <c r="J22" s="22">
        <f>IF($C$11="Pago em dia",Ago!AI22,IF($C$11="Pago em Atraso",Ago!AJ22,IF($C$11="Em aberto",Ago!AK22,IF($C$11="Vencido",Ago!AL22,0))))</f>
        <v>0</v>
      </c>
      <c r="K22" s="22">
        <f>IF($C$11="Pago em dia",Set!AI22,IF($C$11="Pago em Atraso",Set!AJ22,IF($C$11="Em aberto",Set!AK22,IF($C$11="Vencido",Set!AL22,0))))</f>
        <v>0</v>
      </c>
      <c r="L22" s="22">
        <f>IF($C$11="Pago em dia",Out!AI22,IF($C$11="Pago em Atraso",Out!AJ22,IF($C$11="Em aberto",Out!AK22,IF($C$11="Vencido",Out!AL22,0))))</f>
        <v>0</v>
      </c>
      <c r="M22" s="22">
        <f>IF($C$11="Pago em dia",Nov!AI22,IF($C$11="Pago em Atraso",Nov!AJ22,IF($C$11="Em aberto",Nov!AK22,IF($C$11="Vencido",Nov!AL22,0))))</f>
        <v>0</v>
      </c>
      <c r="N22" s="22">
        <f>IF($C$11="Pago em dia",Dez!AI22,IF($C$11="Pago em Atraso",Dez!AJ22,IF($C$11="Em aberto",Dez!AK22,IF($C$11="Vencido",Dez!AL22,0))))</f>
        <v>0</v>
      </c>
      <c r="O22" s="22">
        <f t="shared" si="0"/>
        <v>0</v>
      </c>
    </row>
    <row r="23" spans="1:15" x14ac:dyDescent="0.25">
      <c r="A23" s="7"/>
      <c r="B23" s="21">
        <f>Outros!B23</f>
        <v>0</v>
      </c>
      <c r="C23" s="22">
        <f>IF($C$11="Pago em dia",Jan!AI23,IF($C$11="Pago em Atraso",Jan!AJ23,IF($C$11="Em aberto",Jan!AK23,IF($C$11="Vencido",Jan!AL23,0))))</f>
        <v>0</v>
      </c>
      <c r="D23" s="22">
        <f>IF($C$11="Pago em dia",Fev!AI23,IF($C$11="Pago em Atraso",Fev!AJ23,IF($C$11="Em aberto",Fev!AK23,IF($C$11="Vencido",Fev!AL23,0))))</f>
        <v>0</v>
      </c>
      <c r="E23" s="22">
        <f>IF($C$11="Pago em dia",Mar!AI23,IF($C$11="Pago em Atraso",Mar!AJ23,IF($C$11="Em aberto",Mar!AK23,IF($C$11="Vencido",Mar!AL23,0))))</f>
        <v>0</v>
      </c>
      <c r="F23" s="22">
        <f>IF($C$11="Pago em dia",Abr!AI23,IF($C$11="Pago em Atraso",Abr!AJ23,IF($C$11="Em aberto",Abr!AK23,IF($C$11="Vencido",Abr!AL23,0))))</f>
        <v>0</v>
      </c>
      <c r="G23" s="22">
        <f>IF($C$11="Pago em dia",Mai!AI23,IF($C$11="Pago em Atraso",Mai!AJ23,IF($C$11="Em aberto",Mai!AK23,IF($C$11="Vencido",Mai!AL23,0))))</f>
        <v>0</v>
      </c>
      <c r="H23" s="22">
        <f>IF($C$11="Pago em dia",Jun!AI23,IF($C$11="Pago em Atraso",Jun!AJ23,IF($C$11="Em aberto",Jun!AK23,IF($C$11="Vencido",Jun!AL23,0))))</f>
        <v>0</v>
      </c>
      <c r="I23" s="22">
        <f>IF($C$11="Pago em dia",Jul!AI23,IF($C$11="Pago em Atraso",Jul!AJ23,IF($C$11="Em aberto",Jul!AK23,IF($C$11="Vencido",Jul!AL23,0))))</f>
        <v>0</v>
      </c>
      <c r="J23" s="22">
        <f>IF($C$11="Pago em dia",Ago!AI23,IF($C$11="Pago em Atraso",Ago!AJ23,IF($C$11="Em aberto",Ago!AK23,IF($C$11="Vencido",Ago!AL23,0))))</f>
        <v>0</v>
      </c>
      <c r="K23" s="22">
        <f>IF($C$11="Pago em dia",Set!AI23,IF($C$11="Pago em Atraso",Set!AJ23,IF($C$11="Em aberto",Set!AK23,IF($C$11="Vencido",Set!AL23,0))))</f>
        <v>0</v>
      </c>
      <c r="L23" s="22">
        <f>IF($C$11="Pago em dia",Out!AI23,IF($C$11="Pago em Atraso",Out!AJ23,IF($C$11="Em aberto",Out!AK23,IF($C$11="Vencido",Out!AL23,0))))</f>
        <v>0</v>
      </c>
      <c r="M23" s="22">
        <f>IF($C$11="Pago em dia",Nov!AI23,IF($C$11="Pago em Atraso",Nov!AJ23,IF($C$11="Em aberto",Nov!AK23,IF($C$11="Vencido",Nov!AL23,0))))</f>
        <v>0</v>
      </c>
      <c r="N23" s="22">
        <f>IF($C$11="Pago em dia",Dez!AI23,IF($C$11="Pago em Atraso",Dez!AJ23,IF($C$11="Em aberto",Dez!AK23,IF($C$11="Vencido",Dez!AL23,0))))</f>
        <v>0</v>
      </c>
      <c r="O23" s="22">
        <f t="shared" si="0"/>
        <v>0</v>
      </c>
    </row>
    <row r="24" spans="1:15" x14ac:dyDescent="0.25">
      <c r="A24" s="7"/>
      <c r="B24" s="21">
        <f>Outros!B24</f>
        <v>0</v>
      </c>
      <c r="C24" s="22">
        <f>IF($C$11="Pago em dia",Jan!AI24,IF($C$11="Pago em Atraso",Jan!AJ24,IF($C$11="Em aberto",Jan!AK24,IF($C$11="Vencido",Jan!AL24,0))))</f>
        <v>0</v>
      </c>
      <c r="D24" s="22">
        <f>IF($C$11="Pago em dia",Fev!AI24,IF($C$11="Pago em Atraso",Fev!AJ24,IF($C$11="Em aberto",Fev!AK24,IF($C$11="Vencido",Fev!AL24,0))))</f>
        <v>0</v>
      </c>
      <c r="E24" s="22">
        <f>IF($C$11="Pago em dia",Mar!AI24,IF($C$11="Pago em Atraso",Mar!AJ24,IF($C$11="Em aberto",Mar!AK24,IF($C$11="Vencido",Mar!AL24,0))))</f>
        <v>0</v>
      </c>
      <c r="F24" s="22">
        <f>IF($C$11="Pago em dia",Abr!AI24,IF($C$11="Pago em Atraso",Abr!AJ24,IF($C$11="Em aberto",Abr!AK24,IF($C$11="Vencido",Abr!AL24,0))))</f>
        <v>0</v>
      </c>
      <c r="G24" s="22">
        <f>IF($C$11="Pago em dia",Mai!AI24,IF($C$11="Pago em Atraso",Mai!AJ24,IF($C$11="Em aberto",Mai!AK24,IF($C$11="Vencido",Mai!AL24,0))))</f>
        <v>0</v>
      </c>
      <c r="H24" s="22">
        <f>IF($C$11="Pago em dia",Jun!AI24,IF($C$11="Pago em Atraso",Jun!AJ24,IF($C$11="Em aberto",Jun!AK24,IF($C$11="Vencido",Jun!AL24,0))))</f>
        <v>0</v>
      </c>
      <c r="I24" s="22">
        <f>IF($C$11="Pago em dia",Jul!AI24,IF($C$11="Pago em Atraso",Jul!AJ24,IF($C$11="Em aberto",Jul!AK24,IF($C$11="Vencido",Jul!AL24,0))))</f>
        <v>0</v>
      </c>
      <c r="J24" s="22">
        <f>IF($C$11="Pago em dia",Ago!AI24,IF($C$11="Pago em Atraso",Ago!AJ24,IF($C$11="Em aberto",Ago!AK24,IF($C$11="Vencido",Ago!AL24,0))))</f>
        <v>0</v>
      </c>
      <c r="K24" s="22">
        <f>IF($C$11="Pago em dia",Set!AI24,IF($C$11="Pago em Atraso",Set!AJ24,IF($C$11="Em aberto",Set!AK24,IF($C$11="Vencido",Set!AL24,0))))</f>
        <v>0</v>
      </c>
      <c r="L24" s="22">
        <f>IF($C$11="Pago em dia",Out!AI24,IF($C$11="Pago em Atraso",Out!AJ24,IF($C$11="Em aberto",Out!AK24,IF($C$11="Vencido",Out!AL24,0))))</f>
        <v>0</v>
      </c>
      <c r="M24" s="22">
        <f>IF($C$11="Pago em dia",Nov!AI24,IF($C$11="Pago em Atraso",Nov!AJ24,IF($C$11="Em aberto",Nov!AK24,IF($C$11="Vencido",Nov!AL24,0))))</f>
        <v>0</v>
      </c>
      <c r="N24" s="22">
        <f>IF($C$11="Pago em dia",Dez!AI24,IF($C$11="Pago em Atraso",Dez!AJ24,IF($C$11="Em aberto",Dez!AK24,IF($C$11="Vencido",Dez!AL24,0))))</f>
        <v>0</v>
      </c>
      <c r="O24" s="22">
        <f t="shared" si="0"/>
        <v>0</v>
      </c>
    </row>
    <row r="25" spans="1:15" x14ac:dyDescent="0.25">
      <c r="A25" s="7"/>
      <c r="B25" s="21">
        <f>Outros!B25</f>
        <v>0</v>
      </c>
      <c r="C25" s="22">
        <f>IF($C$11="Pago em dia",Jan!AI25,IF($C$11="Pago em Atraso",Jan!AJ25,IF($C$11="Em aberto",Jan!AK25,IF($C$11="Vencido",Jan!AL25,0))))</f>
        <v>0</v>
      </c>
      <c r="D25" s="22">
        <f>IF($C$11="Pago em dia",Fev!AI25,IF($C$11="Pago em Atraso",Fev!AJ25,IF($C$11="Em aberto",Fev!AK25,IF($C$11="Vencido",Fev!AL25,0))))</f>
        <v>0</v>
      </c>
      <c r="E25" s="22">
        <f>IF($C$11="Pago em dia",Mar!AI25,IF($C$11="Pago em Atraso",Mar!AJ25,IF($C$11="Em aberto",Mar!AK25,IF($C$11="Vencido",Mar!AL25,0))))</f>
        <v>0</v>
      </c>
      <c r="F25" s="22">
        <f>IF($C$11="Pago em dia",Abr!AI25,IF($C$11="Pago em Atraso",Abr!AJ25,IF($C$11="Em aberto",Abr!AK25,IF($C$11="Vencido",Abr!AL25,0))))</f>
        <v>0</v>
      </c>
      <c r="G25" s="22">
        <f>IF($C$11="Pago em dia",Mai!AI25,IF($C$11="Pago em Atraso",Mai!AJ25,IF($C$11="Em aberto",Mai!AK25,IF($C$11="Vencido",Mai!AL25,0))))</f>
        <v>0</v>
      </c>
      <c r="H25" s="22">
        <f>IF($C$11="Pago em dia",Jun!AI25,IF($C$11="Pago em Atraso",Jun!AJ25,IF($C$11="Em aberto",Jun!AK25,IF($C$11="Vencido",Jun!AL25,0))))</f>
        <v>0</v>
      </c>
      <c r="I25" s="22">
        <f>IF($C$11="Pago em dia",Jul!AI25,IF($C$11="Pago em Atraso",Jul!AJ25,IF($C$11="Em aberto",Jul!AK25,IF($C$11="Vencido",Jul!AL25,0))))</f>
        <v>0</v>
      </c>
      <c r="J25" s="22">
        <f>IF($C$11="Pago em dia",Ago!AI25,IF($C$11="Pago em Atraso",Ago!AJ25,IF($C$11="Em aberto",Ago!AK25,IF($C$11="Vencido",Ago!AL25,0))))</f>
        <v>0</v>
      </c>
      <c r="K25" s="22">
        <f>IF($C$11="Pago em dia",Set!AI25,IF($C$11="Pago em Atraso",Set!AJ25,IF($C$11="Em aberto",Set!AK25,IF($C$11="Vencido",Set!AL25,0))))</f>
        <v>0</v>
      </c>
      <c r="L25" s="22">
        <f>IF($C$11="Pago em dia",Out!AI25,IF($C$11="Pago em Atraso",Out!AJ25,IF($C$11="Em aberto",Out!AK25,IF($C$11="Vencido",Out!AL25,0))))</f>
        <v>0</v>
      </c>
      <c r="M25" s="22">
        <f>IF($C$11="Pago em dia",Nov!AI25,IF($C$11="Pago em Atraso",Nov!AJ25,IF($C$11="Em aberto",Nov!AK25,IF($C$11="Vencido",Nov!AL25,0))))</f>
        <v>0</v>
      </c>
      <c r="N25" s="22">
        <f>IF($C$11="Pago em dia",Dez!AI25,IF($C$11="Pago em Atraso",Dez!AJ25,IF($C$11="Em aberto",Dez!AK25,IF($C$11="Vencido",Dez!AL25,0))))</f>
        <v>0</v>
      </c>
      <c r="O25" s="22">
        <f t="shared" si="0"/>
        <v>0</v>
      </c>
    </row>
    <row r="26" spans="1:15" x14ac:dyDescent="0.25">
      <c r="A26" s="7"/>
      <c r="B26" s="21">
        <f>Outros!B26</f>
        <v>0</v>
      </c>
      <c r="C26" s="22">
        <f>IF($C$11="Pago em dia",Jan!AI26,IF($C$11="Pago em Atraso",Jan!AJ26,IF($C$11="Em aberto",Jan!AK26,IF($C$11="Vencido",Jan!AL26,0))))</f>
        <v>0</v>
      </c>
      <c r="D26" s="22">
        <f>IF($C$11="Pago em dia",Fev!AI26,IF($C$11="Pago em Atraso",Fev!AJ26,IF($C$11="Em aberto",Fev!AK26,IF($C$11="Vencido",Fev!AL26,0))))</f>
        <v>0</v>
      </c>
      <c r="E26" s="22">
        <f>IF($C$11="Pago em dia",Mar!AI26,IF($C$11="Pago em Atraso",Mar!AJ26,IF($C$11="Em aberto",Mar!AK26,IF($C$11="Vencido",Mar!AL26,0))))</f>
        <v>0</v>
      </c>
      <c r="F26" s="22">
        <f>IF($C$11="Pago em dia",Abr!AI26,IF($C$11="Pago em Atraso",Abr!AJ26,IF($C$11="Em aberto",Abr!AK26,IF($C$11="Vencido",Abr!AL26,0))))</f>
        <v>0</v>
      </c>
      <c r="G26" s="22">
        <f>IF($C$11="Pago em dia",Mai!AI26,IF($C$11="Pago em Atraso",Mai!AJ26,IF($C$11="Em aberto",Mai!AK26,IF($C$11="Vencido",Mai!AL26,0))))</f>
        <v>0</v>
      </c>
      <c r="H26" s="22">
        <f>IF($C$11="Pago em dia",Jun!AI26,IF($C$11="Pago em Atraso",Jun!AJ26,IF($C$11="Em aberto",Jun!AK26,IF($C$11="Vencido",Jun!AL26,0))))</f>
        <v>0</v>
      </c>
      <c r="I26" s="22">
        <f>IF($C$11="Pago em dia",Jul!AI26,IF($C$11="Pago em Atraso",Jul!AJ26,IF($C$11="Em aberto",Jul!AK26,IF($C$11="Vencido",Jul!AL26,0))))</f>
        <v>0</v>
      </c>
      <c r="J26" s="22">
        <f>IF($C$11="Pago em dia",Ago!AI26,IF($C$11="Pago em Atraso",Ago!AJ26,IF($C$11="Em aberto",Ago!AK26,IF($C$11="Vencido",Ago!AL26,0))))</f>
        <v>0</v>
      </c>
      <c r="K26" s="22">
        <f>IF($C$11="Pago em dia",Set!AI26,IF($C$11="Pago em Atraso",Set!AJ26,IF($C$11="Em aberto",Set!AK26,IF($C$11="Vencido",Set!AL26,0))))</f>
        <v>0</v>
      </c>
      <c r="L26" s="22">
        <f>IF($C$11="Pago em dia",Out!AI26,IF($C$11="Pago em Atraso",Out!AJ26,IF($C$11="Em aberto",Out!AK26,IF($C$11="Vencido",Out!AL26,0))))</f>
        <v>0</v>
      </c>
      <c r="M26" s="22">
        <f>IF($C$11="Pago em dia",Nov!AI26,IF($C$11="Pago em Atraso",Nov!AJ26,IF($C$11="Em aberto",Nov!AK26,IF($C$11="Vencido",Nov!AL26,0))))</f>
        <v>0</v>
      </c>
      <c r="N26" s="22">
        <f>IF($C$11="Pago em dia",Dez!AI26,IF($C$11="Pago em Atraso",Dez!AJ26,IF($C$11="Em aberto",Dez!AK26,IF($C$11="Vencido",Dez!AL26,0))))</f>
        <v>0</v>
      </c>
      <c r="O26" s="22">
        <f t="shared" si="0"/>
        <v>0</v>
      </c>
    </row>
    <row r="27" spans="1:15" x14ac:dyDescent="0.25">
      <c r="A27" s="7"/>
      <c r="B27" s="21">
        <f>Outros!B27</f>
        <v>0</v>
      </c>
      <c r="C27" s="22">
        <f>IF($C$11="Pago em dia",Jan!AI27,IF($C$11="Pago em Atraso",Jan!AJ27,IF($C$11="Em aberto",Jan!AK27,IF($C$11="Vencido",Jan!AL27,0))))</f>
        <v>0</v>
      </c>
      <c r="D27" s="22">
        <f>IF($C$11="Pago em dia",Fev!AI27,IF($C$11="Pago em Atraso",Fev!AJ27,IF($C$11="Em aberto",Fev!AK27,IF($C$11="Vencido",Fev!AL27,0))))</f>
        <v>0</v>
      </c>
      <c r="E27" s="22">
        <f>IF($C$11="Pago em dia",Mar!AI27,IF($C$11="Pago em Atraso",Mar!AJ27,IF($C$11="Em aberto",Mar!AK27,IF($C$11="Vencido",Mar!AL27,0))))</f>
        <v>0</v>
      </c>
      <c r="F27" s="22">
        <f>IF($C$11="Pago em dia",Abr!AI27,IF($C$11="Pago em Atraso",Abr!AJ27,IF($C$11="Em aberto",Abr!AK27,IF($C$11="Vencido",Abr!AL27,0))))</f>
        <v>0</v>
      </c>
      <c r="G27" s="22">
        <f>IF($C$11="Pago em dia",Mai!AI27,IF($C$11="Pago em Atraso",Mai!AJ27,IF($C$11="Em aberto",Mai!AK27,IF($C$11="Vencido",Mai!AL27,0))))</f>
        <v>0</v>
      </c>
      <c r="H27" s="22">
        <f>IF($C$11="Pago em dia",Jun!AI27,IF($C$11="Pago em Atraso",Jun!AJ27,IF($C$11="Em aberto",Jun!AK27,IF($C$11="Vencido",Jun!AL27,0))))</f>
        <v>0</v>
      </c>
      <c r="I27" s="22">
        <f>IF($C$11="Pago em dia",Jul!AI27,IF($C$11="Pago em Atraso",Jul!AJ27,IF($C$11="Em aberto",Jul!AK27,IF($C$11="Vencido",Jul!AL27,0))))</f>
        <v>0</v>
      </c>
      <c r="J27" s="22">
        <f>IF($C$11="Pago em dia",Ago!AI27,IF($C$11="Pago em Atraso",Ago!AJ27,IF($C$11="Em aberto",Ago!AK27,IF($C$11="Vencido",Ago!AL27,0))))</f>
        <v>0</v>
      </c>
      <c r="K27" s="22">
        <f>IF($C$11="Pago em dia",Set!AI27,IF($C$11="Pago em Atraso",Set!AJ27,IF($C$11="Em aberto",Set!AK27,IF($C$11="Vencido",Set!AL27,0))))</f>
        <v>0</v>
      </c>
      <c r="L27" s="22">
        <f>IF($C$11="Pago em dia",Out!AI27,IF($C$11="Pago em Atraso",Out!AJ27,IF($C$11="Em aberto",Out!AK27,IF($C$11="Vencido",Out!AL27,0))))</f>
        <v>0</v>
      </c>
      <c r="M27" s="22">
        <f>IF($C$11="Pago em dia",Nov!AI27,IF($C$11="Pago em Atraso",Nov!AJ27,IF($C$11="Em aberto",Nov!AK27,IF($C$11="Vencido",Nov!AL27,0))))</f>
        <v>0</v>
      </c>
      <c r="N27" s="22">
        <f>IF($C$11="Pago em dia",Dez!AI27,IF($C$11="Pago em Atraso",Dez!AJ27,IF($C$11="Em aberto",Dez!AK27,IF($C$11="Vencido",Dez!AL27,0))))</f>
        <v>0</v>
      </c>
      <c r="O27" s="22">
        <f t="shared" si="0"/>
        <v>0</v>
      </c>
    </row>
    <row r="28" spans="1:15" x14ac:dyDescent="0.25">
      <c r="A28" s="7"/>
      <c r="B28" s="21">
        <f>Outros!B28</f>
        <v>0</v>
      </c>
      <c r="C28" s="22">
        <f>IF($C$11="Pago em dia",Jan!AI28,IF($C$11="Pago em Atraso",Jan!AJ28,IF($C$11="Em aberto",Jan!AK28,IF($C$11="Vencido",Jan!AL28,0))))</f>
        <v>0</v>
      </c>
      <c r="D28" s="22">
        <f>IF($C$11="Pago em dia",Fev!AI28,IF($C$11="Pago em Atraso",Fev!AJ28,IF($C$11="Em aberto",Fev!AK28,IF($C$11="Vencido",Fev!AL28,0))))</f>
        <v>0</v>
      </c>
      <c r="E28" s="22">
        <f>IF($C$11="Pago em dia",Mar!AI28,IF($C$11="Pago em Atraso",Mar!AJ28,IF($C$11="Em aberto",Mar!AK28,IF($C$11="Vencido",Mar!AL28,0))))</f>
        <v>0</v>
      </c>
      <c r="F28" s="22">
        <f>IF($C$11="Pago em dia",Abr!AI28,IF($C$11="Pago em Atraso",Abr!AJ28,IF($C$11="Em aberto",Abr!AK28,IF($C$11="Vencido",Abr!AL28,0))))</f>
        <v>0</v>
      </c>
      <c r="G28" s="22">
        <f>IF($C$11="Pago em dia",Mai!AI28,IF($C$11="Pago em Atraso",Mai!AJ28,IF($C$11="Em aberto",Mai!AK28,IF($C$11="Vencido",Mai!AL28,0))))</f>
        <v>0</v>
      </c>
      <c r="H28" s="22">
        <f>IF($C$11="Pago em dia",Jun!AI28,IF($C$11="Pago em Atraso",Jun!AJ28,IF($C$11="Em aberto",Jun!AK28,IF($C$11="Vencido",Jun!AL28,0))))</f>
        <v>0</v>
      </c>
      <c r="I28" s="22">
        <f>IF($C$11="Pago em dia",Jul!AI28,IF($C$11="Pago em Atraso",Jul!AJ28,IF($C$11="Em aberto",Jul!AK28,IF($C$11="Vencido",Jul!AL28,0))))</f>
        <v>0</v>
      </c>
      <c r="J28" s="22">
        <f>IF($C$11="Pago em dia",Ago!AI28,IF($C$11="Pago em Atraso",Ago!AJ28,IF($C$11="Em aberto",Ago!AK28,IF($C$11="Vencido",Ago!AL28,0))))</f>
        <v>0</v>
      </c>
      <c r="K28" s="22">
        <f>IF($C$11="Pago em dia",Set!AI28,IF($C$11="Pago em Atraso",Set!AJ28,IF($C$11="Em aberto",Set!AK28,IF($C$11="Vencido",Set!AL28,0))))</f>
        <v>0</v>
      </c>
      <c r="L28" s="22">
        <f>IF($C$11="Pago em dia",Out!AI28,IF($C$11="Pago em Atraso",Out!AJ28,IF($C$11="Em aberto",Out!AK28,IF($C$11="Vencido",Out!AL28,0))))</f>
        <v>0</v>
      </c>
      <c r="M28" s="22">
        <f>IF($C$11="Pago em dia",Nov!AI28,IF($C$11="Pago em Atraso",Nov!AJ28,IF($C$11="Em aberto",Nov!AK28,IF($C$11="Vencido",Nov!AL28,0))))</f>
        <v>0</v>
      </c>
      <c r="N28" s="22">
        <f>IF($C$11="Pago em dia",Dez!AI28,IF($C$11="Pago em Atraso",Dez!AJ28,IF($C$11="Em aberto",Dez!AK28,IF($C$11="Vencido",Dez!AL28,0))))</f>
        <v>0</v>
      </c>
      <c r="O28" s="22">
        <f t="shared" si="0"/>
        <v>0</v>
      </c>
    </row>
    <row r="29" spans="1:15" x14ac:dyDescent="0.25">
      <c r="A29" s="7"/>
      <c r="B29" s="21">
        <f>Outros!B29</f>
        <v>0</v>
      </c>
      <c r="C29" s="22">
        <f>IF($C$11="Pago em dia",Jan!AI29,IF($C$11="Pago em Atraso",Jan!AJ29,IF($C$11="Em aberto",Jan!AK29,IF($C$11="Vencido",Jan!AL29,0))))</f>
        <v>0</v>
      </c>
      <c r="D29" s="22">
        <f>IF($C$11="Pago em dia",Fev!AI29,IF($C$11="Pago em Atraso",Fev!AJ29,IF($C$11="Em aberto",Fev!AK29,IF($C$11="Vencido",Fev!AL29,0))))</f>
        <v>0</v>
      </c>
      <c r="E29" s="22">
        <f>IF($C$11="Pago em dia",Mar!AI29,IF($C$11="Pago em Atraso",Mar!AJ29,IF($C$11="Em aberto",Mar!AK29,IF($C$11="Vencido",Mar!AL29,0))))</f>
        <v>0</v>
      </c>
      <c r="F29" s="22">
        <f>IF($C$11="Pago em dia",Abr!AI29,IF($C$11="Pago em Atraso",Abr!AJ29,IF($C$11="Em aberto",Abr!AK29,IF($C$11="Vencido",Abr!AL29,0))))</f>
        <v>0</v>
      </c>
      <c r="G29" s="22">
        <f>IF($C$11="Pago em dia",Mai!AI29,IF($C$11="Pago em Atraso",Mai!AJ29,IF($C$11="Em aberto",Mai!AK29,IF($C$11="Vencido",Mai!AL29,0))))</f>
        <v>0</v>
      </c>
      <c r="H29" s="22">
        <f>IF($C$11="Pago em dia",Jun!AI29,IF($C$11="Pago em Atraso",Jun!AJ29,IF($C$11="Em aberto",Jun!AK29,IF($C$11="Vencido",Jun!AL29,0))))</f>
        <v>0</v>
      </c>
      <c r="I29" s="22">
        <f>IF($C$11="Pago em dia",Jul!AI29,IF($C$11="Pago em Atraso",Jul!AJ29,IF($C$11="Em aberto",Jul!AK29,IF($C$11="Vencido",Jul!AL29,0))))</f>
        <v>0</v>
      </c>
      <c r="J29" s="22">
        <f>IF($C$11="Pago em dia",Ago!AI29,IF($C$11="Pago em Atraso",Ago!AJ29,IF($C$11="Em aberto",Ago!AK29,IF($C$11="Vencido",Ago!AL29,0))))</f>
        <v>0</v>
      </c>
      <c r="K29" s="22">
        <f>IF($C$11="Pago em dia",Set!AI29,IF($C$11="Pago em Atraso",Set!AJ29,IF($C$11="Em aberto",Set!AK29,IF($C$11="Vencido",Set!AL29,0))))</f>
        <v>0</v>
      </c>
      <c r="L29" s="22">
        <f>IF($C$11="Pago em dia",Out!AI29,IF($C$11="Pago em Atraso",Out!AJ29,IF($C$11="Em aberto",Out!AK29,IF($C$11="Vencido",Out!AL29,0))))</f>
        <v>0</v>
      </c>
      <c r="M29" s="22">
        <f>IF($C$11="Pago em dia",Nov!AI29,IF($C$11="Pago em Atraso",Nov!AJ29,IF($C$11="Em aberto",Nov!AK29,IF($C$11="Vencido",Nov!AL29,0))))</f>
        <v>0</v>
      </c>
      <c r="N29" s="22">
        <f>IF($C$11="Pago em dia",Dez!AI29,IF($C$11="Pago em Atraso",Dez!AJ29,IF($C$11="Em aberto",Dez!AK29,IF($C$11="Vencido",Dez!AL29,0))))</f>
        <v>0</v>
      </c>
      <c r="O29" s="22">
        <f t="shared" si="0"/>
        <v>0</v>
      </c>
    </row>
    <row r="30" spans="1:15" x14ac:dyDescent="0.25">
      <c r="A30" s="7"/>
      <c r="B30" s="21">
        <f>Outros!B30</f>
        <v>0</v>
      </c>
      <c r="C30" s="22">
        <f>IF($C$11="Pago em dia",Jan!AI30,IF($C$11="Pago em Atraso",Jan!AJ30,IF($C$11="Em aberto",Jan!AK30,IF($C$11="Vencido",Jan!AL30,0))))</f>
        <v>0</v>
      </c>
      <c r="D30" s="22">
        <f>IF($C$11="Pago em dia",Fev!AI30,IF($C$11="Pago em Atraso",Fev!AJ30,IF($C$11="Em aberto",Fev!AK30,IF($C$11="Vencido",Fev!AL30,0))))</f>
        <v>0</v>
      </c>
      <c r="E30" s="22">
        <f>IF($C$11="Pago em dia",Mar!AI30,IF($C$11="Pago em Atraso",Mar!AJ30,IF($C$11="Em aberto",Mar!AK30,IF($C$11="Vencido",Mar!AL30,0))))</f>
        <v>0</v>
      </c>
      <c r="F30" s="22">
        <f>IF($C$11="Pago em dia",Abr!AI30,IF($C$11="Pago em Atraso",Abr!AJ30,IF($C$11="Em aberto",Abr!AK30,IF($C$11="Vencido",Abr!AL30,0))))</f>
        <v>0</v>
      </c>
      <c r="G30" s="22">
        <f>IF($C$11="Pago em dia",Mai!AI30,IF($C$11="Pago em Atraso",Mai!AJ30,IF($C$11="Em aberto",Mai!AK30,IF($C$11="Vencido",Mai!AL30,0))))</f>
        <v>0</v>
      </c>
      <c r="H30" s="22">
        <f>IF($C$11="Pago em dia",Jun!AI30,IF($C$11="Pago em Atraso",Jun!AJ30,IF($C$11="Em aberto",Jun!AK30,IF($C$11="Vencido",Jun!AL30,0))))</f>
        <v>0</v>
      </c>
      <c r="I30" s="22">
        <f>IF($C$11="Pago em dia",Jul!AI30,IF($C$11="Pago em Atraso",Jul!AJ30,IF($C$11="Em aberto",Jul!AK30,IF($C$11="Vencido",Jul!AL30,0))))</f>
        <v>0</v>
      </c>
      <c r="J30" s="22">
        <f>IF($C$11="Pago em dia",Ago!AI30,IF($C$11="Pago em Atraso",Ago!AJ30,IF($C$11="Em aberto",Ago!AK30,IF($C$11="Vencido",Ago!AL30,0))))</f>
        <v>0</v>
      </c>
      <c r="K30" s="22">
        <f>IF($C$11="Pago em dia",Set!AI30,IF($C$11="Pago em Atraso",Set!AJ30,IF($C$11="Em aberto",Set!AK30,IF($C$11="Vencido",Set!AL30,0))))</f>
        <v>0</v>
      </c>
      <c r="L30" s="22">
        <f>IF($C$11="Pago em dia",Out!AI30,IF($C$11="Pago em Atraso",Out!AJ30,IF($C$11="Em aberto",Out!AK30,IF($C$11="Vencido",Out!AL30,0))))</f>
        <v>0</v>
      </c>
      <c r="M30" s="22">
        <f>IF($C$11="Pago em dia",Nov!AI30,IF($C$11="Pago em Atraso",Nov!AJ30,IF($C$11="Em aberto",Nov!AK30,IF($C$11="Vencido",Nov!AL30,0))))</f>
        <v>0</v>
      </c>
      <c r="N30" s="22">
        <f>IF($C$11="Pago em dia",Dez!AI30,IF($C$11="Pago em Atraso",Dez!AJ30,IF($C$11="Em aberto",Dez!AK30,IF($C$11="Vencido",Dez!AL30,0))))</f>
        <v>0</v>
      </c>
      <c r="O30" s="22">
        <f t="shared" si="0"/>
        <v>0</v>
      </c>
    </row>
    <row r="31" spans="1:15" x14ac:dyDescent="0.25">
      <c r="A31" s="7"/>
      <c r="B31" s="21">
        <f>Outros!B31</f>
        <v>0</v>
      </c>
      <c r="C31" s="22">
        <f>IF($C$11="Pago em dia",Jan!AI31,IF($C$11="Pago em Atraso",Jan!AJ31,IF($C$11="Em aberto",Jan!AK31,IF($C$11="Vencido",Jan!AL31,0))))</f>
        <v>0</v>
      </c>
      <c r="D31" s="22">
        <f>IF($C$11="Pago em dia",Fev!AI31,IF($C$11="Pago em Atraso",Fev!AJ31,IF($C$11="Em aberto",Fev!AK31,IF($C$11="Vencido",Fev!AL31,0))))</f>
        <v>0</v>
      </c>
      <c r="E31" s="22">
        <f>IF($C$11="Pago em dia",Mar!AI31,IF($C$11="Pago em Atraso",Mar!AJ31,IF($C$11="Em aberto",Mar!AK31,IF($C$11="Vencido",Mar!AL31,0))))</f>
        <v>0</v>
      </c>
      <c r="F31" s="22">
        <f>IF($C$11="Pago em dia",Abr!AI31,IF($C$11="Pago em Atraso",Abr!AJ31,IF($C$11="Em aberto",Abr!AK31,IF($C$11="Vencido",Abr!AL31,0))))</f>
        <v>0</v>
      </c>
      <c r="G31" s="22">
        <f>IF($C$11="Pago em dia",Mai!AI31,IF($C$11="Pago em Atraso",Mai!AJ31,IF($C$11="Em aberto",Mai!AK31,IF($C$11="Vencido",Mai!AL31,0))))</f>
        <v>0</v>
      </c>
      <c r="H31" s="22">
        <f>IF($C$11="Pago em dia",Jun!AI31,IF($C$11="Pago em Atraso",Jun!AJ31,IF($C$11="Em aberto",Jun!AK31,IF($C$11="Vencido",Jun!AL31,0))))</f>
        <v>0</v>
      </c>
      <c r="I31" s="22">
        <f>IF($C$11="Pago em dia",Jul!AI31,IF($C$11="Pago em Atraso",Jul!AJ31,IF($C$11="Em aberto",Jul!AK31,IF($C$11="Vencido",Jul!AL31,0))))</f>
        <v>0</v>
      </c>
      <c r="J31" s="22">
        <f>IF($C$11="Pago em dia",Ago!AI31,IF($C$11="Pago em Atraso",Ago!AJ31,IF($C$11="Em aberto",Ago!AK31,IF($C$11="Vencido",Ago!AL31,0))))</f>
        <v>0</v>
      </c>
      <c r="K31" s="22">
        <f>IF($C$11="Pago em dia",Set!AI31,IF($C$11="Pago em Atraso",Set!AJ31,IF($C$11="Em aberto",Set!AK31,IF($C$11="Vencido",Set!AL31,0))))</f>
        <v>0</v>
      </c>
      <c r="L31" s="22">
        <f>IF($C$11="Pago em dia",Out!AI31,IF($C$11="Pago em Atraso",Out!AJ31,IF($C$11="Em aberto",Out!AK31,IF($C$11="Vencido",Out!AL31,0))))</f>
        <v>0</v>
      </c>
      <c r="M31" s="22">
        <f>IF($C$11="Pago em dia",Nov!AI31,IF($C$11="Pago em Atraso",Nov!AJ31,IF($C$11="Em aberto",Nov!AK31,IF($C$11="Vencido",Nov!AL31,0))))</f>
        <v>0</v>
      </c>
      <c r="N31" s="22">
        <f>IF($C$11="Pago em dia",Dez!AI31,IF($C$11="Pago em Atraso",Dez!AJ31,IF($C$11="Em aberto",Dez!AK31,IF($C$11="Vencido",Dez!AL31,0))))</f>
        <v>0</v>
      </c>
      <c r="O31" s="22">
        <f t="shared" si="0"/>
        <v>0</v>
      </c>
    </row>
    <row r="32" spans="1:15" x14ac:dyDescent="0.25">
      <c r="A32" s="7"/>
      <c r="B32" s="21">
        <f>Outros!B32</f>
        <v>0</v>
      </c>
      <c r="C32" s="22">
        <f>IF($C$11="Pago em dia",Jan!AI32,IF($C$11="Pago em Atraso",Jan!AJ32,IF($C$11="Em aberto",Jan!AK32,IF($C$11="Vencido",Jan!AL32,0))))</f>
        <v>0</v>
      </c>
      <c r="D32" s="22">
        <f>IF($C$11="Pago em dia",Fev!AI32,IF($C$11="Pago em Atraso",Fev!AJ32,IF($C$11="Em aberto",Fev!AK32,IF($C$11="Vencido",Fev!AL32,0))))</f>
        <v>0</v>
      </c>
      <c r="E32" s="22">
        <f>IF($C$11="Pago em dia",Mar!AI32,IF($C$11="Pago em Atraso",Mar!AJ32,IF($C$11="Em aberto",Mar!AK32,IF($C$11="Vencido",Mar!AL32,0))))</f>
        <v>0</v>
      </c>
      <c r="F32" s="22">
        <f>IF($C$11="Pago em dia",Abr!AI32,IF($C$11="Pago em Atraso",Abr!AJ32,IF($C$11="Em aberto",Abr!AK32,IF($C$11="Vencido",Abr!AL32,0))))</f>
        <v>0</v>
      </c>
      <c r="G32" s="22">
        <f>IF($C$11="Pago em dia",Mai!AI32,IF($C$11="Pago em Atraso",Mai!AJ32,IF($C$11="Em aberto",Mai!AK32,IF($C$11="Vencido",Mai!AL32,0))))</f>
        <v>0</v>
      </c>
      <c r="H32" s="22">
        <f>IF($C$11="Pago em dia",Jun!AI32,IF($C$11="Pago em Atraso",Jun!AJ32,IF($C$11="Em aberto",Jun!AK32,IF($C$11="Vencido",Jun!AL32,0))))</f>
        <v>0</v>
      </c>
      <c r="I32" s="22">
        <f>IF($C$11="Pago em dia",Jul!AI32,IF($C$11="Pago em Atraso",Jul!AJ32,IF($C$11="Em aberto",Jul!AK32,IF($C$11="Vencido",Jul!AL32,0))))</f>
        <v>0</v>
      </c>
      <c r="J32" s="22">
        <f>IF($C$11="Pago em dia",Ago!AI32,IF($C$11="Pago em Atraso",Ago!AJ32,IF($C$11="Em aberto",Ago!AK32,IF($C$11="Vencido",Ago!AL32,0))))</f>
        <v>0</v>
      </c>
      <c r="K32" s="22">
        <f>IF($C$11="Pago em dia",Set!AI32,IF($C$11="Pago em Atraso",Set!AJ32,IF($C$11="Em aberto",Set!AK32,IF($C$11="Vencido",Set!AL32,0))))</f>
        <v>0</v>
      </c>
      <c r="L32" s="22">
        <f>IF($C$11="Pago em dia",Out!AI32,IF($C$11="Pago em Atraso",Out!AJ32,IF($C$11="Em aberto",Out!AK32,IF($C$11="Vencido",Out!AL32,0))))</f>
        <v>0</v>
      </c>
      <c r="M32" s="22">
        <f>IF($C$11="Pago em dia",Nov!AI32,IF($C$11="Pago em Atraso",Nov!AJ32,IF($C$11="Em aberto",Nov!AK32,IF($C$11="Vencido",Nov!AL32,0))))</f>
        <v>0</v>
      </c>
      <c r="N32" s="22">
        <f>IF($C$11="Pago em dia",Dez!AI32,IF($C$11="Pago em Atraso",Dez!AJ32,IF($C$11="Em aberto",Dez!AK32,IF($C$11="Vencido",Dez!AL32,0))))</f>
        <v>0</v>
      </c>
      <c r="O32" s="22">
        <f t="shared" si="0"/>
        <v>0</v>
      </c>
    </row>
    <row r="33" spans="1:15" x14ac:dyDescent="0.25">
      <c r="A33" s="7"/>
      <c r="B33" s="21">
        <f>Outros!B33</f>
        <v>0</v>
      </c>
      <c r="C33" s="22">
        <f>IF($C$11="Pago em dia",Jan!AI33,IF($C$11="Pago em Atraso",Jan!AJ33,IF($C$11="Em aberto",Jan!AK33,IF($C$11="Vencido",Jan!AL33,0))))</f>
        <v>0</v>
      </c>
      <c r="D33" s="22">
        <f>IF($C$11="Pago em dia",Fev!AI33,IF($C$11="Pago em Atraso",Fev!AJ33,IF($C$11="Em aberto",Fev!AK33,IF($C$11="Vencido",Fev!AL33,0))))</f>
        <v>0</v>
      </c>
      <c r="E33" s="22">
        <f>IF($C$11="Pago em dia",Mar!AI33,IF($C$11="Pago em Atraso",Mar!AJ33,IF($C$11="Em aberto",Mar!AK33,IF($C$11="Vencido",Mar!AL33,0))))</f>
        <v>0</v>
      </c>
      <c r="F33" s="22">
        <f>IF($C$11="Pago em dia",Abr!AI33,IF($C$11="Pago em Atraso",Abr!AJ33,IF($C$11="Em aberto",Abr!AK33,IF($C$11="Vencido",Abr!AL33,0))))</f>
        <v>0</v>
      </c>
      <c r="G33" s="22">
        <f>IF($C$11="Pago em dia",Mai!AI33,IF($C$11="Pago em Atraso",Mai!AJ33,IF($C$11="Em aberto",Mai!AK33,IF($C$11="Vencido",Mai!AL33,0))))</f>
        <v>0</v>
      </c>
      <c r="H33" s="22">
        <f>IF($C$11="Pago em dia",Jun!AI33,IF($C$11="Pago em Atraso",Jun!AJ33,IF($C$11="Em aberto",Jun!AK33,IF($C$11="Vencido",Jun!AL33,0))))</f>
        <v>0</v>
      </c>
      <c r="I33" s="22">
        <f>IF($C$11="Pago em dia",Jul!AI33,IF($C$11="Pago em Atraso",Jul!AJ33,IF($C$11="Em aberto",Jul!AK33,IF($C$11="Vencido",Jul!AL33,0))))</f>
        <v>0</v>
      </c>
      <c r="J33" s="22">
        <f>IF($C$11="Pago em dia",Ago!AI33,IF($C$11="Pago em Atraso",Ago!AJ33,IF($C$11="Em aberto",Ago!AK33,IF($C$11="Vencido",Ago!AL33,0))))</f>
        <v>0</v>
      </c>
      <c r="K33" s="22">
        <f>IF($C$11="Pago em dia",Set!AI33,IF($C$11="Pago em Atraso",Set!AJ33,IF($C$11="Em aberto",Set!AK33,IF($C$11="Vencido",Set!AL33,0))))</f>
        <v>0</v>
      </c>
      <c r="L33" s="22">
        <f>IF($C$11="Pago em dia",Out!AI33,IF($C$11="Pago em Atraso",Out!AJ33,IF($C$11="Em aberto",Out!AK33,IF($C$11="Vencido",Out!AL33,0))))</f>
        <v>0</v>
      </c>
      <c r="M33" s="22">
        <f>IF($C$11="Pago em dia",Nov!AI33,IF($C$11="Pago em Atraso",Nov!AJ33,IF($C$11="Em aberto",Nov!AK33,IF($C$11="Vencido",Nov!AL33,0))))</f>
        <v>0</v>
      </c>
      <c r="N33" s="22">
        <f>IF($C$11="Pago em dia",Dez!AI33,IF($C$11="Pago em Atraso",Dez!AJ33,IF($C$11="Em aberto",Dez!AK33,IF($C$11="Vencido",Dez!AL33,0))))</f>
        <v>0</v>
      </c>
      <c r="O33" s="22">
        <f t="shared" si="0"/>
        <v>0</v>
      </c>
    </row>
    <row r="34" spans="1:15" x14ac:dyDescent="0.25">
      <c r="A34" s="7"/>
      <c r="B34" s="28" t="s">
        <v>231</v>
      </c>
      <c r="C34" s="29">
        <f t="shared" ref="C34:O34" ca="1" si="1">SUM(C14:C33)</f>
        <v>4000</v>
      </c>
      <c r="D34" s="29">
        <f t="shared" si="1"/>
        <v>0</v>
      </c>
      <c r="E34" s="29">
        <f t="shared" si="1"/>
        <v>0</v>
      </c>
      <c r="F34" s="29">
        <f t="shared" si="1"/>
        <v>0</v>
      </c>
      <c r="G34" s="29">
        <f t="shared" si="1"/>
        <v>0</v>
      </c>
      <c r="H34" s="29">
        <f t="shared" si="1"/>
        <v>0</v>
      </c>
      <c r="I34" s="29">
        <f t="shared" si="1"/>
        <v>0</v>
      </c>
      <c r="J34" s="29">
        <f t="shared" si="1"/>
        <v>0</v>
      </c>
      <c r="K34" s="29">
        <f t="shared" si="1"/>
        <v>0</v>
      </c>
      <c r="L34" s="29">
        <f t="shared" si="1"/>
        <v>0</v>
      </c>
      <c r="M34" s="29">
        <f t="shared" si="1"/>
        <v>0</v>
      </c>
      <c r="N34" s="29">
        <f t="shared" si="1"/>
        <v>0</v>
      </c>
      <c r="O34" s="29">
        <f t="shared" ca="1" si="1"/>
        <v>4000</v>
      </c>
    </row>
    <row r="35" spans="1:15" x14ac:dyDescent="0.25">
      <c r="A35" s="7"/>
      <c r="B35" s="7"/>
      <c r="C35" s="7"/>
      <c r="D35" s="7"/>
      <c r="E35" s="7"/>
      <c r="F35" s="7"/>
      <c r="G35" s="7"/>
    </row>
    <row r="36" spans="1:15" hidden="1" x14ac:dyDescent="0.25">
      <c r="A36" s="7"/>
      <c r="B36" s="7"/>
      <c r="C36" s="7"/>
      <c r="D36" s="7"/>
      <c r="E36" s="7"/>
      <c r="F36" s="7"/>
      <c r="G36" s="7"/>
    </row>
    <row r="37" spans="1:15" hidden="1" x14ac:dyDescent="0.25">
      <c r="A37" s="7"/>
      <c r="B37" s="7"/>
      <c r="C37" s="7"/>
      <c r="D37" s="7"/>
      <c r="E37" s="7"/>
      <c r="F37" s="7"/>
      <c r="G37" s="7"/>
    </row>
    <row r="38" spans="1:15" hidden="1" x14ac:dyDescent="0.25">
      <c r="A38" s="7"/>
      <c r="B38" s="7"/>
      <c r="C38" s="7"/>
      <c r="D38" s="7"/>
      <c r="E38" s="7"/>
      <c r="F38" s="7"/>
      <c r="G38" s="7"/>
    </row>
    <row r="39" spans="1:15" hidden="1" x14ac:dyDescent="0.25">
      <c r="A39" s="7"/>
      <c r="B39" s="7"/>
      <c r="C39" s="7"/>
      <c r="D39" s="7"/>
      <c r="E39" s="7"/>
      <c r="F39" s="7"/>
      <c r="G39" s="7"/>
    </row>
    <row r="40" spans="1:15" hidden="1" x14ac:dyDescent="0.25">
      <c r="A40" s="7"/>
      <c r="B40" s="7"/>
      <c r="C40" s="7"/>
      <c r="D40" s="7"/>
      <c r="E40" s="7"/>
      <c r="F40" s="7"/>
      <c r="G40" s="7"/>
    </row>
    <row r="41" spans="1:15" hidden="1" x14ac:dyDescent="0.25">
      <c r="A41" s="7"/>
      <c r="B41" s="7"/>
      <c r="C41" s="7"/>
      <c r="D41" s="7"/>
      <c r="E41" s="7"/>
      <c r="F41" s="7"/>
      <c r="G41" s="7"/>
    </row>
    <row r="42" spans="1:15" hidden="1" x14ac:dyDescent="0.25">
      <c r="A42" s="7"/>
      <c r="B42" s="7"/>
      <c r="C42" s="7"/>
      <c r="D42" s="7"/>
      <c r="E42" s="7"/>
      <c r="F42" s="7"/>
      <c r="G42" s="7"/>
    </row>
    <row r="43" spans="1:15" hidden="1" x14ac:dyDescent="0.25">
      <c r="A43" s="7"/>
      <c r="B43" s="7"/>
      <c r="C43" s="7"/>
      <c r="D43" s="7"/>
      <c r="E43" s="7"/>
      <c r="F43" s="7"/>
      <c r="G43" s="7"/>
    </row>
    <row r="44" spans="1:15" hidden="1" x14ac:dyDescent="0.25">
      <c r="A44" s="7"/>
      <c r="B44" s="7"/>
      <c r="C44" s="7"/>
      <c r="D44" s="7"/>
      <c r="E44" s="7"/>
      <c r="F44" s="7"/>
      <c r="G44" s="7"/>
    </row>
    <row r="45" spans="1:15" hidden="1" x14ac:dyDescent="0.25">
      <c r="A45" s="7"/>
      <c r="B45" s="7"/>
      <c r="C45" s="7"/>
      <c r="D45" s="7"/>
      <c r="E45" s="7"/>
      <c r="F45" s="7"/>
      <c r="G45" s="7"/>
    </row>
    <row r="46" spans="1:15" hidden="1" x14ac:dyDescent="0.25">
      <c r="A46" s="7"/>
      <c r="B46" s="7"/>
      <c r="C46" s="7"/>
      <c r="D46" s="7"/>
      <c r="E46" s="7"/>
      <c r="F46" s="7"/>
      <c r="G46" s="7"/>
    </row>
    <row r="47" spans="1:15" hidden="1" x14ac:dyDescent="0.25">
      <c r="A47" s="7"/>
      <c r="B47" s="7"/>
      <c r="C47" s="7"/>
      <c r="D47" s="7"/>
      <c r="E47" s="7"/>
      <c r="F47" s="7"/>
      <c r="G47" s="7"/>
    </row>
    <row r="48" spans="1:15" hidden="1" x14ac:dyDescent="0.25">
      <c r="A48" s="7"/>
      <c r="B48" s="7"/>
      <c r="C48" s="7"/>
      <c r="D48" s="7"/>
      <c r="E48" s="7"/>
      <c r="F48" s="7"/>
      <c r="G48" s="7"/>
    </row>
    <row r="49" spans="1:7" hidden="1" x14ac:dyDescent="0.25">
      <c r="A49" s="7"/>
      <c r="B49" s="7"/>
      <c r="C49" s="7"/>
      <c r="D49" s="7"/>
      <c r="E49" s="7"/>
      <c r="F49" s="7"/>
      <c r="G49" s="7"/>
    </row>
    <row r="50" spans="1:7" hidden="1" x14ac:dyDescent="0.25">
      <c r="A50" s="7"/>
      <c r="B50" s="7"/>
      <c r="C50" s="7"/>
      <c r="D50" s="7"/>
      <c r="E50" s="7"/>
      <c r="F50" s="7"/>
      <c r="G50" s="7"/>
    </row>
    <row r="51" spans="1:7" hidden="1" x14ac:dyDescent="0.25">
      <c r="A51" s="7"/>
      <c r="B51" s="7"/>
      <c r="C51" s="7"/>
      <c r="D51" s="7"/>
      <c r="E51" s="7"/>
      <c r="F51" s="7"/>
      <c r="G51" s="7"/>
    </row>
    <row r="52" spans="1:7" hidden="1" x14ac:dyDescent="0.25">
      <c r="A52" s="7"/>
      <c r="B52" s="7"/>
      <c r="C52" s="7"/>
      <c r="D52" s="7"/>
      <c r="E52" s="7"/>
      <c r="F52" s="7"/>
      <c r="G52" s="7"/>
    </row>
    <row r="53" spans="1:7" hidden="1" x14ac:dyDescent="0.25">
      <c r="A53" s="7"/>
      <c r="B53" s="7"/>
      <c r="C53" s="7"/>
      <c r="D53" s="7"/>
      <c r="E53" s="7"/>
      <c r="F53" s="7"/>
      <c r="G53" s="7"/>
    </row>
    <row r="54" spans="1:7" hidden="1" x14ac:dyDescent="0.25">
      <c r="A54" s="7"/>
      <c r="B54" s="7"/>
      <c r="C54" s="7"/>
      <c r="D54" s="7"/>
      <c r="E54" s="7"/>
      <c r="F54" s="7"/>
      <c r="G54" s="7"/>
    </row>
    <row r="55" spans="1:7" hidden="1" x14ac:dyDescent="0.25">
      <c r="A55" s="7"/>
      <c r="B55" s="7"/>
      <c r="C55" s="7"/>
      <c r="D55" s="7"/>
      <c r="E55" s="7"/>
      <c r="F55" s="7"/>
      <c r="G55" s="7"/>
    </row>
    <row r="56" spans="1:7" hidden="1" x14ac:dyDescent="0.25">
      <c r="A56" s="7"/>
      <c r="B56" s="7"/>
      <c r="C56" s="7"/>
      <c r="D56" s="7"/>
      <c r="E56" s="7"/>
      <c r="F56" s="7"/>
      <c r="G56" s="7"/>
    </row>
    <row r="57" spans="1:7" hidden="1" x14ac:dyDescent="0.25">
      <c r="A57" s="7"/>
      <c r="B57" s="7"/>
      <c r="C57" s="7"/>
      <c r="D57" s="7"/>
      <c r="E57" s="7"/>
      <c r="F57" s="7"/>
      <c r="G57" s="7"/>
    </row>
    <row r="58" spans="1:7" hidden="1" x14ac:dyDescent="0.25">
      <c r="A58" s="7"/>
      <c r="B58" s="7"/>
      <c r="C58" s="7"/>
      <c r="D58" s="7"/>
      <c r="E58" s="7"/>
      <c r="F58" s="7"/>
      <c r="G58" s="7"/>
    </row>
    <row r="59" spans="1:7" hidden="1" x14ac:dyDescent="0.25">
      <c r="A59" s="7"/>
      <c r="B59" s="7"/>
      <c r="C59" s="7"/>
      <c r="D59" s="7"/>
      <c r="E59" s="7"/>
      <c r="F59" s="7"/>
      <c r="G59" s="7"/>
    </row>
    <row r="60" spans="1:7" hidden="1" x14ac:dyDescent="0.25">
      <c r="A60" s="7"/>
      <c r="B60" s="7"/>
      <c r="C60" s="7"/>
      <c r="D60" s="7"/>
      <c r="E60" s="7"/>
      <c r="F60" s="7"/>
      <c r="G60" s="7"/>
    </row>
    <row r="61" spans="1:7" hidden="1" x14ac:dyDescent="0.25">
      <c r="A61" s="7"/>
      <c r="B61" s="7"/>
      <c r="C61" s="7"/>
      <c r="D61" s="7"/>
      <c r="E61" s="7"/>
      <c r="F61" s="7"/>
      <c r="G61" s="7"/>
    </row>
    <row r="62" spans="1:7" hidden="1" x14ac:dyDescent="0.25">
      <c r="A62" s="7"/>
      <c r="B62" s="7"/>
      <c r="C62" s="7"/>
      <c r="D62" s="7"/>
      <c r="E62" s="7"/>
      <c r="F62" s="7"/>
      <c r="G62" s="7"/>
    </row>
    <row r="63" spans="1:7" hidden="1" x14ac:dyDescent="0.25">
      <c r="A63" s="7"/>
      <c r="B63" s="7"/>
      <c r="C63" s="7"/>
      <c r="D63" s="7"/>
      <c r="E63" s="7"/>
      <c r="F63" s="7"/>
      <c r="G63" s="7"/>
    </row>
    <row r="64" spans="1:7" hidden="1" x14ac:dyDescent="0.25">
      <c r="A64" s="7"/>
      <c r="B64" s="7"/>
      <c r="C64" s="7"/>
      <c r="D64" s="7"/>
      <c r="E64" s="7"/>
      <c r="F64" s="7"/>
      <c r="G64" s="7"/>
    </row>
  </sheetData>
  <sheetProtection algorithmName="SHA-512" hashValue="Q3o5zgWtf9ffQ/Ss9k+7DQwcJkeA8Z69HeoFqfgUp7WN0NT58oheK24ne9KGSxNfrocez60r8fG510OHJg9ljw==" saltValue="WGrUskko5jWKQx1ZWfJLzg==" spinCount="100000" sheet="1" objects="1" scenarios="1"/>
  <mergeCells count="2">
    <mergeCell ref="F11:G11"/>
    <mergeCell ref="C11:D11"/>
  </mergeCells>
  <phoneticPr fontId="6" type="noConversion"/>
  <conditionalFormatting sqref="C14:O34">
    <cfRule type="cellIs" dxfId="1" priority="8" operator="lessThan">
      <formula>0</formula>
    </cfRule>
    <cfRule type="cellIs" dxfId="0" priority="9" operator="greaterThan">
      <formula>0</formula>
    </cfRule>
  </conditionalFormatting>
  <dataValidations count="2">
    <dataValidation type="date" operator="greaterThan" allowBlank="1" showInputMessage="1" showErrorMessage="1" sqref="B65:B1048576">
      <formula1>1</formula1>
    </dataValidation>
    <dataValidation type="list" allowBlank="1" showInputMessage="1" showErrorMessage="1" sqref="C11:D11">
      <formula1>"Pago em dia,Pago em atraso,Em Aberto,Vencido"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62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/>
  <dimension ref="A1:R422"/>
  <sheetViews>
    <sheetView showGridLines="0" showRowColHeaders="0" zoomScale="90" zoomScaleNormal="90" workbookViewId="0">
      <pane ySplit="13" topLeftCell="A14" activePane="bottomLeft" state="frozen"/>
      <selection pane="bottomLeft" activeCell="C11" sqref="C11:D11"/>
    </sheetView>
  </sheetViews>
  <sheetFormatPr defaultColWidth="0" defaultRowHeight="15" x14ac:dyDescent="0.25"/>
  <cols>
    <col min="1" max="1" width="1.7109375" customWidth="1"/>
    <col min="2" max="2" width="24.5703125" style="9" bestFit="1" customWidth="1"/>
    <col min="3" max="7" width="15.28515625" style="9" customWidth="1"/>
    <col min="8" max="15" width="15.28515625" customWidth="1"/>
    <col min="16" max="16" width="2.7109375" customWidth="1"/>
    <col min="17" max="18" width="0" hidden="1" customWidth="1"/>
    <col min="19" max="16384" width="8.85546875" hidden="1"/>
  </cols>
  <sheetData>
    <row r="1" spans="1:18" s="43" customFormat="1" x14ac:dyDescent="0.25"/>
    <row r="2" spans="1:18" s="43" customFormat="1" x14ac:dyDescent="0.25"/>
    <row r="3" spans="1:18" s="43" customFormat="1" x14ac:dyDescent="0.25"/>
    <row r="4" spans="1:18" s="43" customFormat="1" ht="1.9" customHeight="1" x14ac:dyDescent="0.25"/>
    <row r="5" spans="1:18" s="41" customFormat="1" ht="4.9000000000000004" customHeight="1" x14ac:dyDescent="0.25"/>
    <row r="6" spans="1:18" s="43" customFormat="1" ht="3" customHeight="1" x14ac:dyDescent="0.25"/>
    <row r="7" spans="1:18" s="41" customFormat="1" ht="4.9000000000000004" customHeight="1" x14ac:dyDescent="0.25"/>
    <row r="8" spans="1:18" s="43" customFormat="1" ht="1.9" customHeight="1" x14ac:dyDescent="0.25"/>
    <row r="9" spans="1:18" ht="25.15" customHeight="1" x14ac:dyDescent="0.25">
      <c r="H9" s="9"/>
      <c r="I9" s="9"/>
      <c r="J9" s="9"/>
    </row>
    <row r="10" spans="1:18" ht="25.15" customHeight="1" x14ac:dyDescent="0.25">
      <c r="B10"/>
      <c r="C10"/>
      <c r="D10"/>
      <c r="E10"/>
      <c r="F10"/>
      <c r="G10"/>
    </row>
    <row r="11" spans="1:18" ht="19.899999999999999" customHeight="1" thickBot="1" x14ac:dyDescent="0.3">
      <c r="B11" s="67" t="s">
        <v>485</v>
      </c>
      <c r="C11" s="90" t="s">
        <v>492</v>
      </c>
      <c r="D11" s="90"/>
      <c r="E11" s="52" t="s">
        <v>232</v>
      </c>
      <c r="F11" s="89" t="str">
        <f>Menu!G26</f>
        <v>Empresa ABCDE</v>
      </c>
      <c r="G11" s="89"/>
      <c r="H11" s="48"/>
      <c r="I11" s="48"/>
      <c r="J11" s="48"/>
      <c r="K11" s="48"/>
      <c r="L11" s="48"/>
      <c r="M11" s="48"/>
      <c r="N11" s="48"/>
      <c r="O11" s="48"/>
      <c r="P11" s="48"/>
      <c r="Q11" s="1"/>
      <c r="R11" s="1"/>
    </row>
    <row r="12" spans="1:18" ht="4.9000000000000004" customHeight="1" thickTop="1" thickBot="1" x14ac:dyDescent="0.3">
      <c r="B12"/>
      <c r="C12"/>
      <c r="D12"/>
      <c r="E12"/>
      <c r="F12"/>
      <c r="G12"/>
    </row>
    <row r="13" spans="1:18" ht="25.15" customHeight="1" thickBot="1" x14ac:dyDescent="0.3">
      <c r="B13" s="51" t="s">
        <v>214</v>
      </c>
      <c r="C13" s="49" t="s">
        <v>217</v>
      </c>
      <c r="D13" s="49" t="s">
        <v>218</v>
      </c>
      <c r="E13" s="49" t="s">
        <v>219</v>
      </c>
      <c r="F13" s="49" t="s">
        <v>220</v>
      </c>
      <c r="G13" s="49" t="s">
        <v>221</v>
      </c>
      <c r="H13" s="49" t="s">
        <v>222</v>
      </c>
      <c r="I13" s="49" t="s">
        <v>223</v>
      </c>
      <c r="J13" s="49" t="s">
        <v>224</v>
      </c>
      <c r="K13" s="49" t="s">
        <v>225</v>
      </c>
      <c r="L13" s="49" t="s">
        <v>226</v>
      </c>
      <c r="M13" s="49" t="s">
        <v>227</v>
      </c>
      <c r="N13" s="49" t="s">
        <v>228</v>
      </c>
      <c r="O13" s="49" t="s">
        <v>229</v>
      </c>
    </row>
    <row r="14" spans="1:18" x14ac:dyDescent="0.25">
      <c r="A14" s="7"/>
      <c r="B14" s="18" t="str">
        <f>C11</f>
        <v>Vencido</v>
      </c>
      <c r="C14" s="19">
        <f ca="1">SUM(C15,C66,C117,C168,C219,C270,C321,C372)</f>
        <v>3500</v>
      </c>
      <c r="D14" s="19">
        <f t="shared" ref="D14:N14" si="0">SUM(D15,D66,D117,D168,D219,D270,D321,D372)</f>
        <v>0</v>
      </c>
      <c r="E14" s="19">
        <f t="shared" si="0"/>
        <v>0</v>
      </c>
      <c r="F14" s="19">
        <f t="shared" si="0"/>
        <v>0</v>
      </c>
      <c r="G14" s="19">
        <f t="shared" si="0"/>
        <v>0</v>
      </c>
      <c r="H14" s="19">
        <f t="shared" si="0"/>
        <v>0</v>
      </c>
      <c r="I14" s="19">
        <f t="shared" si="0"/>
        <v>0</v>
      </c>
      <c r="J14" s="19">
        <f t="shared" si="0"/>
        <v>0</v>
      </c>
      <c r="K14" s="19">
        <f t="shared" si="0"/>
        <v>0</v>
      </c>
      <c r="L14" s="19">
        <f t="shared" si="0"/>
        <v>0</v>
      </c>
      <c r="M14" s="19">
        <f t="shared" si="0"/>
        <v>0</v>
      </c>
      <c r="N14" s="19">
        <f t="shared" si="0"/>
        <v>0</v>
      </c>
      <c r="O14" s="20">
        <f ca="1">SUM(C14:N14)</f>
        <v>3500</v>
      </c>
    </row>
    <row r="15" spans="1:18" x14ac:dyDescent="0.25">
      <c r="A15" s="7"/>
      <c r="B15" s="21" t="str">
        <f>CONCATENATE(Despesas!B13," ",Despesas!C13)</f>
        <v>1.1 Receitas Vendas Online</v>
      </c>
      <c r="C15" s="30">
        <f ca="1">SUM(C16:C65)</f>
        <v>2000</v>
      </c>
      <c r="D15" s="30">
        <f t="shared" ref="D15:N15" si="1">SUM(D16:D65)</f>
        <v>0</v>
      </c>
      <c r="E15" s="30">
        <f t="shared" si="1"/>
        <v>0</v>
      </c>
      <c r="F15" s="30">
        <f t="shared" si="1"/>
        <v>0</v>
      </c>
      <c r="G15" s="30">
        <f t="shared" si="1"/>
        <v>0</v>
      </c>
      <c r="H15" s="30">
        <f t="shared" si="1"/>
        <v>0</v>
      </c>
      <c r="I15" s="30">
        <f t="shared" si="1"/>
        <v>0</v>
      </c>
      <c r="J15" s="30">
        <f t="shared" si="1"/>
        <v>0</v>
      </c>
      <c r="K15" s="30">
        <f t="shared" si="1"/>
        <v>0</v>
      </c>
      <c r="L15" s="30">
        <f t="shared" si="1"/>
        <v>0</v>
      </c>
      <c r="M15" s="30">
        <f t="shared" si="1"/>
        <v>0</v>
      </c>
      <c r="N15" s="30">
        <f t="shared" si="1"/>
        <v>0</v>
      </c>
      <c r="O15" s="30">
        <f t="shared" ref="O15:O78" ca="1" si="2">SUM(C15:N15)</f>
        <v>2000</v>
      </c>
    </row>
    <row r="16" spans="1:18" x14ac:dyDescent="0.25">
      <c r="A16" s="7"/>
      <c r="B16" s="21" t="str">
        <f>CONCATENATE(Despesas!B14," ",Despesas!C14)</f>
        <v>1.1.1 Vendas Online</v>
      </c>
      <c r="C16" s="22">
        <f ca="1">SUMIFS(Jan!$O$14:$O$1003,Jan!$H$14:$H$1003,Despesas!$C14,Jan!$I$14:$I$1003,$C$11)</f>
        <v>2000</v>
      </c>
      <c r="D16" s="22">
        <f>SUMIFS(Fev!$O$14:$O$1003,Fev!$H$14:$H$1003,Despesas!$C14,Fev!$I$14:$I$1003,$C$11)</f>
        <v>0</v>
      </c>
      <c r="E16" s="22">
        <f>SUMIFS(Mar!$O$14:$O$1003,Mar!$H$14:$H$1003,Despesas!$C14,Mar!$I$14:$I$1003,$C$11)</f>
        <v>0</v>
      </c>
      <c r="F16" s="22">
        <f>SUMIFS(Abr!$O$14:$O$1003,Abr!$H$14:$H$1003,Despesas!$C14,Abr!$I$14:$I$1003,$C$11)</f>
        <v>0</v>
      </c>
      <c r="G16" s="22">
        <f>SUMIFS(Mai!$O$14:$O$1003,Mai!$H$14:$H$1003,Despesas!$C14,Mai!$I$14:$I$1003,$C$11)</f>
        <v>0</v>
      </c>
      <c r="H16" s="22">
        <f>SUMIFS(Jun!$O$14:$O$1003,Jun!$H$14:$H$1003,Despesas!$C14,Jun!$I$14:$I$1003,$C$11)</f>
        <v>0</v>
      </c>
      <c r="I16" s="22">
        <f>SUMIFS(Jul!$O$14:$O$1003,Jul!$H$14:$H$1003,Despesas!$C14,Jul!$I$14:$I$1003,$C$11)</f>
        <v>0</v>
      </c>
      <c r="J16" s="22">
        <f>SUMIFS(Ago!$O$14:$O$1003,Ago!$H$14:$H$1003,Despesas!$C14,Ago!$I$14:$I$1003,$C$11)</f>
        <v>0</v>
      </c>
      <c r="K16" s="22">
        <f>SUMIFS(Set!$O$14:$O$1003,Set!$H$14:$H$1003,Despesas!$C14,Set!$I$14:$I$1003,$C$11)</f>
        <v>0</v>
      </c>
      <c r="L16" s="22">
        <f>SUMIFS(Out!$O$14:$O$1003,Out!$H$14:$H$1003,Despesas!$C14,Out!$I$14:$I$1003,$C$11)</f>
        <v>0</v>
      </c>
      <c r="M16" s="22">
        <f>SUMIFS(Nov!$O$14:$O$1003,Nov!$H$14:$H$1003,Despesas!$C14,Nov!$I$14:$I$1003,$C$11)</f>
        <v>0</v>
      </c>
      <c r="N16" s="22">
        <f>SUMIFS(Dez!$O$14:$O$1003,Dez!$H$14:$H$1003,Despesas!$C14,Dez!$I$14:$I$1003,$C$11)</f>
        <v>0</v>
      </c>
      <c r="O16" s="22">
        <f t="shared" ca="1" si="2"/>
        <v>2000</v>
      </c>
    </row>
    <row r="17" spans="1:15" x14ac:dyDescent="0.25">
      <c r="A17" s="7"/>
      <c r="B17" s="21" t="str">
        <f>CONCATENATE(Despesas!B15," ",Despesas!C15)</f>
        <v xml:space="preserve">1.1.2 </v>
      </c>
      <c r="C17" s="22">
        <f>SUMIFS(Jan!$O$14:$O$1003,Jan!$H$14:$H$1003,Despesas!$C15,Jan!$I$14:$I$1003,$C$11)</f>
        <v>0</v>
      </c>
      <c r="D17" s="22">
        <f>SUMIFS(Fev!$O$14:$O$1003,Fev!$H$14:$H$1003,Despesas!$C15,Fev!$I$14:$I$1003,$C$11)</f>
        <v>0</v>
      </c>
      <c r="E17" s="22">
        <f>SUMIFS(Mar!$O$14:$O$1003,Mar!$H$14:$H$1003,Despesas!$C15,Mar!$I$14:$I$1003,$C$11)</f>
        <v>0</v>
      </c>
      <c r="F17" s="22">
        <f>SUMIFS(Abr!$O$14:$O$1003,Abr!$H$14:$H$1003,Despesas!$C15,Abr!$I$14:$I$1003,$C$11)</f>
        <v>0</v>
      </c>
      <c r="G17" s="22">
        <f>SUMIFS(Mai!$O$14:$O$1003,Mai!$H$14:$H$1003,Despesas!$C15,Mai!$I$14:$I$1003,$C$11)</f>
        <v>0</v>
      </c>
      <c r="H17" s="22">
        <f>SUMIFS(Jun!$O$14:$O$1003,Jun!$H$14:$H$1003,Despesas!$C15,Jun!$I$14:$I$1003,$C$11)</f>
        <v>0</v>
      </c>
      <c r="I17" s="22">
        <f>SUMIFS(Jul!$O$14:$O$1003,Jul!$H$14:$H$1003,Despesas!$C15,Jul!$I$14:$I$1003,$C$11)</f>
        <v>0</v>
      </c>
      <c r="J17" s="22">
        <f>SUMIFS(Ago!$O$14:$O$1003,Ago!$H$14:$H$1003,Despesas!$C15,Ago!$I$14:$I$1003,$C$11)</f>
        <v>0</v>
      </c>
      <c r="K17" s="22">
        <f>SUMIFS(Set!$O$14:$O$1003,Set!$H$14:$H$1003,Despesas!$C15,Set!$I$14:$I$1003,$C$11)</f>
        <v>0</v>
      </c>
      <c r="L17" s="22">
        <f>SUMIFS(Out!$O$14:$O$1003,Out!$H$14:$H$1003,Despesas!$C15,Out!$I$14:$I$1003,$C$11)</f>
        <v>0</v>
      </c>
      <c r="M17" s="22">
        <f>SUMIFS(Nov!$O$14:$O$1003,Nov!$H$14:$H$1003,Despesas!$C15,Nov!$I$14:$I$1003,$C$11)</f>
        <v>0</v>
      </c>
      <c r="N17" s="22">
        <f>SUMIFS(Dez!$O$14:$O$1003,Dez!$H$14:$H$1003,Despesas!$C15,Dez!$I$14:$I$1003,$C$11)</f>
        <v>0</v>
      </c>
      <c r="O17" s="22">
        <f t="shared" si="2"/>
        <v>0</v>
      </c>
    </row>
    <row r="18" spans="1:15" x14ac:dyDescent="0.25">
      <c r="A18" s="7"/>
      <c r="B18" s="21" t="str">
        <f>CONCATENATE(Despesas!B16," ",Despesas!C16)</f>
        <v xml:space="preserve">1.1.3 </v>
      </c>
      <c r="C18" s="22">
        <f>SUMIFS(Jan!$O$14:$O$1003,Jan!$H$14:$H$1003,Despesas!$C16,Jan!$I$14:$I$1003,$C$11)</f>
        <v>0</v>
      </c>
      <c r="D18" s="22">
        <f>SUMIFS(Fev!$O$14:$O$1003,Fev!$H$14:$H$1003,Despesas!$C16,Fev!$I$14:$I$1003,$C$11)</f>
        <v>0</v>
      </c>
      <c r="E18" s="22">
        <f>SUMIFS(Mar!$O$14:$O$1003,Mar!$H$14:$H$1003,Despesas!$C16,Mar!$I$14:$I$1003,$C$11)</f>
        <v>0</v>
      </c>
      <c r="F18" s="22">
        <f>SUMIFS(Abr!$O$14:$O$1003,Abr!$H$14:$H$1003,Despesas!$C16,Abr!$I$14:$I$1003,$C$11)</f>
        <v>0</v>
      </c>
      <c r="G18" s="22">
        <f>SUMIFS(Mai!$O$14:$O$1003,Mai!$H$14:$H$1003,Despesas!$C16,Mai!$I$14:$I$1003,$C$11)</f>
        <v>0</v>
      </c>
      <c r="H18" s="22">
        <f>SUMIFS(Jun!$O$14:$O$1003,Jun!$H$14:$H$1003,Despesas!$C16,Jun!$I$14:$I$1003,$C$11)</f>
        <v>0</v>
      </c>
      <c r="I18" s="22">
        <f>SUMIFS(Jul!$O$14:$O$1003,Jul!$H$14:$H$1003,Despesas!$C16,Jul!$I$14:$I$1003,$C$11)</f>
        <v>0</v>
      </c>
      <c r="J18" s="22">
        <f>SUMIFS(Ago!$O$14:$O$1003,Ago!$H$14:$H$1003,Despesas!$C16,Ago!$I$14:$I$1003,$C$11)</f>
        <v>0</v>
      </c>
      <c r="K18" s="22">
        <f>SUMIFS(Set!$O$14:$O$1003,Set!$H$14:$H$1003,Despesas!$C16,Set!$I$14:$I$1003,$C$11)</f>
        <v>0</v>
      </c>
      <c r="L18" s="22">
        <f>SUMIFS(Out!$O$14:$O$1003,Out!$H$14:$H$1003,Despesas!$C16,Out!$I$14:$I$1003,$C$11)</f>
        <v>0</v>
      </c>
      <c r="M18" s="22">
        <f>SUMIFS(Nov!$O$14:$O$1003,Nov!$H$14:$H$1003,Despesas!$C16,Nov!$I$14:$I$1003,$C$11)</f>
        <v>0</v>
      </c>
      <c r="N18" s="22">
        <f>SUMIFS(Dez!$O$14:$O$1003,Dez!$H$14:$H$1003,Despesas!$C16,Dez!$I$14:$I$1003,$C$11)</f>
        <v>0</v>
      </c>
      <c r="O18" s="22">
        <f t="shared" si="2"/>
        <v>0</v>
      </c>
    </row>
    <row r="19" spans="1:15" x14ac:dyDescent="0.25">
      <c r="A19" s="7"/>
      <c r="B19" s="21" t="str">
        <f>CONCATENATE(Despesas!B17," ",Despesas!C17)</f>
        <v xml:space="preserve">1.1.4 </v>
      </c>
      <c r="C19" s="22">
        <f>SUMIFS(Jan!$O$14:$O$1003,Jan!$H$14:$H$1003,Despesas!$C17,Jan!$I$14:$I$1003,$C$11)</f>
        <v>0</v>
      </c>
      <c r="D19" s="22">
        <f>SUMIFS(Fev!$O$14:$O$1003,Fev!$H$14:$H$1003,Despesas!$C17,Fev!$I$14:$I$1003,$C$11)</f>
        <v>0</v>
      </c>
      <c r="E19" s="22">
        <f>SUMIFS(Mar!$O$14:$O$1003,Mar!$H$14:$H$1003,Despesas!$C17,Mar!$I$14:$I$1003,$C$11)</f>
        <v>0</v>
      </c>
      <c r="F19" s="22">
        <f>SUMIFS(Abr!$O$14:$O$1003,Abr!$H$14:$H$1003,Despesas!$C17,Abr!$I$14:$I$1003,$C$11)</f>
        <v>0</v>
      </c>
      <c r="G19" s="22">
        <f>SUMIFS(Mai!$O$14:$O$1003,Mai!$H$14:$H$1003,Despesas!$C17,Mai!$I$14:$I$1003,$C$11)</f>
        <v>0</v>
      </c>
      <c r="H19" s="22">
        <f>SUMIFS(Jun!$O$14:$O$1003,Jun!$H$14:$H$1003,Despesas!$C17,Jun!$I$14:$I$1003,$C$11)</f>
        <v>0</v>
      </c>
      <c r="I19" s="22">
        <f>SUMIFS(Jul!$O$14:$O$1003,Jul!$H$14:$H$1003,Despesas!$C17,Jul!$I$14:$I$1003,$C$11)</f>
        <v>0</v>
      </c>
      <c r="J19" s="22">
        <f>SUMIFS(Ago!$O$14:$O$1003,Ago!$H$14:$H$1003,Despesas!$C17,Ago!$I$14:$I$1003,$C$11)</f>
        <v>0</v>
      </c>
      <c r="K19" s="22">
        <f>SUMIFS(Set!$O$14:$O$1003,Set!$H$14:$H$1003,Despesas!$C17,Set!$I$14:$I$1003,$C$11)</f>
        <v>0</v>
      </c>
      <c r="L19" s="22">
        <f>SUMIFS(Out!$O$14:$O$1003,Out!$H$14:$H$1003,Despesas!$C17,Out!$I$14:$I$1003,$C$11)</f>
        <v>0</v>
      </c>
      <c r="M19" s="22">
        <f>SUMIFS(Nov!$O$14:$O$1003,Nov!$H$14:$H$1003,Despesas!$C17,Nov!$I$14:$I$1003,$C$11)</f>
        <v>0</v>
      </c>
      <c r="N19" s="22">
        <f>SUMIFS(Dez!$O$14:$O$1003,Dez!$H$14:$H$1003,Despesas!$C17,Dez!$I$14:$I$1003,$C$11)</f>
        <v>0</v>
      </c>
      <c r="O19" s="22">
        <f t="shared" si="2"/>
        <v>0</v>
      </c>
    </row>
    <row r="20" spans="1:15" x14ac:dyDescent="0.25">
      <c r="A20" s="7"/>
      <c r="B20" s="21" t="str">
        <f>CONCATENATE(Despesas!B18," ",Despesas!C18)</f>
        <v xml:space="preserve">1.1.5 </v>
      </c>
      <c r="C20" s="22">
        <f>SUMIFS(Jan!$O$14:$O$1003,Jan!$H$14:$H$1003,Despesas!$C18,Jan!$I$14:$I$1003,$C$11)</f>
        <v>0</v>
      </c>
      <c r="D20" s="22">
        <f>SUMIFS(Fev!$O$14:$O$1003,Fev!$H$14:$H$1003,Despesas!$C18,Fev!$I$14:$I$1003,$C$11)</f>
        <v>0</v>
      </c>
      <c r="E20" s="22">
        <f>SUMIFS(Mar!$O$14:$O$1003,Mar!$H$14:$H$1003,Despesas!$C18,Mar!$I$14:$I$1003,$C$11)</f>
        <v>0</v>
      </c>
      <c r="F20" s="22">
        <f>SUMIFS(Abr!$O$14:$O$1003,Abr!$H$14:$H$1003,Despesas!$C18,Abr!$I$14:$I$1003,$C$11)</f>
        <v>0</v>
      </c>
      <c r="G20" s="22">
        <f>SUMIFS(Mai!$O$14:$O$1003,Mai!$H$14:$H$1003,Despesas!$C18,Mai!$I$14:$I$1003,$C$11)</f>
        <v>0</v>
      </c>
      <c r="H20" s="22">
        <f>SUMIFS(Jun!$O$14:$O$1003,Jun!$H$14:$H$1003,Despesas!$C18,Jun!$I$14:$I$1003,$C$11)</f>
        <v>0</v>
      </c>
      <c r="I20" s="22">
        <f>SUMIFS(Jul!$O$14:$O$1003,Jul!$H$14:$H$1003,Despesas!$C18,Jul!$I$14:$I$1003,$C$11)</f>
        <v>0</v>
      </c>
      <c r="J20" s="22">
        <f>SUMIFS(Ago!$O$14:$O$1003,Ago!$H$14:$H$1003,Despesas!$C18,Ago!$I$14:$I$1003,$C$11)</f>
        <v>0</v>
      </c>
      <c r="K20" s="22">
        <f>SUMIFS(Set!$O$14:$O$1003,Set!$H$14:$H$1003,Despesas!$C18,Set!$I$14:$I$1003,$C$11)</f>
        <v>0</v>
      </c>
      <c r="L20" s="22">
        <f>SUMIFS(Out!$O$14:$O$1003,Out!$H$14:$H$1003,Despesas!$C18,Out!$I$14:$I$1003,$C$11)</f>
        <v>0</v>
      </c>
      <c r="M20" s="22">
        <f>SUMIFS(Nov!$O$14:$O$1003,Nov!$H$14:$H$1003,Despesas!$C18,Nov!$I$14:$I$1003,$C$11)</f>
        <v>0</v>
      </c>
      <c r="N20" s="22">
        <f>SUMIFS(Dez!$O$14:$O$1003,Dez!$H$14:$H$1003,Despesas!$C18,Dez!$I$14:$I$1003,$C$11)</f>
        <v>0</v>
      </c>
      <c r="O20" s="22">
        <f t="shared" si="2"/>
        <v>0</v>
      </c>
    </row>
    <row r="21" spans="1:15" x14ac:dyDescent="0.25">
      <c r="A21" s="7"/>
      <c r="B21" s="21" t="str">
        <f>CONCATENATE(Despesas!B19," ",Despesas!C19)</f>
        <v xml:space="preserve">1.1.6 </v>
      </c>
      <c r="C21" s="22">
        <f>SUMIFS(Jan!$O$14:$O$1003,Jan!$H$14:$H$1003,Despesas!$C19,Jan!$I$14:$I$1003,$C$11)</f>
        <v>0</v>
      </c>
      <c r="D21" s="22">
        <f>SUMIFS(Fev!$O$14:$O$1003,Fev!$H$14:$H$1003,Despesas!$C19,Fev!$I$14:$I$1003,$C$11)</f>
        <v>0</v>
      </c>
      <c r="E21" s="22">
        <f>SUMIFS(Mar!$O$14:$O$1003,Mar!$H$14:$H$1003,Despesas!$C19,Mar!$I$14:$I$1003,$C$11)</f>
        <v>0</v>
      </c>
      <c r="F21" s="22">
        <f>SUMIFS(Abr!$O$14:$O$1003,Abr!$H$14:$H$1003,Despesas!$C19,Abr!$I$14:$I$1003,$C$11)</f>
        <v>0</v>
      </c>
      <c r="G21" s="22">
        <f>SUMIFS(Mai!$O$14:$O$1003,Mai!$H$14:$H$1003,Despesas!$C19,Mai!$I$14:$I$1003,$C$11)</f>
        <v>0</v>
      </c>
      <c r="H21" s="22">
        <f>SUMIFS(Jun!$O$14:$O$1003,Jun!$H$14:$H$1003,Despesas!$C19,Jun!$I$14:$I$1003,$C$11)</f>
        <v>0</v>
      </c>
      <c r="I21" s="22">
        <f>SUMIFS(Jul!$O$14:$O$1003,Jul!$H$14:$H$1003,Despesas!$C19,Jul!$I$14:$I$1003,$C$11)</f>
        <v>0</v>
      </c>
      <c r="J21" s="22">
        <f>SUMIFS(Ago!$O$14:$O$1003,Ago!$H$14:$H$1003,Despesas!$C19,Ago!$I$14:$I$1003,$C$11)</f>
        <v>0</v>
      </c>
      <c r="K21" s="22">
        <f>SUMIFS(Set!$O$14:$O$1003,Set!$H$14:$H$1003,Despesas!$C19,Set!$I$14:$I$1003,$C$11)</f>
        <v>0</v>
      </c>
      <c r="L21" s="22">
        <f>SUMIFS(Out!$O$14:$O$1003,Out!$H$14:$H$1003,Despesas!$C19,Out!$I$14:$I$1003,$C$11)</f>
        <v>0</v>
      </c>
      <c r="M21" s="22">
        <f>SUMIFS(Nov!$O$14:$O$1003,Nov!$H$14:$H$1003,Despesas!$C19,Nov!$I$14:$I$1003,$C$11)</f>
        <v>0</v>
      </c>
      <c r="N21" s="22">
        <f>SUMIFS(Dez!$O$14:$O$1003,Dez!$H$14:$H$1003,Despesas!$C19,Dez!$I$14:$I$1003,$C$11)</f>
        <v>0</v>
      </c>
      <c r="O21" s="22">
        <f t="shared" si="2"/>
        <v>0</v>
      </c>
    </row>
    <row r="22" spans="1:15" x14ac:dyDescent="0.25">
      <c r="A22" s="7"/>
      <c r="B22" s="21" t="str">
        <f>CONCATENATE(Despesas!B20," ",Despesas!C20)</f>
        <v xml:space="preserve">1.1.7 </v>
      </c>
      <c r="C22" s="22">
        <f>SUMIFS(Jan!$O$14:$O$1003,Jan!$H$14:$H$1003,Despesas!$C20,Jan!$I$14:$I$1003,$C$11)</f>
        <v>0</v>
      </c>
      <c r="D22" s="22">
        <f>SUMIFS(Fev!$O$14:$O$1003,Fev!$H$14:$H$1003,Despesas!$C20,Fev!$I$14:$I$1003,$C$11)</f>
        <v>0</v>
      </c>
      <c r="E22" s="22">
        <f>SUMIFS(Mar!$O$14:$O$1003,Mar!$H$14:$H$1003,Despesas!$C20,Mar!$I$14:$I$1003,$C$11)</f>
        <v>0</v>
      </c>
      <c r="F22" s="22">
        <f>SUMIFS(Abr!$O$14:$O$1003,Abr!$H$14:$H$1003,Despesas!$C20,Abr!$I$14:$I$1003,$C$11)</f>
        <v>0</v>
      </c>
      <c r="G22" s="22">
        <f>SUMIFS(Mai!$O$14:$O$1003,Mai!$H$14:$H$1003,Despesas!$C20,Mai!$I$14:$I$1003,$C$11)</f>
        <v>0</v>
      </c>
      <c r="H22" s="22">
        <f>SUMIFS(Jun!$O$14:$O$1003,Jun!$H$14:$H$1003,Despesas!$C20,Jun!$I$14:$I$1003,$C$11)</f>
        <v>0</v>
      </c>
      <c r="I22" s="22">
        <f>SUMIFS(Jul!$O$14:$O$1003,Jul!$H$14:$H$1003,Despesas!$C20,Jul!$I$14:$I$1003,$C$11)</f>
        <v>0</v>
      </c>
      <c r="J22" s="22">
        <f>SUMIFS(Ago!$O$14:$O$1003,Ago!$H$14:$H$1003,Despesas!$C20,Ago!$I$14:$I$1003,$C$11)</f>
        <v>0</v>
      </c>
      <c r="K22" s="22">
        <f>SUMIFS(Set!$O$14:$O$1003,Set!$H$14:$H$1003,Despesas!$C20,Set!$I$14:$I$1003,$C$11)</f>
        <v>0</v>
      </c>
      <c r="L22" s="22">
        <f>SUMIFS(Out!$O$14:$O$1003,Out!$H$14:$H$1003,Despesas!$C20,Out!$I$14:$I$1003,$C$11)</f>
        <v>0</v>
      </c>
      <c r="M22" s="22">
        <f>SUMIFS(Nov!$O$14:$O$1003,Nov!$H$14:$H$1003,Despesas!$C20,Nov!$I$14:$I$1003,$C$11)</f>
        <v>0</v>
      </c>
      <c r="N22" s="22">
        <f>SUMIFS(Dez!$O$14:$O$1003,Dez!$H$14:$H$1003,Despesas!$C20,Dez!$I$14:$I$1003,$C$11)</f>
        <v>0</v>
      </c>
      <c r="O22" s="22">
        <f t="shared" si="2"/>
        <v>0</v>
      </c>
    </row>
    <row r="23" spans="1:15" x14ac:dyDescent="0.25">
      <c r="A23" s="7"/>
      <c r="B23" s="21" t="str">
        <f>CONCATENATE(Despesas!B21," ",Despesas!C21)</f>
        <v xml:space="preserve">1.1.8 </v>
      </c>
      <c r="C23" s="22">
        <f>SUMIFS(Jan!$O$14:$O$1003,Jan!$H$14:$H$1003,Despesas!$C21,Jan!$I$14:$I$1003,$C$11)</f>
        <v>0</v>
      </c>
      <c r="D23" s="22">
        <f>SUMIFS(Fev!$O$14:$O$1003,Fev!$H$14:$H$1003,Despesas!$C21,Fev!$I$14:$I$1003,$C$11)</f>
        <v>0</v>
      </c>
      <c r="E23" s="22">
        <f>SUMIFS(Mar!$O$14:$O$1003,Mar!$H$14:$H$1003,Despesas!$C21,Mar!$I$14:$I$1003,$C$11)</f>
        <v>0</v>
      </c>
      <c r="F23" s="22">
        <f>SUMIFS(Abr!$O$14:$O$1003,Abr!$H$14:$H$1003,Despesas!$C21,Abr!$I$14:$I$1003,$C$11)</f>
        <v>0</v>
      </c>
      <c r="G23" s="22">
        <f>SUMIFS(Mai!$O$14:$O$1003,Mai!$H$14:$H$1003,Despesas!$C21,Mai!$I$14:$I$1003,$C$11)</f>
        <v>0</v>
      </c>
      <c r="H23" s="22">
        <f>SUMIFS(Jun!$O$14:$O$1003,Jun!$H$14:$H$1003,Despesas!$C21,Jun!$I$14:$I$1003,$C$11)</f>
        <v>0</v>
      </c>
      <c r="I23" s="22">
        <f>SUMIFS(Jul!$O$14:$O$1003,Jul!$H$14:$H$1003,Despesas!$C21,Jul!$I$14:$I$1003,$C$11)</f>
        <v>0</v>
      </c>
      <c r="J23" s="22">
        <f>SUMIFS(Ago!$O$14:$O$1003,Ago!$H$14:$H$1003,Despesas!$C21,Ago!$I$14:$I$1003,$C$11)</f>
        <v>0</v>
      </c>
      <c r="K23" s="22">
        <f>SUMIFS(Set!$O$14:$O$1003,Set!$H$14:$H$1003,Despesas!$C21,Set!$I$14:$I$1003,$C$11)</f>
        <v>0</v>
      </c>
      <c r="L23" s="22">
        <f>SUMIFS(Out!$O$14:$O$1003,Out!$H$14:$H$1003,Despesas!$C21,Out!$I$14:$I$1003,$C$11)</f>
        <v>0</v>
      </c>
      <c r="M23" s="22">
        <f>SUMIFS(Nov!$O$14:$O$1003,Nov!$H$14:$H$1003,Despesas!$C21,Nov!$I$14:$I$1003,$C$11)</f>
        <v>0</v>
      </c>
      <c r="N23" s="22">
        <f>SUMIFS(Dez!$O$14:$O$1003,Dez!$H$14:$H$1003,Despesas!$C21,Dez!$I$14:$I$1003,$C$11)</f>
        <v>0</v>
      </c>
      <c r="O23" s="22">
        <f t="shared" si="2"/>
        <v>0</v>
      </c>
    </row>
    <row r="24" spans="1:15" x14ac:dyDescent="0.25">
      <c r="A24" s="7"/>
      <c r="B24" s="21" t="str">
        <f>CONCATENATE(Despesas!B22," ",Despesas!C22)</f>
        <v xml:space="preserve">1.1.9 </v>
      </c>
      <c r="C24" s="22">
        <f>SUMIFS(Jan!$O$14:$O$1003,Jan!$H$14:$H$1003,Despesas!$C22,Jan!$I$14:$I$1003,$C$11)</f>
        <v>0</v>
      </c>
      <c r="D24" s="22">
        <f>SUMIFS(Fev!$O$14:$O$1003,Fev!$H$14:$H$1003,Despesas!$C22,Fev!$I$14:$I$1003,$C$11)</f>
        <v>0</v>
      </c>
      <c r="E24" s="22">
        <f>SUMIFS(Mar!$O$14:$O$1003,Mar!$H$14:$H$1003,Despesas!$C22,Mar!$I$14:$I$1003,$C$11)</f>
        <v>0</v>
      </c>
      <c r="F24" s="22">
        <f>SUMIFS(Abr!$O$14:$O$1003,Abr!$H$14:$H$1003,Despesas!$C22,Abr!$I$14:$I$1003,$C$11)</f>
        <v>0</v>
      </c>
      <c r="G24" s="22">
        <f>SUMIFS(Mai!$O$14:$O$1003,Mai!$H$14:$H$1003,Despesas!$C22,Mai!$I$14:$I$1003,$C$11)</f>
        <v>0</v>
      </c>
      <c r="H24" s="22">
        <f>SUMIFS(Jun!$O$14:$O$1003,Jun!$H$14:$H$1003,Despesas!$C22,Jun!$I$14:$I$1003,$C$11)</f>
        <v>0</v>
      </c>
      <c r="I24" s="22">
        <f>SUMIFS(Jul!$O$14:$O$1003,Jul!$H$14:$H$1003,Despesas!$C22,Jul!$I$14:$I$1003,$C$11)</f>
        <v>0</v>
      </c>
      <c r="J24" s="22">
        <f>SUMIFS(Ago!$O$14:$O$1003,Ago!$H$14:$H$1003,Despesas!$C22,Ago!$I$14:$I$1003,$C$11)</f>
        <v>0</v>
      </c>
      <c r="K24" s="22">
        <f>SUMIFS(Set!$O$14:$O$1003,Set!$H$14:$H$1003,Despesas!$C22,Set!$I$14:$I$1003,$C$11)</f>
        <v>0</v>
      </c>
      <c r="L24" s="22">
        <f>SUMIFS(Out!$O$14:$O$1003,Out!$H$14:$H$1003,Despesas!$C22,Out!$I$14:$I$1003,$C$11)</f>
        <v>0</v>
      </c>
      <c r="M24" s="22">
        <f>SUMIFS(Nov!$O$14:$O$1003,Nov!$H$14:$H$1003,Despesas!$C22,Nov!$I$14:$I$1003,$C$11)</f>
        <v>0</v>
      </c>
      <c r="N24" s="22">
        <f>SUMIFS(Dez!$O$14:$O$1003,Dez!$H$14:$H$1003,Despesas!$C22,Dez!$I$14:$I$1003,$C$11)</f>
        <v>0</v>
      </c>
      <c r="O24" s="22">
        <f t="shared" si="2"/>
        <v>0</v>
      </c>
    </row>
    <row r="25" spans="1:15" x14ac:dyDescent="0.25">
      <c r="A25" s="7"/>
      <c r="B25" s="21" t="str">
        <f>CONCATENATE(Despesas!B23," ",Despesas!C23)</f>
        <v xml:space="preserve">1.1.10 </v>
      </c>
      <c r="C25" s="22">
        <f>SUMIFS(Jan!$O$14:$O$1003,Jan!$H$14:$H$1003,Despesas!$C23,Jan!$I$14:$I$1003,$C$11)</f>
        <v>0</v>
      </c>
      <c r="D25" s="22">
        <f>SUMIFS(Fev!$O$14:$O$1003,Fev!$H$14:$H$1003,Despesas!$C23,Fev!$I$14:$I$1003,$C$11)</f>
        <v>0</v>
      </c>
      <c r="E25" s="22">
        <f>SUMIFS(Mar!$O$14:$O$1003,Mar!$H$14:$H$1003,Despesas!$C23,Mar!$I$14:$I$1003,$C$11)</f>
        <v>0</v>
      </c>
      <c r="F25" s="22">
        <f>SUMIFS(Abr!$O$14:$O$1003,Abr!$H$14:$H$1003,Despesas!$C23,Abr!$I$14:$I$1003,$C$11)</f>
        <v>0</v>
      </c>
      <c r="G25" s="22">
        <f>SUMIFS(Mai!$O$14:$O$1003,Mai!$H$14:$H$1003,Despesas!$C23,Mai!$I$14:$I$1003,$C$11)</f>
        <v>0</v>
      </c>
      <c r="H25" s="22">
        <f>SUMIFS(Jun!$O$14:$O$1003,Jun!$H$14:$H$1003,Despesas!$C23,Jun!$I$14:$I$1003,$C$11)</f>
        <v>0</v>
      </c>
      <c r="I25" s="22">
        <f>SUMIFS(Jul!$O$14:$O$1003,Jul!$H$14:$H$1003,Despesas!$C23,Jul!$I$14:$I$1003,$C$11)</f>
        <v>0</v>
      </c>
      <c r="J25" s="22">
        <f>SUMIFS(Ago!$O$14:$O$1003,Ago!$H$14:$H$1003,Despesas!$C23,Ago!$I$14:$I$1003,$C$11)</f>
        <v>0</v>
      </c>
      <c r="K25" s="22">
        <f>SUMIFS(Set!$O$14:$O$1003,Set!$H$14:$H$1003,Despesas!$C23,Set!$I$14:$I$1003,$C$11)</f>
        <v>0</v>
      </c>
      <c r="L25" s="22">
        <f>SUMIFS(Out!$O$14:$O$1003,Out!$H$14:$H$1003,Despesas!$C23,Out!$I$14:$I$1003,$C$11)</f>
        <v>0</v>
      </c>
      <c r="M25" s="22">
        <f>SUMIFS(Nov!$O$14:$O$1003,Nov!$H$14:$H$1003,Despesas!$C23,Nov!$I$14:$I$1003,$C$11)</f>
        <v>0</v>
      </c>
      <c r="N25" s="22">
        <f>SUMIFS(Dez!$O$14:$O$1003,Dez!$H$14:$H$1003,Despesas!$C23,Dez!$I$14:$I$1003,$C$11)</f>
        <v>0</v>
      </c>
      <c r="O25" s="22">
        <f t="shared" si="2"/>
        <v>0</v>
      </c>
    </row>
    <row r="26" spans="1:15" x14ac:dyDescent="0.25">
      <c r="A26" s="7"/>
      <c r="B26" s="21" t="str">
        <f>CONCATENATE(Despesas!B24," ",Despesas!C24)</f>
        <v xml:space="preserve">1.1.11 </v>
      </c>
      <c r="C26" s="22">
        <f>SUMIFS(Jan!$O$14:$O$1003,Jan!$H$14:$H$1003,Despesas!$C24,Jan!$I$14:$I$1003,$C$11)</f>
        <v>0</v>
      </c>
      <c r="D26" s="22">
        <f>SUMIFS(Fev!$O$14:$O$1003,Fev!$H$14:$H$1003,Despesas!$C24,Fev!$I$14:$I$1003,$C$11)</f>
        <v>0</v>
      </c>
      <c r="E26" s="22">
        <f>SUMIFS(Mar!$O$14:$O$1003,Mar!$H$14:$H$1003,Despesas!$C24,Mar!$I$14:$I$1003,$C$11)</f>
        <v>0</v>
      </c>
      <c r="F26" s="22">
        <f>SUMIFS(Abr!$O$14:$O$1003,Abr!$H$14:$H$1003,Despesas!$C24,Abr!$I$14:$I$1003,$C$11)</f>
        <v>0</v>
      </c>
      <c r="G26" s="22">
        <f>SUMIFS(Mai!$O$14:$O$1003,Mai!$H$14:$H$1003,Despesas!$C24,Mai!$I$14:$I$1003,$C$11)</f>
        <v>0</v>
      </c>
      <c r="H26" s="22">
        <f>SUMIFS(Jun!$O$14:$O$1003,Jun!$H$14:$H$1003,Despesas!$C24,Jun!$I$14:$I$1003,$C$11)</f>
        <v>0</v>
      </c>
      <c r="I26" s="22">
        <f>SUMIFS(Jul!$O$14:$O$1003,Jul!$H$14:$H$1003,Despesas!$C24,Jul!$I$14:$I$1003,$C$11)</f>
        <v>0</v>
      </c>
      <c r="J26" s="22">
        <f>SUMIFS(Ago!$O$14:$O$1003,Ago!$H$14:$H$1003,Despesas!$C24,Ago!$I$14:$I$1003,$C$11)</f>
        <v>0</v>
      </c>
      <c r="K26" s="22">
        <f>SUMIFS(Set!$O$14:$O$1003,Set!$H$14:$H$1003,Despesas!$C24,Set!$I$14:$I$1003,$C$11)</f>
        <v>0</v>
      </c>
      <c r="L26" s="22">
        <f>SUMIFS(Out!$O$14:$O$1003,Out!$H$14:$H$1003,Despesas!$C24,Out!$I$14:$I$1003,$C$11)</f>
        <v>0</v>
      </c>
      <c r="M26" s="22">
        <f>SUMIFS(Nov!$O$14:$O$1003,Nov!$H$14:$H$1003,Despesas!$C24,Nov!$I$14:$I$1003,$C$11)</f>
        <v>0</v>
      </c>
      <c r="N26" s="22">
        <f>SUMIFS(Dez!$O$14:$O$1003,Dez!$H$14:$H$1003,Despesas!$C24,Dez!$I$14:$I$1003,$C$11)</f>
        <v>0</v>
      </c>
      <c r="O26" s="22">
        <f t="shared" si="2"/>
        <v>0</v>
      </c>
    </row>
    <row r="27" spans="1:15" x14ac:dyDescent="0.25">
      <c r="A27" s="7"/>
      <c r="B27" s="21" t="str">
        <f>CONCATENATE(Despesas!B25," ",Despesas!C25)</f>
        <v xml:space="preserve">1.1.12 </v>
      </c>
      <c r="C27" s="22">
        <f>SUMIFS(Jan!$O$14:$O$1003,Jan!$H$14:$H$1003,Despesas!$C25,Jan!$I$14:$I$1003,$C$11)</f>
        <v>0</v>
      </c>
      <c r="D27" s="22">
        <f>SUMIFS(Fev!$O$14:$O$1003,Fev!$H$14:$H$1003,Despesas!$C25,Fev!$I$14:$I$1003,$C$11)</f>
        <v>0</v>
      </c>
      <c r="E27" s="22">
        <f>SUMIFS(Mar!$O$14:$O$1003,Mar!$H$14:$H$1003,Despesas!$C25,Mar!$I$14:$I$1003,$C$11)</f>
        <v>0</v>
      </c>
      <c r="F27" s="22">
        <f>SUMIFS(Abr!$O$14:$O$1003,Abr!$H$14:$H$1003,Despesas!$C25,Abr!$I$14:$I$1003,$C$11)</f>
        <v>0</v>
      </c>
      <c r="G27" s="22">
        <f>SUMIFS(Mai!$O$14:$O$1003,Mai!$H$14:$H$1003,Despesas!$C25,Mai!$I$14:$I$1003,$C$11)</f>
        <v>0</v>
      </c>
      <c r="H27" s="22">
        <f>SUMIFS(Jun!$O$14:$O$1003,Jun!$H$14:$H$1003,Despesas!$C25,Jun!$I$14:$I$1003,$C$11)</f>
        <v>0</v>
      </c>
      <c r="I27" s="22">
        <f>SUMIFS(Jul!$O$14:$O$1003,Jul!$H$14:$H$1003,Despesas!$C25,Jul!$I$14:$I$1003,$C$11)</f>
        <v>0</v>
      </c>
      <c r="J27" s="22">
        <f>SUMIFS(Ago!$O$14:$O$1003,Ago!$H$14:$H$1003,Despesas!$C25,Ago!$I$14:$I$1003,$C$11)</f>
        <v>0</v>
      </c>
      <c r="K27" s="22">
        <f>SUMIFS(Set!$O$14:$O$1003,Set!$H$14:$H$1003,Despesas!$C25,Set!$I$14:$I$1003,$C$11)</f>
        <v>0</v>
      </c>
      <c r="L27" s="22">
        <f>SUMIFS(Out!$O$14:$O$1003,Out!$H$14:$H$1003,Despesas!$C25,Out!$I$14:$I$1003,$C$11)</f>
        <v>0</v>
      </c>
      <c r="M27" s="22">
        <f>SUMIFS(Nov!$O$14:$O$1003,Nov!$H$14:$H$1003,Despesas!$C25,Nov!$I$14:$I$1003,$C$11)</f>
        <v>0</v>
      </c>
      <c r="N27" s="22">
        <f>SUMIFS(Dez!$O$14:$O$1003,Dez!$H$14:$H$1003,Despesas!$C25,Dez!$I$14:$I$1003,$C$11)</f>
        <v>0</v>
      </c>
      <c r="O27" s="22">
        <f t="shared" si="2"/>
        <v>0</v>
      </c>
    </row>
    <row r="28" spans="1:15" x14ac:dyDescent="0.25">
      <c r="A28" s="7"/>
      <c r="B28" s="21" t="str">
        <f>CONCATENATE(Despesas!B26," ",Despesas!C26)</f>
        <v xml:space="preserve">1.1.13 </v>
      </c>
      <c r="C28" s="22">
        <f>SUMIFS(Jan!$O$14:$O$1003,Jan!$H$14:$H$1003,Despesas!$C26,Jan!$I$14:$I$1003,$C$11)</f>
        <v>0</v>
      </c>
      <c r="D28" s="22">
        <f>SUMIFS(Fev!$O$14:$O$1003,Fev!$H$14:$H$1003,Despesas!$C26,Fev!$I$14:$I$1003,$C$11)</f>
        <v>0</v>
      </c>
      <c r="E28" s="22">
        <f>SUMIFS(Mar!$O$14:$O$1003,Mar!$H$14:$H$1003,Despesas!$C26,Mar!$I$14:$I$1003,$C$11)</f>
        <v>0</v>
      </c>
      <c r="F28" s="22">
        <f>SUMIFS(Abr!$O$14:$O$1003,Abr!$H$14:$H$1003,Despesas!$C26,Abr!$I$14:$I$1003,$C$11)</f>
        <v>0</v>
      </c>
      <c r="G28" s="22">
        <f>SUMIFS(Mai!$O$14:$O$1003,Mai!$H$14:$H$1003,Despesas!$C26,Mai!$I$14:$I$1003,$C$11)</f>
        <v>0</v>
      </c>
      <c r="H28" s="22">
        <f>SUMIFS(Jun!$O$14:$O$1003,Jun!$H$14:$H$1003,Despesas!$C26,Jun!$I$14:$I$1003,$C$11)</f>
        <v>0</v>
      </c>
      <c r="I28" s="22">
        <f>SUMIFS(Jul!$O$14:$O$1003,Jul!$H$14:$H$1003,Despesas!$C26,Jul!$I$14:$I$1003,$C$11)</f>
        <v>0</v>
      </c>
      <c r="J28" s="22">
        <f>SUMIFS(Ago!$O$14:$O$1003,Ago!$H$14:$H$1003,Despesas!$C26,Ago!$I$14:$I$1003,$C$11)</f>
        <v>0</v>
      </c>
      <c r="K28" s="22">
        <f>SUMIFS(Set!$O$14:$O$1003,Set!$H$14:$H$1003,Despesas!$C26,Set!$I$14:$I$1003,$C$11)</f>
        <v>0</v>
      </c>
      <c r="L28" s="22">
        <f>SUMIFS(Out!$O$14:$O$1003,Out!$H$14:$H$1003,Despesas!$C26,Out!$I$14:$I$1003,$C$11)</f>
        <v>0</v>
      </c>
      <c r="M28" s="22">
        <f>SUMIFS(Nov!$O$14:$O$1003,Nov!$H$14:$H$1003,Despesas!$C26,Nov!$I$14:$I$1003,$C$11)</f>
        <v>0</v>
      </c>
      <c r="N28" s="22">
        <f>SUMIFS(Dez!$O$14:$O$1003,Dez!$H$14:$H$1003,Despesas!$C26,Dez!$I$14:$I$1003,$C$11)</f>
        <v>0</v>
      </c>
      <c r="O28" s="22">
        <f t="shared" si="2"/>
        <v>0</v>
      </c>
    </row>
    <row r="29" spans="1:15" x14ac:dyDescent="0.25">
      <c r="A29" s="7"/>
      <c r="B29" s="21" t="str">
        <f>CONCATENATE(Despesas!B27," ",Despesas!C27)</f>
        <v xml:space="preserve">1.1.14 </v>
      </c>
      <c r="C29" s="22">
        <f>SUMIFS(Jan!$O$14:$O$1003,Jan!$H$14:$H$1003,Despesas!$C27,Jan!$I$14:$I$1003,$C$11)</f>
        <v>0</v>
      </c>
      <c r="D29" s="22">
        <f>SUMIFS(Fev!$O$14:$O$1003,Fev!$H$14:$H$1003,Despesas!$C27,Fev!$I$14:$I$1003,$C$11)</f>
        <v>0</v>
      </c>
      <c r="E29" s="22">
        <f>SUMIFS(Mar!$O$14:$O$1003,Mar!$H$14:$H$1003,Despesas!$C27,Mar!$I$14:$I$1003,$C$11)</f>
        <v>0</v>
      </c>
      <c r="F29" s="22">
        <f>SUMIFS(Abr!$O$14:$O$1003,Abr!$H$14:$H$1003,Despesas!$C27,Abr!$I$14:$I$1003,$C$11)</f>
        <v>0</v>
      </c>
      <c r="G29" s="22">
        <f>SUMIFS(Mai!$O$14:$O$1003,Mai!$H$14:$H$1003,Despesas!$C27,Mai!$I$14:$I$1003,$C$11)</f>
        <v>0</v>
      </c>
      <c r="H29" s="22">
        <f>SUMIFS(Jun!$O$14:$O$1003,Jun!$H$14:$H$1003,Despesas!$C27,Jun!$I$14:$I$1003,$C$11)</f>
        <v>0</v>
      </c>
      <c r="I29" s="22">
        <f>SUMIFS(Jul!$O$14:$O$1003,Jul!$H$14:$H$1003,Despesas!$C27,Jul!$I$14:$I$1003,$C$11)</f>
        <v>0</v>
      </c>
      <c r="J29" s="22">
        <f>SUMIFS(Ago!$O$14:$O$1003,Ago!$H$14:$H$1003,Despesas!$C27,Ago!$I$14:$I$1003,$C$11)</f>
        <v>0</v>
      </c>
      <c r="K29" s="22">
        <f>SUMIFS(Set!$O$14:$O$1003,Set!$H$14:$H$1003,Despesas!$C27,Set!$I$14:$I$1003,$C$11)</f>
        <v>0</v>
      </c>
      <c r="L29" s="22">
        <f>SUMIFS(Out!$O$14:$O$1003,Out!$H$14:$H$1003,Despesas!$C27,Out!$I$14:$I$1003,$C$11)</f>
        <v>0</v>
      </c>
      <c r="M29" s="22">
        <f>SUMIFS(Nov!$O$14:$O$1003,Nov!$H$14:$H$1003,Despesas!$C27,Nov!$I$14:$I$1003,$C$11)</f>
        <v>0</v>
      </c>
      <c r="N29" s="22">
        <f>SUMIFS(Dez!$O$14:$O$1003,Dez!$H$14:$H$1003,Despesas!$C27,Dez!$I$14:$I$1003,$C$11)</f>
        <v>0</v>
      </c>
      <c r="O29" s="22">
        <f t="shared" si="2"/>
        <v>0</v>
      </c>
    </row>
    <row r="30" spans="1:15" x14ac:dyDescent="0.25">
      <c r="A30" s="7"/>
      <c r="B30" s="21" t="str">
        <f>CONCATENATE(Despesas!B28," ",Despesas!C28)</f>
        <v xml:space="preserve">1.1.15 </v>
      </c>
      <c r="C30" s="22">
        <f>SUMIFS(Jan!$O$14:$O$1003,Jan!$H$14:$H$1003,Despesas!$C28,Jan!$I$14:$I$1003,$C$11)</f>
        <v>0</v>
      </c>
      <c r="D30" s="22">
        <f>SUMIFS(Fev!$O$14:$O$1003,Fev!$H$14:$H$1003,Despesas!$C28,Fev!$I$14:$I$1003,$C$11)</f>
        <v>0</v>
      </c>
      <c r="E30" s="22">
        <f>SUMIFS(Mar!$O$14:$O$1003,Mar!$H$14:$H$1003,Despesas!$C28,Mar!$I$14:$I$1003,$C$11)</f>
        <v>0</v>
      </c>
      <c r="F30" s="22">
        <f>SUMIFS(Abr!$O$14:$O$1003,Abr!$H$14:$H$1003,Despesas!$C28,Abr!$I$14:$I$1003,$C$11)</f>
        <v>0</v>
      </c>
      <c r="G30" s="22">
        <f>SUMIFS(Mai!$O$14:$O$1003,Mai!$H$14:$H$1003,Despesas!$C28,Mai!$I$14:$I$1003,$C$11)</f>
        <v>0</v>
      </c>
      <c r="H30" s="22">
        <f>SUMIFS(Jun!$O$14:$O$1003,Jun!$H$14:$H$1003,Despesas!$C28,Jun!$I$14:$I$1003,$C$11)</f>
        <v>0</v>
      </c>
      <c r="I30" s="22">
        <f>SUMIFS(Jul!$O$14:$O$1003,Jul!$H$14:$H$1003,Despesas!$C28,Jul!$I$14:$I$1003,$C$11)</f>
        <v>0</v>
      </c>
      <c r="J30" s="22">
        <f>SUMIFS(Ago!$O$14:$O$1003,Ago!$H$14:$H$1003,Despesas!$C28,Ago!$I$14:$I$1003,$C$11)</f>
        <v>0</v>
      </c>
      <c r="K30" s="22">
        <f>SUMIFS(Set!$O$14:$O$1003,Set!$H$14:$H$1003,Despesas!$C28,Set!$I$14:$I$1003,$C$11)</f>
        <v>0</v>
      </c>
      <c r="L30" s="22">
        <f>SUMIFS(Out!$O$14:$O$1003,Out!$H$14:$H$1003,Despesas!$C28,Out!$I$14:$I$1003,$C$11)</f>
        <v>0</v>
      </c>
      <c r="M30" s="22">
        <f>SUMIFS(Nov!$O$14:$O$1003,Nov!$H$14:$H$1003,Despesas!$C28,Nov!$I$14:$I$1003,$C$11)</f>
        <v>0</v>
      </c>
      <c r="N30" s="22">
        <f>SUMIFS(Dez!$O$14:$O$1003,Dez!$H$14:$H$1003,Despesas!$C28,Dez!$I$14:$I$1003,$C$11)</f>
        <v>0</v>
      </c>
      <c r="O30" s="22">
        <f t="shared" si="2"/>
        <v>0</v>
      </c>
    </row>
    <row r="31" spans="1:15" x14ac:dyDescent="0.25">
      <c r="A31" s="7"/>
      <c r="B31" s="21" t="str">
        <f>CONCATENATE(Despesas!B29," ",Despesas!C29)</f>
        <v xml:space="preserve">1.1.16 </v>
      </c>
      <c r="C31" s="22">
        <f>SUMIFS(Jan!$O$14:$O$1003,Jan!$H$14:$H$1003,Despesas!$C29,Jan!$I$14:$I$1003,$C$11)</f>
        <v>0</v>
      </c>
      <c r="D31" s="22">
        <f>SUMIFS(Fev!$O$14:$O$1003,Fev!$H$14:$H$1003,Despesas!$C29,Fev!$I$14:$I$1003,$C$11)</f>
        <v>0</v>
      </c>
      <c r="E31" s="22">
        <f>SUMIFS(Mar!$O$14:$O$1003,Mar!$H$14:$H$1003,Despesas!$C29,Mar!$I$14:$I$1003,$C$11)</f>
        <v>0</v>
      </c>
      <c r="F31" s="22">
        <f>SUMIFS(Abr!$O$14:$O$1003,Abr!$H$14:$H$1003,Despesas!$C29,Abr!$I$14:$I$1003,$C$11)</f>
        <v>0</v>
      </c>
      <c r="G31" s="22">
        <f>SUMIFS(Mai!$O$14:$O$1003,Mai!$H$14:$H$1003,Despesas!$C29,Mai!$I$14:$I$1003,$C$11)</f>
        <v>0</v>
      </c>
      <c r="H31" s="22">
        <f>SUMIFS(Jun!$O$14:$O$1003,Jun!$H$14:$H$1003,Despesas!$C29,Jun!$I$14:$I$1003,$C$11)</f>
        <v>0</v>
      </c>
      <c r="I31" s="22">
        <f>SUMIFS(Jul!$O$14:$O$1003,Jul!$H$14:$H$1003,Despesas!$C29,Jul!$I$14:$I$1003,$C$11)</f>
        <v>0</v>
      </c>
      <c r="J31" s="22">
        <f>SUMIFS(Ago!$O$14:$O$1003,Ago!$H$14:$H$1003,Despesas!$C29,Ago!$I$14:$I$1003,$C$11)</f>
        <v>0</v>
      </c>
      <c r="K31" s="22">
        <f>SUMIFS(Set!$O$14:$O$1003,Set!$H$14:$H$1003,Despesas!$C29,Set!$I$14:$I$1003,$C$11)</f>
        <v>0</v>
      </c>
      <c r="L31" s="22">
        <f>SUMIFS(Out!$O$14:$O$1003,Out!$H$14:$H$1003,Despesas!$C29,Out!$I$14:$I$1003,$C$11)</f>
        <v>0</v>
      </c>
      <c r="M31" s="22">
        <f>SUMIFS(Nov!$O$14:$O$1003,Nov!$H$14:$H$1003,Despesas!$C29,Nov!$I$14:$I$1003,$C$11)</f>
        <v>0</v>
      </c>
      <c r="N31" s="22">
        <f>SUMIFS(Dez!$O$14:$O$1003,Dez!$H$14:$H$1003,Despesas!$C29,Dez!$I$14:$I$1003,$C$11)</f>
        <v>0</v>
      </c>
      <c r="O31" s="22">
        <f t="shared" si="2"/>
        <v>0</v>
      </c>
    </row>
    <row r="32" spans="1:15" x14ac:dyDescent="0.25">
      <c r="A32" s="7"/>
      <c r="B32" s="21" t="str">
        <f>CONCATENATE(Despesas!B30," ",Despesas!C30)</f>
        <v xml:space="preserve">1.1.17 </v>
      </c>
      <c r="C32" s="22">
        <f>SUMIFS(Jan!$O$14:$O$1003,Jan!$H$14:$H$1003,Despesas!$C30,Jan!$I$14:$I$1003,$C$11)</f>
        <v>0</v>
      </c>
      <c r="D32" s="22">
        <f>SUMIFS(Fev!$O$14:$O$1003,Fev!$H$14:$H$1003,Despesas!$C30,Fev!$I$14:$I$1003,$C$11)</f>
        <v>0</v>
      </c>
      <c r="E32" s="22">
        <f>SUMIFS(Mar!$O$14:$O$1003,Mar!$H$14:$H$1003,Despesas!$C30,Mar!$I$14:$I$1003,$C$11)</f>
        <v>0</v>
      </c>
      <c r="F32" s="22">
        <f>SUMIFS(Abr!$O$14:$O$1003,Abr!$H$14:$H$1003,Despesas!$C30,Abr!$I$14:$I$1003,$C$11)</f>
        <v>0</v>
      </c>
      <c r="G32" s="22">
        <f>SUMIFS(Mai!$O$14:$O$1003,Mai!$H$14:$H$1003,Despesas!$C30,Mai!$I$14:$I$1003,$C$11)</f>
        <v>0</v>
      </c>
      <c r="H32" s="22">
        <f>SUMIFS(Jun!$O$14:$O$1003,Jun!$H$14:$H$1003,Despesas!$C30,Jun!$I$14:$I$1003,$C$11)</f>
        <v>0</v>
      </c>
      <c r="I32" s="22">
        <f>SUMIFS(Jul!$O$14:$O$1003,Jul!$H$14:$H$1003,Despesas!$C30,Jul!$I$14:$I$1003,$C$11)</f>
        <v>0</v>
      </c>
      <c r="J32" s="22">
        <f>SUMIFS(Ago!$O$14:$O$1003,Ago!$H$14:$H$1003,Despesas!$C30,Ago!$I$14:$I$1003,$C$11)</f>
        <v>0</v>
      </c>
      <c r="K32" s="22">
        <f>SUMIFS(Set!$O$14:$O$1003,Set!$H$14:$H$1003,Despesas!$C30,Set!$I$14:$I$1003,$C$11)</f>
        <v>0</v>
      </c>
      <c r="L32" s="22">
        <f>SUMIFS(Out!$O$14:$O$1003,Out!$H$14:$H$1003,Despesas!$C30,Out!$I$14:$I$1003,$C$11)</f>
        <v>0</v>
      </c>
      <c r="M32" s="22">
        <f>SUMIFS(Nov!$O$14:$O$1003,Nov!$H$14:$H$1003,Despesas!$C30,Nov!$I$14:$I$1003,$C$11)</f>
        <v>0</v>
      </c>
      <c r="N32" s="22">
        <f>SUMIFS(Dez!$O$14:$O$1003,Dez!$H$14:$H$1003,Despesas!$C30,Dez!$I$14:$I$1003,$C$11)</f>
        <v>0</v>
      </c>
      <c r="O32" s="22">
        <f t="shared" si="2"/>
        <v>0</v>
      </c>
    </row>
    <row r="33" spans="1:15" x14ac:dyDescent="0.25">
      <c r="A33" s="7"/>
      <c r="B33" s="21" t="str">
        <f>CONCATENATE(Despesas!B31," ",Despesas!C31)</f>
        <v xml:space="preserve">1.1.18 </v>
      </c>
      <c r="C33" s="22">
        <f>SUMIFS(Jan!$O$14:$O$1003,Jan!$H$14:$H$1003,Despesas!$C31,Jan!$I$14:$I$1003,$C$11)</f>
        <v>0</v>
      </c>
      <c r="D33" s="22">
        <f>SUMIFS(Fev!$O$14:$O$1003,Fev!$H$14:$H$1003,Despesas!$C31,Fev!$I$14:$I$1003,$C$11)</f>
        <v>0</v>
      </c>
      <c r="E33" s="22">
        <f>SUMIFS(Mar!$O$14:$O$1003,Mar!$H$14:$H$1003,Despesas!$C31,Mar!$I$14:$I$1003,$C$11)</f>
        <v>0</v>
      </c>
      <c r="F33" s="22">
        <f>SUMIFS(Abr!$O$14:$O$1003,Abr!$H$14:$H$1003,Despesas!$C31,Abr!$I$14:$I$1003,$C$11)</f>
        <v>0</v>
      </c>
      <c r="G33" s="22">
        <f>SUMIFS(Mai!$O$14:$O$1003,Mai!$H$14:$H$1003,Despesas!$C31,Mai!$I$14:$I$1003,$C$11)</f>
        <v>0</v>
      </c>
      <c r="H33" s="22">
        <f>SUMIFS(Jun!$O$14:$O$1003,Jun!$H$14:$H$1003,Despesas!$C31,Jun!$I$14:$I$1003,$C$11)</f>
        <v>0</v>
      </c>
      <c r="I33" s="22">
        <f>SUMIFS(Jul!$O$14:$O$1003,Jul!$H$14:$H$1003,Despesas!$C31,Jul!$I$14:$I$1003,$C$11)</f>
        <v>0</v>
      </c>
      <c r="J33" s="22">
        <f>SUMIFS(Ago!$O$14:$O$1003,Ago!$H$14:$H$1003,Despesas!$C31,Ago!$I$14:$I$1003,$C$11)</f>
        <v>0</v>
      </c>
      <c r="K33" s="22">
        <f>SUMIFS(Set!$O$14:$O$1003,Set!$H$14:$H$1003,Despesas!$C31,Set!$I$14:$I$1003,$C$11)</f>
        <v>0</v>
      </c>
      <c r="L33" s="22">
        <f>SUMIFS(Out!$O$14:$O$1003,Out!$H$14:$H$1003,Despesas!$C31,Out!$I$14:$I$1003,$C$11)</f>
        <v>0</v>
      </c>
      <c r="M33" s="22">
        <f>SUMIFS(Nov!$O$14:$O$1003,Nov!$H$14:$H$1003,Despesas!$C31,Nov!$I$14:$I$1003,$C$11)</f>
        <v>0</v>
      </c>
      <c r="N33" s="22">
        <f>SUMIFS(Dez!$O$14:$O$1003,Dez!$H$14:$H$1003,Despesas!$C31,Dez!$I$14:$I$1003,$C$11)</f>
        <v>0</v>
      </c>
      <c r="O33" s="22">
        <f t="shared" si="2"/>
        <v>0</v>
      </c>
    </row>
    <row r="34" spans="1:15" x14ac:dyDescent="0.25">
      <c r="A34" s="7"/>
      <c r="B34" s="21" t="str">
        <f>CONCATENATE(Despesas!B32," ",Despesas!C32)</f>
        <v xml:space="preserve">1.1.19 </v>
      </c>
      <c r="C34" s="22">
        <f>SUMIFS(Jan!$O$14:$O$1003,Jan!$H$14:$H$1003,Despesas!$C32,Jan!$I$14:$I$1003,$C$11)</f>
        <v>0</v>
      </c>
      <c r="D34" s="22">
        <f>SUMIFS(Fev!$O$14:$O$1003,Fev!$H$14:$H$1003,Despesas!$C32,Fev!$I$14:$I$1003,$C$11)</f>
        <v>0</v>
      </c>
      <c r="E34" s="22">
        <f>SUMIFS(Mar!$O$14:$O$1003,Mar!$H$14:$H$1003,Despesas!$C32,Mar!$I$14:$I$1003,$C$11)</f>
        <v>0</v>
      </c>
      <c r="F34" s="22">
        <f>SUMIFS(Abr!$O$14:$O$1003,Abr!$H$14:$H$1003,Despesas!$C32,Abr!$I$14:$I$1003,$C$11)</f>
        <v>0</v>
      </c>
      <c r="G34" s="22">
        <f>SUMIFS(Mai!$O$14:$O$1003,Mai!$H$14:$H$1003,Despesas!$C32,Mai!$I$14:$I$1003,$C$11)</f>
        <v>0</v>
      </c>
      <c r="H34" s="22">
        <f>SUMIFS(Jun!$O$14:$O$1003,Jun!$H$14:$H$1003,Despesas!$C32,Jun!$I$14:$I$1003,$C$11)</f>
        <v>0</v>
      </c>
      <c r="I34" s="22">
        <f>SUMIFS(Jul!$O$14:$O$1003,Jul!$H$14:$H$1003,Despesas!$C32,Jul!$I$14:$I$1003,$C$11)</f>
        <v>0</v>
      </c>
      <c r="J34" s="22">
        <f>SUMIFS(Ago!$O$14:$O$1003,Ago!$H$14:$H$1003,Despesas!$C32,Ago!$I$14:$I$1003,$C$11)</f>
        <v>0</v>
      </c>
      <c r="K34" s="22">
        <f>SUMIFS(Set!$O$14:$O$1003,Set!$H$14:$H$1003,Despesas!$C32,Set!$I$14:$I$1003,$C$11)</f>
        <v>0</v>
      </c>
      <c r="L34" s="22">
        <f>SUMIFS(Out!$O$14:$O$1003,Out!$H$14:$H$1003,Despesas!$C32,Out!$I$14:$I$1003,$C$11)</f>
        <v>0</v>
      </c>
      <c r="M34" s="22">
        <f>SUMIFS(Nov!$O$14:$O$1003,Nov!$H$14:$H$1003,Despesas!$C32,Nov!$I$14:$I$1003,$C$11)</f>
        <v>0</v>
      </c>
      <c r="N34" s="22">
        <f>SUMIFS(Dez!$O$14:$O$1003,Dez!$H$14:$H$1003,Despesas!$C32,Dez!$I$14:$I$1003,$C$11)</f>
        <v>0</v>
      </c>
      <c r="O34" s="22">
        <f t="shared" si="2"/>
        <v>0</v>
      </c>
    </row>
    <row r="35" spans="1:15" x14ac:dyDescent="0.25">
      <c r="A35" s="7"/>
      <c r="B35" s="21" t="str">
        <f>CONCATENATE(Despesas!B33," ",Despesas!C33)</f>
        <v xml:space="preserve">1.1.20 </v>
      </c>
      <c r="C35" s="22">
        <f>SUMIFS(Jan!$O$14:$O$1003,Jan!$H$14:$H$1003,Despesas!$C33,Jan!$I$14:$I$1003,$C$11)</f>
        <v>0</v>
      </c>
      <c r="D35" s="22">
        <f>SUMIFS(Fev!$O$14:$O$1003,Fev!$H$14:$H$1003,Despesas!$C33,Fev!$I$14:$I$1003,$C$11)</f>
        <v>0</v>
      </c>
      <c r="E35" s="22">
        <f>SUMIFS(Mar!$O$14:$O$1003,Mar!$H$14:$H$1003,Despesas!$C33,Mar!$I$14:$I$1003,$C$11)</f>
        <v>0</v>
      </c>
      <c r="F35" s="22">
        <f>SUMIFS(Abr!$O$14:$O$1003,Abr!$H$14:$H$1003,Despesas!$C33,Abr!$I$14:$I$1003,$C$11)</f>
        <v>0</v>
      </c>
      <c r="G35" s="22">
        <f>SUMIFS(Mai!$O$14:$O$1003,Mai!$H$14:$H$1003,Despesas!$C33,Mai!$I$14:$I$1003,$C$11)</f>
        <v>0</v>
      </c>
      <c r="H35" s="22">
        <f>SUMIFS(Jun!$O$14:$O$1003,Jun!$H$14:$H$1003,Despesas!$C33,Jun!$I$14:$I$1003,$C$11)</f>
        <v>0</v>
      </c>
      <c r="I35" s="22">
        <f>SUMIFS(Jul!$O$14:$O$1003,Jul!$H$14:$H$1003,Despesas!$C33,Jul!$I$14:$I$1003,$C$11)</f>
        <v>0</v>
      </c>
      <c r="J35" s="22">
        <f>SUMIFS(Ago!$O$14:$O$1003,Ago!$H$14:$H$1003,Despesas!$C33,Ago!$I$14:$I$1003,$C$11)</f>
        <v>0</v>
      </c>
      <c r="K35" s="22">
        <f>SUMIFS(Set!$O$14:$O$1003,Set!$H$14:$H$1003,Despesas!$C33,Set!$I$14:$I$1003,$C$11)</f>
        <v>0</v>
      </c>
      <c r="L35" s="22">
        <f>SUMIFS(Out!$O$14:$O$1003,Out!$H$14:$H$1003,Despesas!$C33,Out!$I$14:$I$1003,$C$11)</f>
        <v>0</v>
      </c>
      <c r="M35" s="22">
        <f>SUMIFS(Nov!$O$14:$O$1003,Nov!$H$14:$H$1003,Despesas!$C33,Nov!$I$14:$I$1003,$C$11)</f>
        <v>0</v>
      </c>
      <c r="N35" s="22">
        <f>SUMIFS(Dez!$O$14:$O$1003,Dez!$H$14:$H$1003,Despesas!$C33,Dez!$I$14:$I$1003,$C$11)</f>
        <v>0</v>
      </c>
      <c r="O35" s="22">
        <f t="shared" si="2"/>
        <v>0</v>
      </c>
    </row>
    <row r="36" spans="1:15" x14ac:dyDescent="0.25">
      <c r="A36" s="7"/>
      <c r="B36" s="21" t="str">
        <f>CONCATENATE(Despesas!B34," ",Despesas!C34)</f>
        <v xml:space="preserve">1.1.21 </v>
      </c>
      <c r="C36" s="22">
        <f>SUMIFS(Jan!$O$14:$O$1003,Jan!$H$14:$H$1003,Despesas!$C34,Jan!$I$14:$I$1003,$C$11)</f>
        <v>0</v>
      </c>
      <c r="D36" s="22">
        <f>SUMIFS(Fev!$O$14:$O$1003,Fev!$H$14:$H$1003,Despesas!$C34,Fev!$I$14:$I$1003,$C$11)</f>
        <v>0</v>
      </c>
      <c r="E36" s="22">
        <f>SUMIFS(Mar!$O$14:$O$1003,Mar!$H$14:$H$1003,Despesas!$C34,Mar!$I$14:$I$1003,$C$11)</f>
        <v>0</v>
      </c>
      <c r="F36" s="22">
        <f>SUMIFS(Abr!$O$14:$O$1003,Abr!$H$14:$H$1003,Despesas!$C34,Abr!$I$14:$I$1003,$C$11)</f>
        <v>0</v>
      </c>
      <c r="G36" s="22">
        <f>SUMIFS(Mai!$O$14:$O$1003,Mai!$H$14:$H$1003,Despesas!$C34,Mai!$I$14:$I$1003,$C$11)</f>
        <v>0</v>
      </c>
      <c r="H36" s="22">
        <f>SUMIFS(Jun!$O$14:$O$1003,Jun!$H$14:$H$1003,Despesas!$C34,Jun!$I$14:$I$1003,$C$11)</f>
        <v>0</v>
      </c>
      <c r="I36" s="22">
        <f>SUMIFS(Jul!$O$14:$O$1003,Jul!$H$14:$H$1003,Despesas!$C34,Jul!$I$14:$I$1003,$C$11)</f>
        <v>0</v>
      </c>
      <c r="J36" s="22">
        <f>SUMIFS(Ago!$O$14:$O$1003,Ago!$H$14:$H$1003,Despesas!$C34,Ago!$I$14:$I$1003,$C$11)</f>
        <v>0</v>
      </c>
      <c r="K36" s="22">
        <f>SUMIFS(Set!$O$14:$O$1003,Set!$H$14:$H$1003,Despesas!$C34,Set!$I$14:$I$1003,$C$11)</f>
        <v>0</v>
      </c>
      <c r="L36" s="22">
        <f>SUMIFS(Out!$O$14:$O$1003,Out!$H$14:$H$1003,Despesas!$C34,Out!$I$14:$I$1003,$C$11)</f>
        <v>0</v>
      </c>
      <c r="M36" s="22">
        <f>SUMIFS(Nov!$O$14:$O$1003,Nov!$H$14:$H$1003,Despesas!$C34,Nov!$I$14:$I$1003,$C$11)</f>
        <v>0</v>
      </c>
      <c r="N36" s="22">
        <f>SUMIFS(Dez!$O$14:$O$1003,Dez!$H$14:$H$1003,Despesas!$C34,Dez!$I$14:$I$1003,$C$11)</f>
        <v>0</v>
      </c>
      <c r="O36" s="22">
        <f t="shared" si="2"/>
        <v>0</v>
      </c>
    </row>
    <row r="37" spans="1:15" x14ac:dyDescent="0.25">
      <c r="A37" s="7"/>
      <c r="B37" s="21" t="str">
        <f>CONCATENATE(Despesas!B35," ",Despesas!C35)</f>
        <v xml:space="preserve">1.1.22 </v>
      </c>
      <c r="C37" s="22">
        <f>SUMIFS(Jan!$O$14:$O$1003,Jan!$H$14:$H$1003,Despesas!$C35,Jan!$I$14:$I$1003,$C$11)</f>
        <v>0</v>
      </c>
      <c r="D37" s="22">
        <f>SUMIFS(Fev!$O$14:$O$1003,Fev!$H$14:$H$1003,Despesas!$C35,Fev!$I$14:$I$1003,$C$11)</f>
        <v>0</v>
      </c>
      <c r="E37" s="22">
        <f>SUMIFS(Mar!$O$14:$O$1003,Mar!$H$14:$H$1003,Despesas!$C35,Mar!$I$14:$I$1003,$C$11)</f>
        <v>0</v>
      </c>
      <c r="F37" s="22">
        <f>SUMIFS(Abr!$O$14:$O$1003,Abr!$H$14:$H$1003,Despesas!$C35,Abr!$I$14:$I$1003,$C$11)</f>
        <v>0</v>
      </c>
      <c r="G37" s="22">
        <f>SUMIFS(Mai!$O$14:$O$1003,Mai!$H$14:$H$1003,Despesas!$C35,Mai!$I$14:$I$1003,$C$11)</f>
        <v>0</v>
      </c>
      <c r="H37" s="22">
        <f>SUMIFS(Jun!$O$14:$O$1003,Jun!$H$14:$H$1003,Despesas!$C35,Jun!$I$14:$I$1003,$C$11)</f>
        <v>0</v>
      </c>
      <c r="I37" s="22">
        <f>SUMIFS(Jul!$O$14:$O$1003,Jul!$H$14:$H$1003,Despesas!$C35,Jul!$I$14:$I$1003,$C$11)</f>
        <v>0</v>
      </c>
      <c r="J37" s="22">
        <f>SUMIFS(Ago!$O$14:$O$1003,Ago!$H$14:$H$1003,Despesas!$C35,Ago!$I$14:$I$1003,$C$11)</f>
        <v>0</v>
      </c>
      <c r="K37" s="22">
        <f>SUMIFS(Set!$O$14:$O$1003,Set!$H$14:$H$1003,Despesas!$C35,Set!$I$14:$I$1003,$C$11)</f>
        <v>0</v>
      </c>
      <c r="L37" s="22">
        <f>SUMIFS(Out!$O$14:$O$1003,Out!$H$14:$H$1003,Despesas!$C35,Out!$I$14:$I$1003,$C$11)</f>
        <v>0</v>
      </c>
      <c r="M37" s="22">
        <f>SUMIFS(Nov!$O$14:$O$1003,Nov!$H$14:$H$1003,Despesas!$C35,Nov!$I$14:$I$1003,$C$11)</f>
        <v>0</v>
      </c>
      <c r="N37" s="22">
        <f>SUMIFS(Dez!$O$14:$O$1003,Dez!$H$14:$H$1003,Despesas!$C35,Dez!$I$14:$I$1003,$C$11)</f>
        <v>0</v>
      </c>
      <c r="O37" s="22">
        <f t="shared" si="2"/>
        <v>0</v>
      </c>
    </row>
    <row r="38" spans="1:15" x14ac:dyDescent="0.25">
      <c r="A38" s="7"/>
      <c r="B38" s="21" t="str">
        <f>CONCATENATE(Despesas!B36," ",Despesas!C36)</f>
        <v xml:space="preserve">1.1.23 </v>
      </c>
      <c r="C38" s="22">
        <f>SUMIFS(Jan!$O$14:$O$1003,Jan!$H$14:$H$1003,Despesas!$C36,Jan!$I$14:$I$1003,$C$11)</f>
        <v>0</v>
      </c>
      <c r="D38" s="22">
        <f>SUMIFS(Fev!$O$14:$O$1003,Fev!$H$14:$H$1003,Despesas!$C36,Fev!$I$14:$I$1003,$C$11)</f>
        <v>0</v>
      </c>
      <c r="E38" s="22">
        <f>SUMIFS(Mar!$O$14:$O$1003,Mar!$H$14:$H$1003,Despesas!$C36,Mar!$I$14:$I$1003,$C$11)</f>
        <v>0</v>
      </c>
      <c r="F38" s="22">
        <f>SUMIFS(Abr!$O$14:$O$1003,Abr!$H$14:$H$1003,Despesas!$C36,Abr!$I$14:$I$1003,$C$11)</f>
        <v>0</v>
      </c>
      <c r="G38" s="22">
        <f>SUMIFS(Mai!$O$14:$O$1003,Mai!$H$14:$H$1003,Despesas!$C36,Mai!$I$14:$I$1003,$C$11)</f>
        <v>0</v>
      </c>
      <c r="H38" s="22">
        <f>SUMIFS(Jun!$O$14:$O$1003,Jun!$H$14:$H$1003,Despesas!$C36,Jun!$I$14:$I$1003,$C$11)</f>
        <v>0</v>
      </c>
      <c r="I38" s="22">
        <f>SUMIFS(Jul!$O$14:$O$1003,Jul!$H$14:$H$1003,Despesas!$C36,Jul!$I$14:$I$1003,$C$11)</f>
        <v>0</v>
      </c>
      <c r="J38" s="22">
        <f>SUMIFS(Ago!$O$14:$O$1003,Ago!$H$14:$H$1003,Despesas!$C36,Ago!$I$14:$I$1003,$C$11)</f>
        <v>0</v>
      </c>
      <c r="K38" s="22">
        <f>SUMIFS(Set!$O$14:$O$1003,Set!$H$14:$H$1003,Despesas!$C36,Set!$I$14:$I$1003,$C$11)</f>
        <v>0</v>
      </c>
      <c r="L38" s="22">
        <f>SUMIFS(Out!$O$14:$O$1003,Out!$H$14:$H$1003,Despesas!$C36,Out!$I$14:$I$1003,$C$11)</f>
        <v>0</v>
      </c>
      <c r="M38" s="22">
        <f>SUMIFS(Nov!$O$14:$O$1003,Nov!$H$14:$H$1003,Despesas!$C36,Nov!$I$14:$I$1003,$C$11)</f>
        <v>0</v>
      </c>
      <c r="N38" s="22">
        <f>SUMIFS(Dez!$O$14:$O$1003,Dez!$H$14:$H$1003,Despesas!$C36,Dez!$I$14:$I$1003,$C$11)</f>
        <v>0</v>
      </c>
      <c r="O38" s="22">
        <f t="shared" si="2"/>
        <v>0</v>
      </c>
    </row>
    <row r="39" spans="1:15" x14ac:dyDescent="0.25">
      <c r="A39" s="7"/>
      <c r="B39" s="21" t="str">
        <f>CONCATENATE(Despesas!B37," ",Despesas!C37)</f>
        <v xml:space="preserve">1.1.24 </v>
      </c>
      <c r="C39" s="22">
        <f>SUMIFS(Jan!$O$14:$O$1003,Jan!$H$14:$H$1003,Despesas!$C37,Jan!$I$14:$I$1003,$C$11)</f>
        <v>0</v>
      </c>
      <c r="D39" s="22">
        <f>SUMIFS(Fev!$O$14:$O$1003,Fev!$H$14:$H$1003,Despesas!$C37,Fev!$I$14:$I$1003,$C$11)</f>
        <v>0</v>
      </c>
      <c r="E39" s="22">
        <f>SUMIFS(Mar!$O$14:$O$1003,Mar!$H$14:$H$1003,Despesas!$C37,Mar!$I$14:$I$1003,$C$11)</f>
        <v>0</v>
      </c>
      <c r="F39" s="22">
        <f>SUMIFS(Abr!$O$14:$O$1003,Abr!$H$14:$H$1003,Despesas!$C37,Abr!$I$14:$I$1003,$C$11)</f>
        <v>0</v>
      </c>
      <c r="G39" s="22">
        <f>SUMIFS(Mai!$O$14:$O$1003,Mai!$H$14:$H$1003,Despesas!$C37,Mai!$I$14:$I$1003,$C$11)</f>
        <v>0</v>
      </c>
      <c r="H39" s="22">
        <f>SUMIFS(Jun!$O$14:$O$1003,Jun!$H$14:$H$1003,Despesas!$C37,Jun!$I$14:$I$1003,$C$11)</f>
        <v>0</v>
      </c>
      <c r="I39" s="22">
        <f>SUMIFS(Jul!$O$14:$O$1003,Jul!$H$14:$H$1003,Despesas!$C37,Jul!$I$14:$I$1003,$C$11)</f>
        <v>0</v>
      </c>
      <c r="J39" s="22">
        <f>SUMIFS(Ago!$O$14:$O$1003,Ago!$H$14:$H$1003,Despesas!$C37,Ago!$I$14:$I$1003,$C$11)</f>
        <v>0</v>
      </c>
      <c r="K39" s="22">
        <f>SUMIFS(Set!$O$14:$O$1003,Set!$H$14:$H$1003,Despesas!$C37,Set!$I$14:$I$1003,$C$11)</f>
        <v>0</v>
      </c>
      <c r="L39" s="22">
        <f>SUMIFS(Out!$O$14:$O$1003,Out!$H$14:$H$1003,Despesas!$C37,Out!$I$14:$I$1003,$C$11)</f>
        <v>0</v>
      </c>
      <c r="M39" s="22">
        <f>SUMIFS(Nov!$O$14:$O$1003,Nov!$H$14:$H$1003,Despesas!$C37,Nov!$I$14:$I$1003,$C$11)</f>
        <v>0</v>
      </c>
      <c r="N39" s="22">
        <f>SUMIFS(Dez!$O$14:$O$1003,Dez!$H$14:$H$1003,Despesas!$C37,Dez!$I$14:$I$1003,$C$11)</f>
        <v>0</v>
      </c>
      <c r="O39" s="22">
        <f t="shared" si="2"/>
        <v>0</v>
      </c>
    </row>
    <row r="40" spans="1:15" x14ac:dyDescent="0.25">
      <c r="A40" s="7"/>
      <c r="B40" s="21" t="str">
        <f>CONCATENATE(Despesas!B38," ",Despesas!C38)</f>
        <v xml:space="preserve">1.1.25 </v>
      </c>
      <c r="C40" s="22">
        <f>SUMIFS(Jan!$O$14:$O$1003,Jan!$H$14:$H$1003,Despesas!$C38,Jan!$I$14:$I$1003,$C$11)</f>
        <v>0</v>
      </c>
      <c r="D40" s="22">
        <f>SUMIFS(Fev!$O$14:$O$1003,Fev!$H$14:$H$1003,Despesas!$C38,Fev!$I$14:$I$1003,$C$11)</f>
        <v>0</v>
      </c>
      <c r="E40" s="22">
        <f>SUMIFS(Mar!$O$14:$O$1003,Mar!$H$14:$H$1003,Despesas!$C38,Mar!$I$14:$I$1003,$C$11)</f>
        <v>0</v>
      </c>
      <c r="F40" s="22">
        <f>SUMIFS(Abr!$O$14:$O$1003,Abr!$H$14:$H$1003,Despesas!$C38,Abr!$I$14:$I$1003,$C$11)</f>
        <v>0</v>
      </c>
      <c r="G40" s="22">
        <f>SUMIFS(Mai!$O$14:$O$1003,Mai!$H$14:$H$1003,Despesas!$C38,Mai!$I$14:$I$1003,$C$11)</f>
        <v>0</v>
      </c>
      <c r="H40" s="22">
        <f>SUMIFS(Jun!$O$14:$O$1003,Jun!$H$14:$H$1003,Despesas!$C38,Jun!$I$14:$I$1003,$C$11)</f>
        <v>0</v>
      </c>
      <c r="I40" s="22">
        <f>SUMIFS(Jul!$O$14:$O$1003,Jul!$H$14:$H$1003,Despesas!$C38,Jul!$I$14:$I$1003,$C$11)</f>
        <v>0</v>
      </c>
      <c r="J40" s="22">
        <f>SUMIFS(Ago!$O$14:$O$1003,Ago!$H$14:$H$1003,Despesas!$C38,Ago!$I$14:$I$1003,$C$11)</f>
        <v>0</v>
      </c>
      <c r="K40" s="22">
        <f>SUMIFS(Set!$O$14:$O$1003,Set!$H$14:$H$1003,Despesas!$C38,Set!$I$14:$I$1003,$C$11)</f>
        <v>0</v>
      </c>
      <c r="L40" s="22">
        <f>SUMIFS(Out!$O$14:$O$1003,Out!$H$14:$H$1003,Despesas!$C38,Out!$I$14:$I$1003,$C$11)</f>
        <v>0</v>
      </c>
      <c r="M40" s="22">
        <f>SUMIFS(Nov!$O$14:$O$1003,Nov!$H$14:$H$1003,Despesas!$C38,Nov!$I$14:$I$1003,$C$11)</f>
        <v>0</v>
      </c>
      <c r="N40" s="22">
        <f>SUMIFS(Dez!$O$14:$O$1003,Dez!$H$14:$H$1003,Despesas!$C38,Dez!$I$14:$I$1003,$C$11)</f>
        <v>0</v>
      </c>
      <c r="O40" s="22">
        <f t="shared" si="2"/>
        <v>0</v>
      </c>
    </row>
    <row r="41" spans="1:15" x14ac:dyDescent="0.25">
      <c r="A41" s="7"/>
      <c r="B41" s="21" t="str">
        <f>CONCATENATE(Despesas!B39," ",Despesas!C39)</f>
        <v xml:space="preserve">1.1.26 </v>
      </c>
      <c r="C41" s="22">
        <f>SUMIFS(Jan!$O$14:$O$1003,Jan!$H$14:$H$1003,Despesas!$C39,Jan!$I$14:$I$1003,$C$11)</f>
        <v>0</v>
      </c>
      <c r="D41" s="22">
        <f>SUMIFS(Fev!$O$14:$O$1003,Fev!$H$14:$H$1003,Despesas!$C39,Fev!$I$14:$I$1003,$C$11)</f>
        <v>0</v>
      </c>
      <c r="E41" s="22">
        <f>SUMIFS(Mar!$O$14:$O$1003,Mar!$H$14:$H$1003,Despesas!$C39,Mar!$I$14:$I$1003,$C$11)</f>
        <v>0</v>
      </c>
      <c r="F41" s="22">
        <f>SUMIFS(Abr!$O$14:$O$1003,Abr!$H$14:$H$1003,Despesas!$C39,Abr!$I$14:$I$1003,$C$11)</f>
        <v>0</v>
      </c>
      <c r="G41" s="22">
        <f>SUMIFS(Mai!$O$14:$O$1003,Mai!$H$14:$H$1003,Despesas!$C39,Mai!$I$14:$I$1003,$C$11)</f>
        <v>0</v>
      </c>
      <c r="H41" s="22">
        <f>SUMIFS(Jun!$O$14:$O$1003,Jun!$H$14:$H$1003,Despesas!$C39,Jun!$I$14:$I$1003,$C$11)</f>
        <v>0</v>
      </c>
      <c r="I41" s="22">
        <f>SUMIFS(Jul!$O$14:$O$1003,Jul!$H$14:$H$1003,Despesas!$C39,Jul!$I$14:$I$1003,$C$11)</f>
        <v>0</v>
      </c>
      <c r="J41" s="22">
        <f>SUMIFS(Ago!$O$14:$O$1003,Ago!$H$14:$H$1003,Despesas!$C39,Ago!$I$14:$I$1003,$C$11)</f>
        <v>0</v>
      </c>
      <c r="K41" s="22">
        <f>SUMIFS(Set!$O$14:$O$1003,Set!$H$14:$H$1003,Despesas!$C39,Set!$I$14:$I$1003,$C$11)</f>
        <v>0</v>
      </c>
      <c r="L41" s="22">
        <f>SUMIFS(Out!$O$14:$O$1003,Out!$H$14:$H$1003,Despesas!$C39,Out!$I$14:$I$1003,$C$11)</f>
        <v>0</v>
      </c>
      <c r="M41" s="22">
        <f>SUMIFS(Nov!$O$14:$O$1003,Nov!$H$14:$H$1003,Despesas!$C39,Nov!$I$14:$I$1003,$C$11)</f>
        <v>0</v>
      </c>
      <c r="N41" s="22">
        <f>SUMIFS(Dez!$O$14:$O$1003,Dez!$H$14:$H$1003,Despesas!$C39,Dez!$I$14:$I$1003,$C$11)</f>
        <v>0</v>
      </c>
      <c r="O41" s="22">
        <f t="shared" si="2"/>
        <v>0</v>
      </c>
    </row>
    <row r="42" spans="1:15" x14ac:dyDescent="0.25">
      <c r="A42" s="7"/>
      <c r="B42" s="21" t="str">
        <f>CONCATENATE(Despesas!B40," ",Despesas!C40)</f>
        <v xml:space="preserve">1.1.27 </v>
      </c>
      <c r="C42" s="22">
        <f>SUMIFS(Jan!$O$14:$O$1003,Jan!$H$14:$H$1003,Despesas!$C40,Jan!$I$14:$I$1003,$C$11)</f>
        <v>0</v>
      </c>
      <c r="D42" s="22">
        <f>SUMIFS(Fev!$O$14:$O$1003,Fev!$H$14:$H$1003,Despesas!$C40,Fev!$I$14:$I$1003,$C$11)</f>
        <v>0</v>
      </c>
      <c r="E42" s="22">
        <f>SUMIFS(Mar!$O$14:$O$1003,Mar!$H$14:$H$1003,Despesas!$C40,Mar!$I$14:$I$1003,$C$11)</f>
        <v>0</v>
      </c>
      <c r="F42" s="22">
        <f>SUMIFS(Abr!$O$14:$O$1003,Abr!$H$14:$H$1003,Despesas!$C40,Abr!$I$14:$I$1003,$C$11)</f>
        <v>0</v>
      </c>
      <c r="G42" s="22">
        <f>SUMIFS(Mai!$O$14:$O$1003,Mai!$H$14:$H$1003,Despesas!$C40,Mai!$I$14:$I$1003,$C$11)</f>
        <v>0</v>
      </c>
      <c r="H42" s="22">
        <f>SUMIFS(Jun!$O$14:$O$1003,Jun!$H$14:$H$1003,Despesas!$C40,Jun!$I$14:$I$1003,$C$11)</f>
        <v>0</v>
      </c>
      <c r="I42" s="22">
        <f>SUMIFS(Jul!$O$14:$O$1003,Jul!$H$14:$H$1003,Despesas!$C40,Jul!$I$14:$I$1003,$C$11)</f>
        <v>0</v>
      </c>
      <c r="J42" s="22">
        <f>SUMIFS(Ago!$O$14:$O$1003,Ago!$H$14:$H$1003,Despesas!$C40,Ago!$I$14:$I$1003,$C$11)</f>
        <v>0</v>
      </c>
      <c r="K42" s="22">
        <f>SUMIFS(Set!$O$14:$O$1003,Set!$H$14:$H$1003,Despesas!$C40,Set!$I$14:$I$1003,$C$11)</f>
        <v>0</v>
      </c>
      <c r="L42" s="22">
        <f>SUMIFS(Out!$O$14:$O$1003,Out!$H$14:$H$1003,Despesas!$C40,Out!$I$14:$I$1003,$C$11)</f>
        <v>0</v>
      </c>
      <c r="M42" s="22">
        <f>SUMIFS(Nov!$O$14:$O$1003,Nov!$H$14:$H$1003,Despesas!$C40,Nov!$I$14:$I$1003,$C$11)</f>
        <v>0</v>
      </c>
      <c r="N42" s="22">
        <f>SUMIFS(Dez!$O$14:$O$1003,Dez!$H$14:$H$1003,Despesas!$C40,Dez!$I$14:$I$1003,$C$11)</f>
        <v>0</v>
      </c>
      <c r="O42" s="22">
        <f t="shared" si="2"/>
        <v>0</v>
      </c>
    </row>
    <row r="43" spans="1:15" x14ac:dyDescent="0.25">
      <c r="A43" s="7"/>
      <c r="B43" s="21" t="str">
        <f>CONCATENATE(Despesas!B41," ",Despesas!C41)</f>
        <v xml:space="preserve">1.1.28 </v>
      </c>
      <c r="C43" s="22">
        <f>SUMIFS(Jan!$O$14:$O$1003,Jan!$H$14:$H$1003,Despesas!$C41,Jan!$I$14:$I$1003,$C$11)</f>
        <v>0</v>
      </c>
      <c r="D43" s="22">
        <f>SUMIFS(Fev!$O$14:$O$1003,Fev!$H$14:$H$1003,Despesas!$C41,Fev!$I$14:$I$1003,$C$11)</f>
        <v>0</v>
      </c>
      <c r="E43" s="22">
        <f>SUMIFS(Mar!$O$14:$O$1003,Mar!$H$14:$H$1003,Despesas!$C41,Mar!$I$14:$I$1003,$C$11)</f>
        <v>0</v>
      </c>
      <c r="F43" s="22">
        <f>SUMIFS(Abr!$O$14:$O$1003,Abr!$H$14:$H$1003,Despesas!$C41,Abr!$I$14:$I$1003,$C$11)</f>
        <v>0</v>
      </c>
      <c r="G43" s="22">
        <f>SUMIFS(Mai!$O$14:$O$1003,Mai!$H$14:$H$1003,Despesas!$C41,Mai!$I$14:$I$1003,$C$11)</f>
        <v>0</v>
      </c>
      <c r="H43" s="22">
        <f>SUMIFS(Jun!$O$14:$O$1003,Jun!$H$14:$H$1003,Despesas!$C41,Jun!$I$14:$I$1003,$C$11)</f>
        <v>0</v>
      </c>
      <c r="I43" s="22">
        <f>SUMIFS(Jul!$O$14:$O$1003,Jul!$H$14:$H$1003,Despesas!$C41,Jul!$I$14:$I$1003,$C$11)</f>
        <v>0</v>
      </c>
      <c r="J43" s="22">
        <f>SUMIFS(Ago!$O$14:$O$1003,Ago!$H$14:$H$1003,Despesas!$C41,Ago!$I$14:$I$1003,$C$11)</f>
        <v>0</v>
      </c>
      <c r="K43" s="22">
        <f>SUMIFS(Set!$O$14:$O$1003,Set!$H$14:$H$1003,Despesas!$C41,Set!$I$14:$I$1003,$C$11)</f>
        <v>0</v>
      </c>
      <c r="L43" s="22">
        <f>SUMIFS(Out!$O$14:$O$1003,Out!$H$14:$H$1003,Despesas!$C41,Out!$I$14:$I$1003,$C$11)</f>
        <v>0</v>
      </c>
      <c r="M43" s="22">
        <f>SUMIFS(Nov!$O$14:$O$1003,Nov!$H$14:$H$1003,Despesas!$C41,Nov!$I$14:$I$1003,$C$11)</f>
        <v>0</v>
      </c>
      <c r="N43" s="22">
        <f>SUMIFS(Dez!$O$14:$O$1003,Dez!$H$14:$H$1003,Despesas!$C41,Dez!$I$14:$I$1003,$C$11)</f>
        <v>0</v>
      </c>
      <c r="O43" s="22">
        <f t="shared" si="2"/>
        <v>0</v>
      </c>
    </row>
    <row r="44" spans="1:15" x14ac:dyDescent="0.25">
      <c r="A44" s="7"/>
      <c r="B44" s="21" t="str">
        <f>CONCATENATE(Despesas!B42," ",Despesas!C42)</f>
        <v xml:space="preserve">1.1.29 </v>
      </c>
      <c r="C44" s="22">
        <f>SUMIFS(Jan!$O$14:$O$1003,Jan!$H$14:$H$1003,Despesas!$C42,Jan!$I$14:$I$1003,$C$11)</f>
        <v>0</v>
      </c>
      <c r="D44" s="22">
        <f>SUMIFS(Fev!$O$14:$O$1003,Fev!$H$14:$H$1003,Despesas!$C42,Fev!$I$14:$I$1003,$C$11)</f>
        <v>0</v>
      </c>
      <c r="E44" s="22">
        <f>SUMIFS(Mar!$O$14:$O$1003,Mar!$H$14:$H$1003,Despesas!$C42,Mar!$I$14:$I$1003,$C$11)</f>
        <v>0</v>
      </c>
      <c r="F44" s="22">
        <f>SUMIFS(Abr!$O$14:$O$1003,Abr!$H$14:$H$1003,Despesas!$C42,Abr!$I$14:$I$1003,$C$11)</f>
        <v>0</v>
      </c>
      <c r="G44" s="22">
        <f>SUMIFS(Mai!$O$14:$O$1003,Mai!$H$14:$H$1003,Despesas!$C42,Mai!$I$14:$I$1003,$C$11)</f>
        <v>0</v>
      </c>
      <c r="H44" s="22">
        <f>SUMIFS(Jun!$O$14:$O$1003,Jun!$H$14:$H$1003,Despesas!$C42,Jun!$I$14:$I$1003,$C$11)</f>
        <v>0</v>
      </c>
      <c r="I44" s="22">
        <f>SUMIFS(Jul!$O$14:$O$1003,Jul!$H$14:$H$1003,Despesas!$C42,Jul!$I$14:$I$1003,$C$11)</f>
        <v>0</v>
      </c>
      <c r="J44" s="22">
        <f>SUMIFS(Ago!$O$14:$O$1003,Ago!$H$14:$H$1003,Despesas!$C42,Ago!$I$14:$I$1003,$C$11)</f>
        <v>0</v>
      </c>
      <c r="K44" s="22">
        <f>SUMIFS(Set!$O$14:$O$1003,Set!$H$14:$H$1003,Despesas!$C42,Set!$I$14:$I$1003,$C$11)</f>
        <v>0</v>
      </c>
      <c r="L44" s="22">
        <f>SUMIFS(Out!$O$14:$O$1003,Out!$H$14:$H$1003,Despesas!$C42,Out!$I$14:$I$1003,$C$11)</f>
        <v>0</v>
      </c>
      <c r="M44" s="22">
        <f>SUMIFS(Nov!$O$14:$O$1003,Nov!$H$14:$H$1003,Despesas!$C42,Nov!$I$14:$I$1003,$C$11)</f>
        <v>0</v>
      </c>
      <c r="N44" s="22">
        <f>SUMIFS(Dez!$O$14:$O$1003,Dez!$H$14:$H$1003,Despesas!$C42,Dez!$I$14:$I$1003,$C$11)</f>
        <v>0</v>
      </c>
      <c r="O44" s="22">
        <f t="shared" si="2"/>
        <v>0</v>
      </c>
    </row>
    <row r="45" spans="1:15" x14ac:dyDescent="0.25">
      <c r="A45" s="7"/>
      <c r="B45" s="21" t="str">
        <f>CONCATENATE(Despesas!B43," ",Despesas!C43)</f>
        <v xml:space="preserve">1.1.30 </v>
      </c>
      <c r="C45" s="22">
        <f>SUMIFS(Jan!$O$14:$O$1003,Jan!$H$14:$H$1003,Despesas!$C43,Jan!$I$14:$I$1003,$C$11)</f>
        <v>0</v>
      </c>
      <c r="D45" s="22">
        <f>SUMIFS(Fev!$O$14:$O$1003,Fev!$H$14:$H$1003,Despesas!$C43,Fev!$I$14:$I$1003,$C$11)</f>
        <v>0</v>
      </c>
      <c r="E45" s="22">
        <f>SUMIFS(Mar!$O$14:$O$1003,Mar!$H$14:$H$1003,Despesas!$C43,Mar!$I$14:$I$1003,$C$11)</f>
        <v>0</v>
      </c>
      <c r="F45" s="22">
        <f>SUMIFS(Abr!$O$14:$O$1003,Abr!$H$14:$H$1003,Despesas!$C43,Abr!$I$14:$I$1003,$C$11)</f>
        <v>0</v>
      </c>
      <c r="G45" s="22">
        <f>SUMIFS(Mai!$O$14:$O$1003,Mai!$H$14:$H$1003,Despesas!$C43,Mai!$I$14:$I$1003,$C$11)</f>
        <v>0</v>
      </c>
      <c r="H45" s="22">
        <f>SUMIFS(Jun!$O$14:$O$1003,Jun!$H$14:$H$1003,Despesas!$C43,Jun!$I$14:$I$1003,$C$11)</f>
        <v>0</v>
      </c>
      <c r="I45" s="22">
        <f>SUMIFS(Jul!$O$14:$O$1003,Jul!$H$14:$H$1003,Despesas!$C43,Jul!$I$14:$I$1003,$C$11)</f>
        <v>0</v>
      </c>
      <c r="J45" s="22">
        <f>SUMIFS(Ago!$O$14:$O$1003,Ago!$H$14:$H$1003,Despesas!$C43,Ago!$I$14:$I$1003,$C$11)</f>
        <v>0</v>
      </c>
      <c r="K45" s="22">
        <f>SUMIFS(Set!$O$14:$O$1003,Set!$H$14:$H$1003,Despesas!$C43,Set!$I$14:$I$1003,$C$11)</f>
        <v>0</v>
      </c>
      <c r="L45" s="22">
        <f>SUMIFS(Out!$O$14:$O$1003,Out!$H$14:$H$1003,Despesas!$C43,Out!$I$14:$I$1003,$C$11)</f>
        <v>0</v>
      </c>
      <c r="M45" s="22">
        <f>SUMIFS(Nov!$O$14:$O$1003,Nov!$H$14:$H$1003,Despesas!$C43,Nov!$I$14:$I$1003,$C$11)</f>
        <v>0</v>
      </c>
      <c r="N45" s="22">
        <f>SUMIFS(Dez!$O$14:$O$1003,Dez!$H$14:$H$1003,Despesas!$C43,Dez!$I$14:$I$1003,$C$11)</f>
        <v>0</v>
      </c>
      <c r="O45" s="22">
        <f t="shared" si="2"/>
        <v>0</v>
      </c>
    </row>
    <row r="46" spans="1:15" x14ac:dyDescent="0.25">
      <c r="A46" s="7"/>
      <c r="B46" s="21" t="str">
        <f>CONCATENATE(Despesas!B44," ",Despesas!C44)</f>
        <v xml:space="preserve">1.1.31 </v>
      </c>
      <c r="C46" s="22">
        <f>SUMIFS(Jan!$O$14:$O$1003,Jan!$H$14:$H$1003,Despesas!$C44,Jan!$I$14:$I$1003,$C$11)</f>
        <v>0</v>
      </c>
      <c r="D46" s="22">
        <f>SUMIFS(Fev!$O$14:$O$1003,Fev!$H$14:$H$1003,Despesas!$C44,Fev!$I$14:$I$1003,$C$11)</f>
        <v>0</v>
      </c>
      <c r="E46" s="22">
        <f>SUMIFS(Mar!$O$14:$O$1003,Mar!$H$14:$H$1003,Despesas!$C44,Mar!$I$14:$I$1003,$C$11)</f>
        <v>0</v>
      </c>
      <c r="F46" s="22">
        <f>SUMIFS(Abr!$O$14:$O$1003,Abr!$H$14:$H$1003,Despesas!$C44,Abr!$I$14:$I$1003,$C$11)</f>
        <v>0</v>
      </c>
      <c r="G46" s="22">
        <f>SUMIFS(Mai!$O$14:$O$1003,Mai!$H$14:$H$1003,Despesas!$C44,Mai!$I$14:$I$1003,$C$11)</f>
        <v>0</v>
      </c>
      <c r="H46" s="22">
        <f>SUMIFS(Jun!$O$14:$O$1003,Jun!$H$14:$H$1003,Despesas!$C44,Jun!$I$14:$I$1003,$C$11)</f>
        <v>0</v>
      </c>
      <c r="I46" s="22">
        <f>SUMIFS(Jul!$O$14:$O$1003,Jul!$H$14:$H$1003,Despesas!$C44,Jul!$I$14:$I$1003,$C$11)</f>
        <v>0</v>
      </c>
      <c r="J46" s="22">
        <f>SUMIFS(Ago!$O$14:$O$1003,Ago!$H$14:$H$1003,Despesas!$C44,Ago!$I$14:$I$1003,$C$11)</f>
        <v>0</v>
      </c>
      <c r="K46" s="22">
        <f>SUMIFS(Set!$O$14:$O$1003,Set!$H$14:$H$1003,Despesas!$C44,Set!$I$14:$I$1003,$C$11)</f>
        <v>0</v>
      </c>
      <c r="L46" s="22">
        <f>SUMIFS(Out!$O$14:$O$1003,Out!$H$14:$H$1003,Despesas!$C44,Out!$I$14:$I$1003,$C$11)</f>
        <v>0</v>
      </c>
      <c r="M46" s="22">
        <f>SUMIFS(Nov!$O$14:$O$1003,Nov!$H$14:$H$1003,Despesas!$C44,Nov!$I$14:$I$1003,$C$11)</f>
        <v>0</v>
      </c>
      <c r="N46" s="22">
        <f>SUMIFS(Dez!$O$14:$O$1003,Dez!$H$14:$H$1003,Despesas!$C44,Dez!$I$14:$I$1003,$C$11)</f>
        <v>0</v>
      </c>
      <c r="O46" s="22">
        <f t="shared" si="2"/>
        <v>0</v>
      </c>
    </row>
    <row r="47" spans="1:15" x14ac:dyDescent="0.25">
      <c r="A47" s="7"/>
      <c r="B47" s="21" t="str">
        <f>CONCATENATE(Despesas!B45," ",Despesas!C45)</f>
        <v xml:space="preserve">1.1.32 </v>
      </c>
      <c r="C47" s="22">
        <f>SUMIFS(Jan!$O$14:$O$1003,Jan!$H$14:$H$1003,Despesas!$C45,Jan!$I$14:$I$1003,$C$11)</f>
        <v>0</v>
      </c>
      <c r="D47" s="22">
        <f>SUMIFS(Fev!$O$14:$O$1003,Fev!$H$14:$H$1003,Despesas!$C45,Fev!$I$14:$I$1003,$C$11)</f>
        <v>0</v>
      </c>
      <c r="E47" s="22">
        <f>SUMIFS(Mar!$O$14:$O$1003,Mar!$H$14:$H$1003,Despesas!$C45,Mar!$I$14:$I$1003,$C$11)</f>
        <v>0</v>
      </c>
      <c r="F47" s="22">
        <f>SUMIFS(Abr!$O$14:$O$1003,Abr!$H$14:$H$1003,Despesas!$C45,Abr!$I$14:$I$1003,$C$11)</f>
        <v>0</v>
      </c>
      <c r="G47" s="22">
        <f>SUMIFS(Mai!$O$14:$O$1003,Mai!$H$14:$H$1003,Despesas!$C45,Mai!$I$14:$I$1003,$C$11)</f>
        <v>0</v>
      </c>
      <c r="H47" s="22">
        <f>SUMIFS(Jun!$O$14:$O$1003,Jun!$H$14:$H$1003,Despesas!$C45,Jun!$I$14:$I$1003,$C$11)</f>
        <v>0</v>
      </c>
      <c r="I47" s="22">
        <f>SUMIFS(Jul!$O$14:$O$1003,Jul!$H$14:$H$1003,Despesas!$C45,Jul!$I$14:$I$1003,$C$11)</f>
        <v>0</v>
      </c>
      <c r="J47" s="22">
        <f>SUMIFS(Ago!$O$14:$O$1003,Ago!$H$14:$H$1003,Despesas!$C45,Ago!$I$14:$I$1003,$C$11)</f>
        <v>0</v>
      </c>
      <c r="K47" s="22">
        <f>SUMIFS(Set!$O$14:$O$1003,Set!$H$14:$H$1003,Despesas!$C45,Set!$I$14:$I$1003,$C$11)</f>
        <v>0</v>
      </c>
      <c r="L47" s="22">
        <f>SUMIFS(Out!$O$14:$O$1003,Out!$H$14:$H$1003,Despesas!$C45,Out!$I$14:$I$1003,$C$11)</f>
        <v>0</v>
      </c>
      <c r="M47" s="22">
        <f>SUMIFS(Nov!$O$14:$O$1003,Nov!$H$14:$H$1003,Despesas!$C45,Nov!$I$14:$I$1003,$C$11)</f>
        <v>0</v>
      </c>
      <c r="N47" s="22">
        <f>SUMIFS(Dez!$O$14:$O$1003,Dez!$H$14:$H$1003,Despesas!$C45,Dez!$I$14:$I$1003,$C$11)</f>
        <v>0</v>
      </c>
      <c r="O47" s="22">
        <f t="shared" si="2"/>
        <v>0</v>
      </c>
    </row>
    <row r="48" spans="1:15" x14ac:dyDescent="0.25">
      <c r="A48" s="7"/>
      <c r="B48" s="21" t="str">
        <f>CONCATENATE(Despesas!B46," ",Despesas!C46)</f>
        <v xml:space="preserve">1.1.33 </v>
      </c>
      <c r="C48" s="22">
        <f>SUMIFS(Jan!$O$14:$O$1003,Jan!$H$14:$H$1003,Despesas!$C46,Jan!$I$14:$I$1003,$C$11)</f>
        <v>0</v>
      </c>
      <c r="D48" s="22">
        <f>SUMIFS(Fev!$O$14:$O$1003,Fev!$H$14:$H$1003,Despesas!$C46,Fev!$I$14:$I$1003,$C$11)</f>
        <v>0</v>
      </c>
      <c r="E48" s="22">
        <f>SUMIFS(Mar!$O$14:$O$1003,Mar!$H$14:$H$1003,Despesas!$C46,Mar!$I$14:$I$1003,$C$11)</f>
        <v>0</v>
      </c>
      <c r="F48" s="22">
        <f>SUMIFS(Abr!$O$14:$O$1003,Abr!$H$14:$H$1003,Despesas!$C46,Abr!$I$14:$I$1003,$C$11)</f>
        <v>0</v>
      </c>
      <c r="G48" s="22">
        <f>SUMIFS(Mai!$O$14:$O$1003,Mai!$H$14:$H$1003,Despesas!$C46,Mai!$I$14:$I$1003,$C$11)</f>
        <v>0</v>
      </c>
      <c r="H48" s="22">
        <f>SUMIFS(Jun!$O$14:$O$1003,Jun!$H$14:$H$1003,Despesas!$C46,Jun!$I$14:$I$1003,$C$11)</f>
        <v>0</v>
      </c>
      <c r="I48" s="22">
        <f>SUMIFS(Jul!$O$14:$O$1003,Jul!$H$14:$H$1003,Despesas!$C46,Jul!$I$14:$I$1003,$C$11)</f>
        <v>0</v>
      </c>
      <c r="J48" s="22">
        <f>SUMIFS(Ago!$O$14:$O$1003,Ago!$H$14:$H$1003,Despesas!$C46,Ago!$I$14:$I$1003,$C$11)</f>
        <v>0</v>
      </c>
      <c r="K48" s="22">
        <f>SUMIFS(Set!$O$14:$O$1003,Set!$H$14:$H$1003,Despesas!$C46,Set!$I$14:$I$1003,$C$11)</f>
        <v>0</v>
      </c>
      <c r="L48" s="22">
        <f>SUMIFS(Out!$O$14:$O$1003,Out!$H$14:$H$1003,Despesas!$C46,Out!$I$14:$I$1003,$C$11)</f>
        <v>0</v>
      </c>
      <c r="M48" s="22">
        <f>SUMIFS(Nov!$O$14:$O$1003,Nov!$H$14:$H$1003,Despesas!$C46,Nov!$I$14:$I$1003,$C$11)</f>
        <v>0</v>
      </c>
      <c r="N48" s="22">
        <f>SUMIFS(Dez!$O$14:$O$1003,Dez!$H$14:$H$1003,Despesas!$C46,Dez!$I$14:$I$1003,$C$11)</f>
        <v>0</v>
      </c>
      <c r="O48" s="22">
        <f t="shared" si="2"/>
        <v>0</v>
      </c>
    </row>
    <row r="49" spans="1:15" x14ac:dyDescent="0.25">
      <c r="A49" s="7"/>
      <c r="B49" s="21" t="str">
        <f>CONCATENATE(Despesas!B47," ",Despesas!C47)</f>
        <v xml:space="preserve">1.1.34 </v>
      </c>
      <c r="C49" s="22">
        <f>SUMIFS(Jan!$O$14:$O$1003,Jan!$H$14:$H$1003,Despesas!$C47,Jan!$I$14:$I$1003,$C$11)</f>
        <v>0</v>
      </c>
      <c r="D49" s="22">
        <f>SUMIFS(Fev!$O$14:$O$1003,Fev!$H$14:$H$1003,Despesas!$C47,Fev!$I$14:$I$1003,$C$11)</f>
        <v>0</v>
      </c>
      <c r="E49" s="22">
        <f>SUMIFS(Mar!$O$14:$O$1003,Mar!$H$14:$H$1003,Despesas!$C47,Mar!$I$14:$I$1003,$C$11)</f>
        <v>0</v>
      </c>
      <c r="F49" s="22">
        <f>SUMIFS(Abr!$O$14:$O$1003,Abr!$H$14:$H$1003,Despesas!$C47,Abr!$I$14:$I$1003,$C$11)</f>
        <v>0</v>
      </c>
      <c r="G49" s="22">
        <f>SUMIFS(Mai!$O$14:$O$1003,Mai!$H$14:$H$1003,Despesas!$C47,Mai!$I$14:$I$1003,$C$11)</f>
        <v>0</v>
      </c>
      <c r="H49" s="22">
        <f>SUMIFS(Jun!$O$14:$O$1003,Jun!$H$14:$H$1003,Despesas!$C47,Jun!$I$14:$I$1003,$C$11)</f>
        <v>0</v>
      </c>
      <c r="I49" s="22">
        <f>SUMIFS(Jul!$O$14:$O$1003,Jul!$H$14:$H$1003,Despesas!$C47,Jul!$I$14:$I$1003,$C$11)</f>
        <v>0</v>
      </c>
      <c r="J49" s="22">
        <f>SUMIFS(Ago!$O$14:$O$1003,Ago!$H$14:$H$1003,Despesas!$C47,Ago!$I$14:$I$1003,$C$11)</f>
        <v>0</v>
      </c>
      <c r="K49" s="22">
        <f>SUMIFS(Set!$O$14:$O$1003,Set!$H$14:$H$1003,Despesas!$C47,Set!$I$14:$I$1003,$C$11)</f>
        <v>0</v>
      </c>
      <c r="L49" s="22">
        <f>SUMIFS(Out!$O$14:$O$1003,Out!$H$14:$H$1003,Despesas!$C47,Out!$I$14:$I$1003,$C$11)</f>
        <v>0</v>
      </c>
      <c r="M49" s="22">
        <f>SUMIFS(Nov!$O$14:$O$1003,Nov!$H$14:$H$1003,Despesas!$C47,Nov!$I$14:$I$1003,$C$11)</f>
        <v>0</v>
      </c>
      <c r="N49" s="22">
        <f>SUMIFS(Dez!$O$14:$O$1003,Dez!$H$14:$H$1003,Despesas!$C47,Dez!$I$14:$I$1003,$C$11)</f>
        <v>0</v>
      </c>
      <c r="O49" s="22">
        <f t="shared" si="2"/>
        <v>0</v>
      </c>
    </row>
    <row r="50" spans="1:15" x14ac:dyDescent="0.25">
      <c r="A50" s="7"/>
      <c r="B50" s="21" t="str">
        <f>CONCATENATE(Despesas!B48," ",Despesas!C48)</f>
        <v xml:space="preserve">1.1.35 </v>
      </c>
      <c r="C50" s="22">
        <f>SUMIFS(Jan!$O$14:$O$1003,Jan!$H$14:$H$1003,Despesas!$C48,Jan!$I$14:$I$1003,$C$11)</f>
        <v>0</v>
      </c>
      <c r="D50" s="22">
        <f>SUMIFS(Fev!$O$14:$O$1003,Fev!$H$14:$H$1003,Despesas!$C48,Fev!$I$14:$I$1003,$C$11)</f>
        <v>0</v>
      </c>
      <c r="E50" s="22">
        <f>SUMIFS(Mar!$O$14:$O$1003,Mar!$H$14:$H$1003,Despesas!$C48,Mar!$I$14:$I$1003,$C$11)</f>
        <v>0</v>
      </c>
      <c r="F50" s="22">
        <f>SUMIFS(Abr!$O$14:$O$1003,Abr!$H$14:$H$1003,Despesas!$C48,Abr!$I$14:$I$1003,$C$11)</f>
        <v>0</v>
      </c>
      <c r="G50" s="22">
        <f>SUMIFS(Mai!$O$14:$O$1003,Mai!$H$14:$H$1003,Despesas!$C48,Mai!$I$14:$I$1003,$C$11)</f>
        <v>0</v>
      </c>
      <c r="H50" s="22">
        <f>SUMIFS(Jun!$O$14:$O$1003,Jun!$H$14:$H$1003,Despesas!$C48,Jun!$I$14:$I$1003,$C$11)</f>
        <v>0</v>
      </c>
      <c r="I50" s="22">
        <f>SUMIFS(Jul!$O$14:$O$1003,Jul!$H$14:$H$1003,Despesas!$C48,Jul!$I$14:$I$1003,$C$11)</f>
        <v>0</v>
      </c>
      <c r="J50" s="22">
        <f>SUMIFS(Ago!$O$14:$O$1003,Ago!$H$14:$H$1003,Despesas!$C48,Ago!$I$14:$I$1003,$C$11)</f>
        <v>0</v>
      </c>
      <c r="K50" s="22">
        <f>SUMIFS(Set!$O$14:$O$1003,Set!$H$14:$H$1003,Despesas!$C48,Set!$I$14:$I$1003,$C$11)</f>
        <v>0</v>
      </c>
      <c r="L50" s="22">
        <f>SUMIFS(Out!$O$14:$O$1003,Out!$H$14:$H$1003,Despesas!$C48,Out!$I$14:$I$1003,$C$11)</f>
        <v>0</v>
      </c>
      <c r="M50" s="22">
        <f>SUMIFS(Nov!$O$14:$O$1003,Nov!$H$14:$H$1003,Despesas!$C48,Nov!$I$14:$I$1003,$C$11)</f>
        <v>0</v>
      </c>
      <c r="N50" s="22">
        <f>SUMIFS(Dez!$O$14:$O$1003,Dez!$H$14:$H$1003,Despesas!$C48,Dez!$I$14:$I$1003,$C$11)</f>
        <v>0</v>
      </c>
      <c r="O50" s="22">
        <f t="shared" si="2"/>
        <v>0</v>
      </c>
    </row>
    <row r="51" spans="1:15" x14ac:dyDescent="0.25">
      <c r="A51" s="7"/>
      <c r="B51" s="21" t="str">
        <f>CONCATENATE(Despesas!B49," ",Despesas!C49)</f>
        <v xml:space="preserve">1.1.36 </v>
      </c>
      <c r="C51" s="22">
        <f>SUMIFS(Jan!$O$14:$O$1003,Jan!$H$14:$H$1003,Despesas!$C49,Jan!$I$14:$I$1003,$C$11)</f>
        <v>0</v>
      </c>
      <c r="D51" s="22">
        <f>SUMIFS(Fev!$O$14:$O$1003,Fev!$H$14:$H$1003,Despesas!$C49,Fev!$I$14:$I$1003,$C$11)</f>
        <v>0</v>
      </c>
      <c r="E51" s="22">
        <f>SUMIFS(Mar!$O$14:$O$1003,Mar!$H$14:$H$1003,Despesas!$C49,Mar!$I$14:$I$1003,$C$11)</f>
        <v>0</v>
      </c>
      <c r="F51" s="22">
        <f>SUMIFS(Abr!$O$14:$O$1003,Abr!$H$14:$H$1003,Despesas!$C49,Abr!$I$14:$I$1003,$C$11)</f>
        <v>0</v>
      </c>
      <c r="G51" s="22">
        <f>SUMIFS(Mai!$O$14:$O$1003,Mai!$H$14:$H$1003,Despesas!$C49,Mai!$I$14:$I$1003,$C$11)</f>
        <v>0</v>
      </c>
      <c r="H51" s="22">
        <f>SUMIFS(Jun!$O$14:$O$1003,Jun!$H$14:$H$1003,Despesas!$C49,Jun!$I$14:$I$1003,$C$11)</f>
        <v>0</v>
      </c>
      <c r="I51" s="22">
        <f>SUMIFS(Jul!$O$14:$O$1003,Jul!$H$14:$H$1003,Despesas!$C49,Jul!$I$14:$I$1003,$C$11)</f>
        <v>0</v>
      </c>
      <c r="J51" s="22">
        <f>SUMIFS(Ago!$O$14:$O$1003,Ago!$H$14:$H$1003,Despesas!$C49,Ago!$I$14:$I$1003,$C$11)</f>
        <v>0</v>
      </c>
      <c r="K51" s="22">
        <f>SUMIFS(Set!$O$14:$O$1003,Set!$H$14:$H$1003,Despesas!$C49,Set!$I$14:$I$1003,$C$11)</f>
        <v>0</v>
      </c>
      <c r="L51" s="22">
        <f>SUMIFS(Out!$O$14:$O$1003,Out!$H$14:$H$1003,Despesas!$C49,Out!$I$14:$I$1003,$C$11)</f>
        <v>0</v>
      </c>
      <c r="M51" s="22">
        <f>SUMIFS(Nov!$O$14:$O$1003,Nov!$H$14:$H$1003,Despesas!$C49,Nov!$I$14:$I$1003,$C$11)</f>
        <v>0</v>
      </c>
      <c r="N51" s="22">
        <f>SUMIFS(Dez!$O$14:$O$1003,Dez!$H$14:$H$1003,Despesas!$C49,Dez!$I$14:$I$1003,$C$11)</f>
        <v>0</v>
      </c>
      <c r="O51" s="22">
        <f t="shared" si="2"/>
        <v>0</v>
      </c>
    </row>
    <row r="52" spans="1:15" x14ac:dyDescent="0.25">
      <c r="A52" s="7"/>
      <c r="B52" s="21" t="str">
        <f>CONCATENATE(Despesas!B50," ",Despesas!C50)</f>
        <v xml:space="preserve">1.1.37 </v>
      </c>
      <c r="C52" s="22">
        <f>SUMIFS(Jan!$O$14:$O$1003,Jan!$H$14:$H$1003,Despesas!$C50,Jan!$I$14:$I$1003,$C$11)</f>
        <v>0</v>
      </c>
      <c r="D52" s="22">
        <f>SUMIFS(Fev!$O$14:$O$1003,Fev!$H$14:$H$1003,Despesas!$C50,Fev!$I$14:$I$1003,$C$11)</f>
        <v>0</v>
      </c>
      <c r="E52" s="22">
        <f>SUMIFS(Mar!$O$14:$O$1003,Mar!$H$14:$H$1003,Despesas!$C50,Mar!$I$14:$I$1003,$C$11)</f>
        <v>0</v>
      </c>
      <c r="F52" s="22">
        <f>SUMIFS(Abr!$O$14:$O$1003,Abr!$H$14:$H$1003,Despesas!$C50,Abr!$I$14:$I$1003,$C$11)</f>
        <v>0</v>
      </c>
      <c r="G52" s="22">
        <f>SUMIFS(Mai!$O$14:$O$1003,Mai!$H$14:$H$1003,Despesas!$C50,Mai!$I$14:$I$1003,$C$11)</f>
        <v>0</v>
      </c>
      <c r="H52" s="22">
        <f>SUMIFS(Jun!$O$14:$O$1003,Jun!$H$14:$H$1003,Despesas!$C50,Jun!$I$14:$I$1003,$C$11)</f>
        <v>0</v>
      </c>
      <c r="I52" s="22">
        <f>SUMIFS(Jul!$O$14:$O$1003,Jul!$H$14:$H$1003,Despesas!$C50,Jul!$I$14:$I$1003,$C$11)</f>
        <v>0</v>
      </c>
      <c r="J52" s="22">
        <f>SUMIFS(Ago!$O$14:$O$1003,Ago!$H$14:$H$1003,Despesas!$C50,Ago!$I$14:$I$1003,$C$11)</f>
        <v>0</v>
      </c>
      <c r="K52" s="22">
        <f>SUMIFS(Set!$O$14:$O$1003,Set!$H$14:$H$1003,Despesas!$C50,Set!$I$14:$I$1003,$C$11)</f>
        <v>0</v>
      </c>
      <c r="L52" s="22">
        <f>SUMIFS(Out!$O$14:$O$1003,Out!$H$14:$H$1003,Despesas!$C50,Out!$I$14:$I$1003,$C$11)</f>
        <v>0</v>
      </c>
      <c r="M52" s="22">
        <f>SUMIFS(Nov!$O$14:$O$1003,Nov!$H$14:$H$1003,Despesas!$C50,Nov!$I$14:$I$1003,$C$11)</f>
        <v>0</v>
      </c>
      <c r="N52" s="22">
        <f>SUMIFS(Dez!$O$14:$O$1003,Dez!$H$14:$H$1003,Despesas!$C50,Dez!$I$14:$I$1003,$C$11)</f>
        <v>0</v>
      </c>
      <c r="O52" s="22">
        <f t="shared" si="2"/>
        <v>0</v>
      </c>
    </row>
    <row r="53" spans="1:15" x14ac:dyDescent="0.25">
      <c r="A53" s="7"/>
      <c r="B53" s="21" t="str">
        <f>CONCATENATE(Despesas!B51," ",Despesas!C51)</f>
        <v xml:space="preserve">1.1.38 </v>
      </c>
      <c r="C53" s="22">
        <f>SUMIFS(Jan!$O$14:$O$1003,Jan!$H$14:$H$1003,Despesas!$C51,Jan!$I$14:$I$1003,$C$11)</f>
        <v>0</v>
      </c>
      <c r="D53" s="22">
        <f>SUMIFS(Fev!$O$14:$O$1003,Fev!$H$14:$H$1003,Despesas!$C51,Fev!$I$14:$I$1003,$C$11)</f>
        <v>0</v>
      </c>
      <c r="E53" s="22">
        <f>SUMIFS(Mar!$O$14:$O$1003,Mar!$H$14:$H$1003,Despesas!$C51,Mar!$I$14:$I$1003,$C$11)</f>
        <v>0</v>
      </c>
      <c r="F53" s="22">
        <f>SUMIFS(Abr!$O$14:$O$1003,Abr!$H$14:$H$1003,Despesas!$C51,Abr!$I$14:$I$1003,$C$11)</f>
        <v>0</v>
      </c>
      <c r="G53" s="22">
        <f>SUMIFS(Mai!$O$14:$O$1003,Mai!$H$14:$H$1003,Despesas!$C51,Mai!$I$14:$I$1003,$C$11)</f>
        <v>0</v>
      </c>
      <c r="H53" s="22">
        <f>SUMIFS(Jun!$O$14:$O$1003,Jun!$H$14:$H$1003,Despesas!$C51,Jun!$I$14:$I$1003,$C$11)</f>
        <v>0</v>
      </c>
      <c r="I53" s="22">
        <f>SUMIFS(Jul!$O$14:$O$1003,Jul!$H$14:$H$1003,Despesas!$C51,Jul!$I$14:$I$1003,$C$11)</f>
        <v>0</v>
      </c>
      <c r="J53" s="22">
        <f>SUMIFS(Ago!$O$14:$O$1003,Ago!$H$14:$H$1003,Despesas!$C51,Ago!$I$14:$I$1003,$C$11)</f>
        <v>0</v>
      </c>
      <c r="K53" s="22">
        <f>SUMIFS(Set!$O$14:$O$1003,Set!$H$14:$H$1003,Despesas!$C51,Set!$I$14:$I$1003,$C$11)</f>
        <v>0</v>
      </c>
      <c r="L53" s="22">
        <f>SUMIFS(Out!$O$14:$O$1003,Out!$H$14:$H$1003,Despesas!$C51,Out!$I$14:$I$1003,$C$11)</f>
        <v>0</v>
      </c>
      <c r="M53" s="22">
        <f>SUMIFS(Nov!$O$14:$O$1003,Nov!$H$14:$H$1003,Despesas!$C51,Nov!$I$14:$I$1003,$C$11)</f>
        <v>0</v>
      </c>
      <c r="N53" s="22">
        <f>SUMIFS(Dez!$O$14:$O$1003,Dez!$H$14:$H$1003,Despesas!$C51,Dez!$I$14:$I$1003,$C$11)</f>
        <v>0</v>
      </c>
      <c r="O53" s="22">
        <f t="shared" si="2"/>
        <v>0</v>
      </c>
    </row>
    <row r="54" spans="1:15" x14ac:dyDescent="0.25">
      <c r="A54" s="7"/>
      <c r="B54" s="21" t="str">
        <f>CONCATENATE(Despesas!B52," ",Despesas!C52)</f>
        <v xml:space="preserve">1.1.39 </v>
      </c>
      <c r="C54" s="22">
        <f>SUMIFS(Jan!$O$14:$O$1003,Jan!$H$14:$H$1003,Despesas!$C52,Jan!$I$14:$I$1003,$C$11)</f>
        <v>0</v>
      </c>
      <c r="D54" s="22">
        <f>SUMIFS(Fev!$O$14:$O$1003,Fev!$H$14:$H$1003,Despesas!$C52,Fev!$I$14:$I$1003,$C$11)</f>
        <v>0</v>
      </c>
      <c r="E54" s="22">
        <f>SUMIFS(Mar!$O$14:$O$1003,Mar!$H$14:$H$1003,Despesas!$C52,Mar!$I$14:$I$1003,$C$11)</f>
        <v>0</v>
      </c>
      <c r="F54" s="22">
        <f>SUMIFS(Abr!$O$14:$O$1003,Abr!$H$14:$H$1003,Despesas!$C52,Abr!$I$14:$I$1003,$C$11)</f>
        <v>0</v>
      </c>
      <c r="G54" s="22">
        <f>SUMIFS(Mai!$O$14:$O$1003,Mai!$H$14:$H$1003,Despesas!$C52,Mai!$I$14:$I$1003,$C$11)</f>
        <v>0</v>
      </c>
      <c r="H54" s="22">
        <f>SUMIFS(Jun!$O$14:$O$1003,Jun!$H$14:$H$1003,Despesas!$C52,Jun!$I$14:$I$1003,$C$11)</f>
        <v>0</v>
      </c>
      <c r="I54" s="22">
        <f>SUMIFS(Jul!$O$14:$O$1003,Jul!$H$14:$H$1003,Despesas!$C52,Jul!$I$14:$I$1003,$C$11)</f>
        <v>0</v>
      </c>
      <c r="J54" s="22">
        <f>SUMIFS(Ago!$O$14:$O$1003,Ago!$H$14:$H$1003,Despesas!$C52,Ago!$I$14:$I$1003,$C$11)</f>
        <v>0</v>
      </c>
      <c r="K54" s="22">
        <f>SUMIFS(Set!$O$14:$O$1003,Set!$H$14:$H$1003,Despesas!$C52,Set!$I$14:$I$1003,$C$11)</f>
        <v>0</v>
      </c>
      <c r="L54" s="22">
        <f>SUMIFS(Out!$O$14:$O$1003,Out!$H$14:$H$1003,Despesas!$C52,Out!$I$14:$I$1003,$C$11)</f>
        <v>0</v>
      </c>
      <c r="M54" s="22">
        <f>SUMIFS(Nov!$O$14:$O$1003,Nov!$H$14:$H$1003,Despesas!$C52,Nov!$I$14:$I$1003,$C$11)</f>
        <v>0</v>
      </c>
      <c r="N54" s="22">
        <f>SUMIFS(Dez!$O$14:$O$1003,Dez!$H$14:$H$1003,Despesas!$C52,Dez!$I$14:$I$1003,$C$11)</f>
        <v>0</v>
      </c>
      <c r="O54" s="22">
        <f t="shared" si="2"/>
        <v>0</v>
      </c>
    </row>
    <row r="55" spans="1:15" x14ac:dyDescent="0.25">
      <c r="A55" s="7"/>
      <c r="B55" s="21" t="str">
        <f>CONCATENATE(Despesas!B53," ",Despesas!C53)</f>
        <v xml:space="preserve">1.1.40 </v>
      </c>
      <c r="C55" s="22">
        <f>SUMIFS(Jan!$O$14:$O$1003,Jan!$H$14:$H$1003,Despesas!$C53,Jan!$I$14:$I$1003,$C$11)</f>
        <v>0</v>
      </c>
      <c r="D55" s="22">
        <f>SUMIFS(Fev!$O$14:$O$1003,Fev!$H$14:$H$1003,Despesas!$C53,Fev!$I$14:$I$1003,$C$11)</f>
        <v>0</v>
      </c>
      <c r="E55" s="22">
        <f>SUMIFS(Mar!$O$14:$O$1003,Mar!$H$14:$H$1003,Despesas!$C53,Mar!$I$14:$I$1003,$C$11)</f>
        <v>0</v>
      </c>
      <c r="F55" s="22">
        <f>SUMIFS(Abr!$O$14:$O$1003,Abr!$H$14:$H$1003,Despesas!$C53,Abr!$I$14:$I$1003,$C$11)</f>
        <v>0</v>
      </c>
      <c r="G55" s="22">
        <f>SUMIFS(Mai!$O$14:$O$1003,Mai!$H$14:$H$1003,Despesas!$C53,Mai!$I$14:$I$1003,$C$11)</f>
        <v>0</v>
      </c>
      <c r="H55" s="22">
        <f>SUMIFS(Jun!$O$14:$O$1003,Jun!$H$14:$H$1003,Despesas!$C53,Jun!$I$14:$I$1003,$C$11)</f>
        <v>0</v>
      </c>
      <c r="I55" s="22">
        <f>SUMIFS(Jul!$O$14:$O$1003,Jul!$H$14:$H$1003,Despesas!$C53,Jul!$I$14:$I$1003,$C$11)</f>
        <v>0</v>
      </c>
      <c r="J55" s="22">
        <f>SUMIFS(Ago!$O$14:$O$1003,Ago!$H$14:$H$1003,Despesas!$C53,Ago!$I$14:$I$1003,$C$11)</f>
        <v>0</v>
      </c>
      <c r="K55" s="22">
        <f>SUMIFS(Set!$O$14:$O$1003,Set!$H$14:$H$1003,Despesas!$C53,Set!$I$14:$I$1003,$C$11)</f>
        <v>0</v>
      </c>
      <c r="L55" s="22">
        <f>SUMIFS(Out!$O$14:$O$1003,Out!$H$14:$H$1003,Despesas!$C53,Out!$I$14:$I$1003,$C$11)</f>
        <v>0</v>
      </c>
      <c r="M55" s="22">
        <f>SUMIFS(Nov!$O$14:$O$1003,Nov!$H$14:$H$1003,Despesas!$C53,Nov!$I$14:$I$1003,$C$11)</f>
        <v>0</v>
      </c>
      <c r="N55" s="22">
        <f>SUMIFS(Dez!$O$14:$O$1003,Dez!$H$14:$H$1003,Despesas!$C53,Dez!$I$14:$I$1003,$C$11)</f>
        <v>0</v>
      </c>
      <c r="O55" s="22">
        <f t="shared" si="2"/>
        <v>0</v>
      </c>
    </row>
    <row r="56" spans="1:15" x14ac:dyDescent="0.25">
      <c r="A56" s="7"/>
      <c r="B56" s="21" t="str">
        <f>CONCATENATE(Despesas!B54," ",Despesas!C54)</f>
        <v xml:space="preserve">1.1.41 </v>
      </c>
      <c r="C56" s="22">
        <f>SUMIFS(Jan!$O$14:$O$1003,Jan!$H$14:$H$1003,Despesas!$C54,Jan!$I$14:$I$1003,$C$11)</f>
        <v>0</v>
      </c>
      <c r="D56" s="22">
        <f>SUMIFS(Fev!$O$14:$O$1003,Fev!$H$14:$H$1003,Despesas!$C54,Fev!$I$14:$I$1003,$C$11)</f>
        <v>0</v>
      </c>
      <c r="E56" s="22">
        <f>SUMIFS(Mar!$O$14:$O$1003,Mar!$H$14:$H$1003,Despesas!$C54,Mar!$I$14:$I$1003,$C$11)</f>
        <v>0</v>
      </c>
      <c r="F56" s="22">
        <f>SUMIFS(Abr!$O$14:$O$1003,Abr!$H$14:$H$1003,Despesas!$C54,Abr!$I$14:$I$1003,$C$11)</f>
        <v>0</v>
      </c>
      <c r="G56" s="22">
        <f>SUMIFS(Mai!$O$14:$O$1003,Mai!$H$14:$H$1003,Despesas!$C54,Mai!$I$14:$I$1003,$C$11)</f>
        <v>0</v>
      </c>
      <c r="H56" s="22">
        <f>SUMIFS(Jun!$O$14:$O$1003,Jun!$H$14:$H$1003,Despesas!$C54,Jun!$I$14:$I$1003,$C$11)</f>
        <v>0</v>
      </c>
      <c r="I56" s="22">
        <f>SUMIFS(Jul!$O$14:$O$1003,Jul!$H$14:$H$1003,Despesas!$C54,Jul!$I$14:$I$1003,$C$11)</f>
        <v>0</v>
      </c>
      <c r="J56" s="22">
        <f>SUMIFS(Ago!$O$14:$O$1003,Ago!$H$14:$H$1003,Despesas!$C54,Ago!$I$14:$I$1003,$C$11)</f>
        <v>0</v>
      </c>
      <c r="K56" s="22">
        <f>SUMIFS(Set!$O$14:$O$1003,Set!$H$14:$H$1003,Despesas!$C54,Set!$I$14:$I$1003,$C$11)</f>
        <v>0</v>
      </c>
      <c r="L56" s="22">
        <f>SUMIFS(Out!$O$14:$O$1003,Out!$H$14:$H$1003,Despesas!$C54,Out!$I$14:$I$1003,$C$11)</f>
        <v>0</v>
      </c>
      <c r="M56" s="22">
        <f>SUMIFS(Nov!$O$14:$O$1003,Nov!$H$14:$H$1003,Despesas!$C54,Nov!$I$14:$I$1003,$C$11)</f>
        <v>0</v>
      </c>
      <c r="N56" s="22">
        <f>SUMIFS(Dez!$O$14:$O$1003,Dez!$H$14:$H$1003,Despesas!$C54,Dez!$I$14:$I$1003,$C$11)</f>
        <v>0</v>
      </c>
      <c r="O56" s="22">
        <f t="shared" si="2"/>
        <v>0</v>
      </c>
    </row>
    <row r="57" spans="1:15" x14ac:dyDescent="0.25">
      <c r="A57" s="7"/>
      <c r="B57" s="21" t="str">
        <f>CONCATENATE(Despesas!B55," ",Despesas!C55)</f>
        <v xml:space="preserve">1.1.42 </v>
      </c>
      <c r="C57" s="22">
        <f>SUMIFS(Jan!$O$14:$O$1003,Jan!$H$14:$H$1003,Despesas!$C55,Jan!$I$14:$I$1003,$C$11)</f>
        <v>0</v>
      </c>
      <c r="D57" s="22">
        <f>SUMIFS(Fev!$O$14:$O$1003,Fev!$H$14:$H$1003,Despesas!$C55,Fev!$I$14:$I$1003,$C$11)</f>
        <v>0</v>
      </c>
      <c r="E57" s="22">
        <f>SUMIFS(Mar!$O$14:$O$1003,Mar!$H$14:$H$1003,Despesas!$C55,Mar!$I$14:$I$1003,$C$11)</f>
        <v>0</v>
      </c>
      <c r="F57" s="22">
        <f>SUMIFS(Abr!$O$14:$O$1003,Abr!$H$14:$H$1003,Despesas!$C55,Abr!$I$14:$I$1003,$C$11)</f>
        <v>0</v>
      </c>
      <c r="G57" s="22">
        <f>SUMIFS(Mai!$O$14:$O$1003,Mai!$H$14:$H$1003,Despesas!$C55,Mai!$I$14:$I$1003,$C$11)</f>
        <v>0</v>
      </c>
      <c r="H57" s="22">
        <f>SUMIFS(Jun!$O$14:$O$1003,Jun!$H$14:$H$1003,Despesas!$C55,Jun!$I$14:$I$1003,$C$11)</f>
        <v>0</v>
      </c>
      <c r="I57" s="22">
        <f>SUMIFS(Jul!$O$14:$O$1003,Jul!$H$14:$H$1003,Despesas!$C55,Jul!$I$14:$I$1003,$C$11)</f>
        <v>0</v>
      </c>
      <c r="J57" s="22">
        <f>SUMIFS(Ago!$O$14:$O$1003,Ago!$H$14:$H$1003,Despesas!$C55,Ago!$I$14:$I$1003,$C$11)</f>
        <v>0</v>
      </c>
      <c r="K57" s="22">
        <f>SUMIFS(Set!$O$14:$O$1003,Set!$H$14:$H$1003,Despesas!$C55,Set!$I$14:$I$1003,$C$11)</f>
        <v>0</v>
      </c>
      <c r="L57" s="22">
        <f>SUMIFS(Out!$O$14:$O$1003,Out!$H$14:$H$1003,Despesas!$C55,Out!$I$14:$I$1003,$C$11)</f>
        <v>0</v>
      </c>
      <c r="M57" s="22">
        <f>SUMIFS(Nov!$O$14:$O$1003,Nov!$H$14:$H$1003,Despesas!$C55,Nov!$I$14:$I$1003,$C$11)</f>
        <v>0</v>
      </c>
      <c r="N57" s="22">
        <f>SUMIFS(Dez!$O$14:$O$1003,Dez!$H$14:$H$1003,Despesas!$C55,Dez!$I$14:$I$1003,$C$11)</f>
        <v>0</v>
      </c>
      <c r="O57" s="22">
        <f t="shared" si="2"/>
        <v>0</v>
      </c>
    </row>
    <row r="58" spans="1:15" x14ac:dyDescent="0.25">
      <c r="A58" s="7"/>
      <c r="B58" s="21" t="str">
        <f>CONCATENATE(Despesas!B56," ",Despesas!C56)</f>
        <v xml:space="preserve">1.1.43 </v>
      </c>
      <c r="C58" s="22">
        <f>SUMIFS(Jan!$O$14:$O$1003,Jan!$H$14:$H$1003,Despesas!$C56,Jan!$I$14:$I$1003,$C$11)</f>
        <v>0</v>
      </c>
      <c r="D58" s="22">
        <f>SUMIFS(Fev!$O$14:$O$1003,Fev!$H$14:$H$1003,Despesas!$C56,Fev!$I$14:$I$1003,$C$11)</f>
        <v>0</v>
      </c>
      <c r="E58" s="22">
        <f>SUMIFS(Mar!$O$14:$O$1003,Mar!$H$14:$H$1003,Despesas!$C56,Mar!$I$14:$I$1003,$C$11)</f>
        <v>0</v>
      </c>
      <c r="F58" s="22">
        <f>SUMIFS(Abr!$O$14:$O$1003,Abr!$H$14:$H$1003,Despesas!$C56,Abr!$I$14:$I$1003,$C$11)</f>
        <v>0</v>
      </c>
      <c r="G58" s="22">
        <f>SUMIFS(Mai!$O$14:$O$1003,Mai!$H$14:$H$1003,Despesas!$C56,Mai!$I$14:$I$1003,$C$11)</f>
        <v>0</v>
      </c>
      <c r="H58" s="22">
        <f>SUMIFS(Jun!$O$14:$O$1003,Jun!$H$14:$H$1003,Despesas!$C56,Jun!$I$14:$I$1003,$C$11)</f>
        <v>0</v>
      </c>
      <c r="I58" s="22">
        <f>SUMIFS(Jul!$O$14:$O$1003,Jul!$H$14:$H$1003,Despesas!$C56,Jul!$I$14:$I$1003,$C$11)</f>
        <v>0</v>
      </c>
      <c r="J58" s="22">
        <f>SUMIFS(Ago!$O$14:$O$1003,Ago!$H$14:$H$1003,Despesas!$C56,Ago!$I$14:$I$1003,$C$11)</f>
        <v>0</v>
      </c>
      <c r="K58" s="22">
        <f>SUMIFS(Set!$O$14:$O$1003,Set!$H$14:$H$1003,Despesas!$C56,Set!$I$14:$I$1003,$C$11)</f>
        <v>0</v>
      </c>
      <c r="L58" s="22">
        <f>SUMIFS(Out!$O$14:$O$1003,Out!$H$14:$H$1003,Despesas!$C56,Out!$I$14:$I$1003,$C$11)</f>
        <v>0</v>
      </c>
      <c r="M58" s="22">
        <f>SUMIFS(Nov!$O$14:$O$1003,Nov!$H$14:$H$1003,Despesas!$C56,Nov!$I$14:$I$1003,$C$11)</f>
        <v>0</v>
      </c>
      <c r="N58" s="22">
        <f>SUMIFS(Dez!$O$14:$O$1003,Dez!$H$14:$H$1003,Despesas!$C56,Dez!$I$14:$I$1003,$C$11)</f>
        <v>0</v>
      </c>
      <c r="O58" s="22">
        <f t="shared" si="2"/>
        <v>0</v>
      </c>
    </row>
    <row r="59" spans="1:15" x14ac:dyDescent="0.25">
      <c r="A59" s="7"/>
      <c r="B59" s="21" t="str">
        <f>CONCATENATE(Despesas!B57," ",Despesas!C57)</f>
        <v xml:space="preserve">1.1.44 </v>
      </c>
      <c r="C59" s="22">
        <f>SUMIFS(Jan!$O$14:$O$1003,Jan!$H$14:$H$1003,Despesas!$C57,Jan!$I$14:$I$1003,$C$11)</f>
        <v>0</v>
      </c>
      <c r="D59" s="22">
        <f>SUMIFS(Fev!$O$14:$O$1003,Fev!$H$14:$H$1003,Despesas!$C57,Fev!$I$14:$I$1003,$C$11)</f>
        <v>0</v>
      </c>
      <c r="E59" s="22">
        <f>SUMIFS(Mar!$O$14:$O$1003,Mar!$H$14:$H$1003,Despesas!$C57,Mar!$I$14:$I$1003,$C$11)</f>
        <v>0</v>
      </c>
      <c r="F59" s="22">
        <f>SUMIFS(Abr!$O$14:$O$1003,Abr!$H$14:$H$1003,Despesas!$C57,Abr!$I$14:$I$1003,$C$11)</f>
        <v>0</v>
      </c>
      <c r="G59" s="22">
        <f>SUMIFS(Mai!$O$14:$O$1003,Mai!$H$14:$H$1003,Despesas!$C57,Mai!$I$14:$I$1003,$C$11)</f>
        <v>0</v>
      </c>
      <c r="H59" s="22">
        <f>SUMIFS(Jun!$O$14:$O$1003,Jun!$H$14:$H$1003,Despesas!$C57,Jun!$I$14:$I$1003,$C$11)</f>
        <v>0</v>
      </c>
      <c r="I59" s="22">
        <f>SUMIFS(Jul!$O$14:$O$1003,Jul!$H$14:$H$1003,Despesas!$C57,Jul!$I$14:$I$1003,$C$11)</f>
        <v>0</v>
      </c>
      <c r="J59" s="22">
        <f>SUMIFS(Ago!$O$14:$O$1003,Ago!$H$14:$H$1003,Despesas!$C57,Ago!$I$14:$I$1003,$C$11)</f>
        <v>0</v>
      </c>
      <c r="K59" s="22">
        <f>SUMIFS(Set!$O$14:$O$1003,Set!$H$14:$H$1003,Despesas!$C57,Set!$I$14:$I$1003,$C$11)</f>
        <v>0</v>
      </c>
      <c r="L59" s="22">
        <f>SUMIFS(Out!$O$14:$O$1003,Out!$H$14:$H$1003,Despesas!$C57,Out!$I$14:$I$1003,$C$11)</f>
        <v>0</v>
      </c>
      <c r="M59" s="22">
        <f>SUMIFS(Nov!$O$14:$O$1003,Nov!$H$14:$H$1003,Despesas!$C57,Nov!$I$14:$I$1003,$C$11)</f>
        <v>0</v>
      </c>
      <c r="N59" s="22">
        <f>SUMIFS(Dez!$O$14:$O$1003,Dez!$H$14:$H$1003,Despesas!$C57,Dez!$I$14:$I$1003,$C$11)</f>
        <v>0</v>
      </c>
      <c r="O59" s="22">
        <f t="shared" si="2"/>
        <v>0</v>
      </c>
    </row>
    <row r="60" spans="1:15" x14ac:dyDescent="0.25">
      <c r="A60" s="7"/>
      <c r="B60" s="21" t="str">
        <f>CONCATENATE(Despesas!B58," ",Despesas!C58)</f>
        <v xml:space="preserve">1.1.45 </v>
      </c>
      <c r="C60" s="22">
        <f>SUMIFS(Jan!$O$14:$O$1003,Jan!$H$14:$H$1003,Despesas!$C58,Jan!$I$14:$I$1003,$C$11)</f>
        <v>0</v>
      </c>
      <c r="D60" s="22">
        <f>SUMIFS(Fev!$O$14:$O$1003,Fev!$H$14:$H$1003,Despesas!$C58,Fev!$I$14:$I$1003,$C$11)</f>
        <v>0</v>
      </c>
      <c r="E60" s="22">
        <f>SUMIFS(Mar!$O$14:$O$1003,Mar!$H$14:$H$1003,Despesas!$C58,Mar!$I$14:$I$1003,$C$11)</f>
        <v>0</v>
      </c>
      <c r="F60" s="22">
        <f>SUMIFS(Abr!$O$14:$O$1003,Abr!$H$14:$H$1003,Despesas!$C58,Abr!$I$14:$I$1003,$C$11)</f>
        <v>0</v>
      </c>
      <c r="G60" s="22">
        <f>SUMIFS(Mai!$O$14:$O$1003,Mai!$H$14:$H$1003,Despesas!$C58,Mai!$I$14:$I$1003,$C$11)</f>
        <v>0</v>
      </c>
      <c r="H60" s="22">
        <f>SUMIFS(Jun!$O$14:$O$1003,Jun!$H$14:$H$1003,Despesas!$C58,Jun!$I$14:$I$1003,$C$11)</f>
        <v>0</v>
      </c>
      <c r="I60" s="22">
        <f>SUMIFS(Jul!$O$14:$O$1003,Jul!$H$14:$H$1003,Despesas!$C58,Jul!$I$14:$I$1003,$C$11)</f>
        <v>0</v>
      </c>
      <c r="J60" s="22">
        <f>SUMIFS(Ago!$O$14:$O$1003,Ago!$H$14:$H$1003,Despesas!$C58,Ago!$I$14:$I$1003,$C$11)</f>
        <v>0</v>
      </c>
      <c r="K60" s="22">
        <f>SUMIFS(Set!$O$14:$O$1003,Set!$H$14:$H$1003,Despesas!$C58,Set!$I$14:$I$1003,$C$11)</f>
        <v>0</v>
      </c>
      <c r="L60" s="22">
        <f>SUMIFS(Out!$O$14:$O$1003,Out!$H$14:$H$1003,Despesas!$C58,Out!$I$14:$I$1003,$C$11)</f>
        <v>0</v>
      </c>
      <c r="M60" s="22">
        <f>SUMIFS(Nov!$O$14:$O$1003,Nov!$H$14:$H$1003,Despesas!$C58,Nov!$I$14:$I$1003,$C$11)</f>
        <v>0</v>
      </c>
      <c r="N60" s="22">
        <f>SUMIFS(Dez!$O$14:$O$1003,Dez!$H$14:$H$1003,Despesas!$C58,Dez!$I$14:$I$1003,$C$11)</f>
        <v>0</v>
      </c>
      <c r="O60" s="22">
        <f t="shared" si="2"/>
        <v>0</v>
      </c>
    </row>
    <row r="61" spans="1:15" x14ac:dyDescent="0.25">
      <c r="A61" s="7"/>
      <c r="B61" s="21" t="str">
        <f>CONCATENATE(Despesas!B59," ",Despesas!C59)</f>
        <v xml:space="preserve">1.1.46 </v>
      </c>
      <c r="C61" s="22">
        <f>SUMIFS(Jan!$O$14:$O$1003,Jan!$H$14:$H$1003,Despesas!$C59,Jan!$I$14:$I$1003,$C$11)</f>
        <v>0</v>
      </c>
      <c r="D61" s="22">
        <f>SUMIFS(Fev!$O$14:$O$1003,Fev!$H$14:$H$1003,Despesas!$C59,Fev!$I$14:$I$1003,$C$11)</f>
        <v>0</v>
      </c>
      <c r="E61" s="22">
        <f>SUMIFS(Mar!$O$14:$O$1003,Mar!$H$14:$H$1003,Despesas!$C59,Mar!$I$14:$I$1003,$C$11)</f>
        <v>0</v>
      </c>
      <c r="F61" s="22">
        <f>SUMIFS(Abr!$O$14:$O$1003,Abr!$H$14:$H$1003,Despesas!$C59,Abr!$I$14:$I$1003,$C$11)</f>
        <v>0</v>
      </c>
      <c r="G61" s="22">
        <f>SUMIFS(Mai!$O$14:$O$1003,Mai!$H$14:$H$1003,Despesas!$C59,Mai!$I$14:$I$1003,$C$11)</f>
        <v>0</v>
      </c>
      <c r="H61" s="22">
        <f>SUMIFS(Jun!$O$14:$O$1003,Jun!$H$14:$H$1003,Despesas!$C59,Jun!$I$14:$I$1003,$C$11)</f>
        <v>0</v>
      </c>
      <c r="I61" s="22">
        <f>SUMIFS(Jul!$O$14:$O$1003,Jul!$H$14:$H$1003,Despesas!$C59,Jul!$I$14:$I$1003,$C$11)</f>
        <v>0</v>
      </c>
      <c r="J61" s="22">
        <f>SUMIFS(Ago!$O$14:$O$1003,Ago!$H$14:$H$1003,Despesas!$C59,Ago!$I$14:$I$1003,$C$11)</f>
        <v>0</v>
      </c>
      <c r="K61" s="22">
        <f>SUMIFS(Set!$O$14:$O$1003,Set!$H$14:$H$1003,Despesas!$C59,Set!$I$14:$I$1003,$C$11)</f>
        <v>0</v>
      </c>
      <c r="L61" s="22">
        <f>SUMIFS(Out!$O$14:$O$1003,Out!$H$14:$H$1003,Despesas!$C59,Out!$I$14:$I$1003,$C$11)</f>
        <v>0</v>
      </c>
      <c r="M61" s="22">
        <f>SUMIFS(Nov!$O$14:$O$1003,Nov!$H$14:$H$1003,Despesas!$C59,Nov!$I$14:$I$1003,$C$11)</f>
        <v>0</v>
      </c>
      <c r="N61" s="22">
        <f>SUMIFS(Dez!$O$14:$O$1003,Dez!$H$14:$H$1003,Despesas!$C59,Dez!$I$14:$I$1003,$C$11)</f>
        <v>0</v>
      </c>
      <c r="O61" s="22">
        <f t="shared" si="2"/>
        <v>0</v>
      </c>
    </row>
    <row r="62" spans="1:15" x14ac:dyDescent="0.25">
      <c r="A62" s="7"/>
      <c r="B62" s="21" t="str">
        <f>CONCATENATE(Despesas!B60," ",Despesas!C60)</f>
        <v xml:space="preserve">1.1.47 </v>
      </c>
      <c r="C62" s="22">
        <f>SUMIFS(Jan!$O$14:$O$1003,Jan!$H$14:$H$1003,Despesas!$C60,Jan!$I$14:$I$1003,$C$11)</f>
        <v>0</v>
      </c>
      <c r="D62" s="22">
        <f>SUMIFS(Fev!$O$14:$O$1003,Fev!$H$14:$H$1003,Despesas!$C60,Fev!$I$14:$I$1003,$C$11)</f>
        <v>0</v>
      </c>
      <c r="E62" s="22">
        <f>SUMIFS(Mar!$O$14:$O$1003,Mar!$H$14:$H$1003,Despesas!$C60,Mar!$I$14:$I$1003,$C$11)</f>
        <v>0</v>
      </c>
      <c r="F62" s="22">
        <f>SUMIFS(Abr!$O$14:$O$1003,Abr!$H$14:$H$1003,Despesas!$C60,Abr!$I$14:$I$1003,$C$11)</f>
        <v>0</v>
      </c>
      <c r="G62" s="22">
        <f>SUMIFS(Mai!$O$14:$O$1003,Mai!$H$14:$H$1003,Despesas!$C60,Mai!$I$14:$I$1003,$C$11)</f>
        <v>0</v>
      </c>
      <c r="H62" s="22">
        <f>SUMIFS(Jun!$O$14:$O$1003,Jun!$H$14:$H$1003,Despesas!$C60,Jun!$I$14:$I$1003,$C$11)</f>
        <v>0</v>
      </c>
      <c r="I62" s="22">
        <f>SUMIFS(Jul!$O$14:$O$1003,Jul!$H$14:$H$1003,Despesas!$C60,Jul!$I$14:$I$1003,$C$11)</f>
        <v>0</v>
      </c>
      <c r="J62" s="22">
        <f>SUMIFS(Ago!$O$14:$O$1003,Ago!$H$14:$H$1003,Despesas!$C60,Ago!$I$14:$I$1003,$C$11)</f>
        <v>0</v>
      </c>
      <c r="K62" s="22">
        <f>SUMIFS(Set!$O$14:$O$1003,Set!$H$14:$H$1003,Despesas!$C60,Set!$I$14:$I$1003,$C$11)</f>
        <v>0</v>
      </c>
      <c r="L62" s="22">
        <f>SUMIFS(Out!$O$14:$O$1003,Out!$H$14:$H$1003,Despesas!$C60,Out!$I$14:$I$1003,$C$11)</f>
        <v>0</v>
      </c>
      <c r="M62" s="22">
        <f>SUMIFS(Nov!$O$14:$O$1003,Nov!$H$14:$H$1003,Despesas!$C60,Nov!$I$14:$I$1003,$C$11)</f>
        <v>0</v>
      </c>
      <c r="N62" s="22">
        <f>SUMIFS(Dez!$O$14:$O$1003,Dez!$H$14:$H$1003,Despesas!$C60,Dez!$I$14:$I$1003,$C$11)</f>
        <v>0</v>
      </c>
      <c r="O62" s="22">
        <f t="shared" si="2"/>
        <v>0</v>
      </c>
    </row>
    <row r="63" spans="1:15" x14ac:dyDescent="0.25">
      <c r="A63" s="7"/>
      <c r="B63" s="21" t="str">
        <f>CONCATENATE(Despesas!B61," ",Despesas!C61)</f>
        <v xml:space="preserve">1.1.48 </v>
      </c>
      <c r="C63" s="22">
        <f>SUMIFS(Jan!$O$14:$O$1003,Jan!$H$14:$H$1003,Despesas!$C61,Jan!$I$14:$I$1003,$C$11)</f>
        <v>0</v>
      </c>
      <c r="D63" s="22">
        <f>SUMIFS(Fev!$O$14:$O$1003,Fev!$H$14:$H$1003,Despesas!$C61,Fev!$I$14:$I$1003,$C$11)</f>
        <v>0</v>
      </c>
      <c r="E63" s="22">
        <f>SUMIFS(Mar!$O$14:$O$1003,Mar!$H$14:$H$1003,Despesas!$C61,Mar!$I$14:$I$1003,$C$11)</f>
        <v>0</v>
      </c>
      <c r="F63" s="22">
        <f>SUMIFS(Abr!$O$14:$O$1003,Abr!$H$14:$H$1003,Despesas!$C61,Abr!$I$14:$I$1003,$C$11)</f>
        <v>0</v>
      </c>
      <c r="G63" s="22">
        <f>SUMIFS(Mai!$O$14:$O$1003,Mai!$H$14:$H$1003,Despesas!$C61,Mai!$I$14:$I$1003,$C$11)</f>
        <v>0</v>
      </c>
      <c r="H63" s="22">
        <f>SUMIFS(Jun!$O$14:$O$1003,Jun!$H$14:$H$1003,Despesas!$C61,Jun!$I$14:$I$1003,$C$11)</f>
        <v>0</v>
      </c>
      <c r="I63" s="22">
        <f>SUMIFS(Jul!$O$14:$O$1003,Jul!$H$14:$H$1003,Despesas!$C61,Jul!$I$14:$I$1003,$C$11)</f>
        <v>0</v>
      </c>
      <c r="J63" s="22">
        <f>SUMIFS(Ago!$O$14:$O$1003,Ago!$H$14:$H$1003,Despesas!$C61,Ago!$I$14:$I$1003,$C$11)</f>
        <v>0</v>
      </c>
      <c r="K63" s="22">
        <f>SUMIFS(Set!$O$14:$O$1003,Set!$H$14:$H$1003,Despesas!$C61,Set!$I$14:$I$1003,$C$11)</f>
        <v>0</v>
      </c>
      <c r="L63" s="22">
        <f>SUMIFS(Out!$O$14:$O$1003,Out!$H$14:$H$1003,Despesas!$C61,Out!$I$14:$I$1003,$C$11)</f>
        <v>0</v>
      </c>
      <c r="M63" s="22">
        <f>SUMIFS(Nov!$O$14:$O$1003,Nov!$H$14:$H$1003,Despesas!$C61,Nov!$I$14:$I$1003,$C$11)</f>
        <v>0</v>
      </c>
      <c r="N63" s="22">
        <f>SUMIFS(Dez!$O$14:$O$1003,Dez!$H$14:$H$1003,Despesas!$C61,Dez!$I$14:$I$1003,$C$11)</f>
        <v>0</v>
      </c>
      <c r="O63" s="22">
        <f t="shared" si="2"/>
        <v>0</v>
      </c>
    </row>
    <row r="64" spans="1:15" x14ac:dyDescent="0.25">
      <c r="A64" s="7"/>
      <c r="B64" s="21" t="str">
        <f>CONCATENATE(Despesas!B62," ",Despesas!C62)</f>
        <v xml:space="preserve">1.1.49 </v>
      </c>
      <c r="C64" s="22">
        <f>SUMIFS(Jan!$O$14:$O$1003,Jan!$H$14:$H$1003,Despesas!$C62,Jan!$I$14:$I$1003,$C$11)</f>
        <v>0</v>
      </c>
      <c r="D64" s="22">
        <f>SUMIFS(Fev!$O$14:$O$1003,Fev!$H$14:$H$1003,Despesas!$C62,Fev!$I$14:$I$1003,$C$11)</f>
        <v>0</v>
      </c>
      <c r="E64" s="22">
        <f>SUMIFS(Mar!$O$14:$O$1003,Mar!$H$14:$H$1003,Despesas!$C62,Mar!$I$14:$I$1003,$C$11)</f>
        <v>0</v>
      </c>
      <c r="F64" s="22">
        <f>SUMIFS(Abr!$O$14:$O$1003,Abr!$H$14:$H$1003,Despesas!$C62,Abr!$I$14:$I$1003,$C$11)</f>
        <v>0</v>
      </c>
      <c r="G64" s="22">
        <f>SUMIFS(Mai!$O$14:$O$1003,Mai!$H$14:$H$1003,Despesas!$C62,Mai!$I$14:$I$1003,$C$11)</f>
        <v>0</v>
      </c>
      <c r="H64" s="22">
        <f>SUMIFS(Jun!$O$14:$O$1003,Jun!$H$14:$H$1003,Despesas!$C62,Jun!$I$14:$I$1003,$C$11)</f>
        <v>0</v>
      </c>
      <c r="I64" s="22">
        <f>SUMIFS(Jul!$O$14:$O$1003,Jul!$H$14:$H$1003,Despesas!$C62,Jul!$I$14:$I$1003,$C$11)</f>
        <v>0</v>
      </c>
      <c r="J64" s="22">
        <f>SUMIFS(Ago!$O$14:$O$1003,Ago!$H$14:$H$1003,Despesas!$C62,Ago!$I$14:$I$1003,$C$11)</f>
        <v>0</v>
      </c>
      <c r="K64" s="22">
        <f>SUMIFS(Set!$O$14:$O$1003,Set!$H$14:$H$1003,Despesas!$C62,Set!$I$14:$I$1003,$C$11)</f>
        <v>0</v>
      </c>
      <c r="L64" s="22">
        <f>SUMIFS(Out!$O$14:$O$1003,Out!$H$14:$H$1003,Despesas!$C62,Out!$I$14:$I$1003,$C$11)</f>
        <v>0</v>
      </c>
      <c r="M64" s="22">
        <f>SUMIFS(Nov!$O$14:$O$1003,Nov!$H$14:$H$1003,Despesas!$C62,Nov!$I$14:$I$1003,$C$11)</f>
        <v>0</v>
      </c>
      <c r="N64" s="22">
        <f>SUMIFS(Dez!$O$14:$O$1003,Dez!$H$14:$H$1003,Despesas!$C62,Dez!$I$14:$I$1003,$C$11)</f>
        <v>0</v>
      </c>
      <c r="O64" s="22">
        <f t="shared" si="2"/>
        <v>0</v>
      </c>
    </row>
    <row r="65" spans="1:15" x14ac:dyDescent="0.25">
      <c r="A65" s="7"/>
      <c r="B65" s="21" t="str">
        <f>CONCATENATE(Despesas!B63," ",Despesas!C63)</f>
        <v xml:space="preserve">1.1.50 </v>
      </c>
      <c r="C65" s="22">
        <f>SUMIFS(Jan!$O$14:$O$1003,Jan!$H$14:$H$1003,Despesas!$C63,Jan!$I$14:$I$1003,$C$11)</f>
        <v>0</v>
      </c>
      <c r="D65" s="22">
        <f>SUMIFS(Fev!$O$14:$O$1003,Fev!$H$14:$H$1003,Despesas!$C63,Fev!$I$14:$I$1003,$C$11)</f>
        <v>0</v>
      </c>
      <c r="E65" s="22">
        <f>SUMIFS(Mar!$O$14:$O$1003,Mar!$H$14:$H$1003,Despesas!$C63,Mar!$I$14:$I$1003,$C$11)</f>
        <v>0</v>
      </c>
      <c r="F65" s="22">
        <f>SUMIFS(Abr!$O$14:$O$1003,Abr!$H$14:$H$1003,Despesas!$C63,Abr!$I$14:$I$1003,$C$11)</f>
        <v>0</v>
      </c>
      <c r="G65" s="22">
        <f>SUMIFS(Mai!$O$14:$O$1003,Mai!$H$14:$H$1003,Despesas!$C63,Mai!$I$14:$I$1003,$C$11)</f>
        <v>0</v>
      </c>
      <c r="H65" s="22">
        <f>SUMIFS(Jun!$O$14:$O$1003,Jun!$H$14:$H$1003,Despesas!$C63,Jun!$I$14:$I$1003,$C$11)</f>
        <v>0</v>
      </c>
      <c r="I65" s="22">
        <f>SUMIFS(Jul!$O$14:$O$1003,Jul!$H$14:$H$1003,Despesas!$C63,Jul!$I$14:$I$1003,$C$11)</f>
        <v>0</v>
      </c>
      <c r="J65" s="22">
        <f>SUMIFS(Ago!$O$14:$O$1003,Ago!$H$14:$H$1003,Despesas!$C63,Ago!$I$14:$I$1003,$C$11)</f>
        <v>0</v>
      </c>
      <c r="K65" s="22">
        <f>SUMIFS(Set!$O$14:$O$1003,Set!$H$14:$H$1003,Despesas!$C63,Set!$I$14:$I$1003,$C$11)</f>
        <v>0</v>
      </c>
      <c r="L65" s="22">
        <f>SUMIFS(Out!$O$14:$O$1003,Out!$H$14:$H$1003,Despesas!$C63,Out!$I$14:$I$1003,$C$11)</f>
        <v>0</v>
      </c>
      <c r="M65" s="22">
        <f>SUMIFS(Nov!$O$14:$O$1003,Nov!$H$14:$H$1003,Despesas!$C63,Nov!$I$14:$I$1003,$C$11)</f>
        <v>0</v>
      </c>
      <c r="N65" s="22">
        <f>SUMIFS(Dez!$O$14:$O$1003,Dez!$H$14:$H$1003,Despesas!$C63,Dez!$I$14:$I$1003,$C$11)</f>
        <v>0</v>
      </c>
      <c r="O65" s="22">
        <f t="shared" si="2"/>
        <v>0</v>
      </c>
    </row>
    <row r="66" spans="1:15" x14ac:dyDescent="0.25">
      <c r="A66" s="7"/>
      <c r="B66" s="23" t="str">
        <f>CONCATENATE(Despesas!E13," ",Despesas!F13)</f>
        <v>1.2 Receitas Vendas Representantes</v>
      </c>
      <c r="C66" s="30">
        <f ca="1">Outros!G19</f>
        <v>1500</v>
      </c>
      <c r="D66" s="30">
        <f>Outros!H19</f>
        <v>0</v>
      </c>
      <c r="E66" s="30">
        <f>Outros!I19</f>
        <v>0</v>
      </c>
      <c r="F66" s="30">
        <f>Outros!J19</f>
        <v>0</v>
      </c>
      <c r="G66" s="30">
        <f>Outros!K19</f>
        <v>0</v>
      </c>
      <c r="H66" s="30">
        <f>Outros!L19</f>
        <v>0</v>
      </c>
      <c r="I66" s="30">
        <f>Outros!M19</f>
        <v>0</v>
      </c>
      <c r="J66" s="30">
        <f>Outros!N19</f>
        <v>0</v>
      </c>
      <c r="K66" s="30">
        <f>Outros!O19</f>
        <v>0</v>
      </c>
      <c r="L66" s="30">
        <f>Outros!P19</f>
        <v>0</v>
      </c>
      <c r="M66" s="30">
        <f>Outros!Q19</f>
        <v>0</v>
      </c>
      <c r="N66" s="30">
        <f>Outros!R19</f>
        <v>0</v>
      </c>
      <c r="O66" s="30">
        <f t="shared" ca="1" si="2"/>
        <v>1500</v>
      </c>
    </row>
    <row r="67" spans="1:15" x14ac:dyDescent="0.25">
      <c r="A67" s="7"/>
      <c r="B67" s="23" t="str">
        <f>CONCATENATE(Despesas!E14," ",Despesas!F14)</f>
        <v>1.2.1 Vendas Representantes</v>
      </c>
      <c r="C67" s="22">
        <f ca="1">SUMIFS(Jan!$O$14:$O$1003,Jan!$H$14:$H$1003,Despesas!$F14,Jan!$I$14:$I$1003,$C$11)</f>
        <v>0</v>
      </c>
      <c r="D67" s="22">
        <f>SUMIFS(Fev!$O$14:$O$1003,Fev!$H$14:$H$1003,Despesas!$F14,Fev!$I$14:$I$1003,$C$11)</f>
        <v>0</v>
      </c>
      <c r="E67" s="22">
        <f>SUMIFS(Mar!$O$14:$O$1003,Mar!$H$14:$H$1003,Despesas!$F14,Mar!$I$14:$I$1003,$C$11)</f>
        <v>0</v>
      </c>
      <c r="F67" s="22">
        <f>SUMIFS(Abr!$O$14:$O$1003,Abr!$H$14:$H$1003,Despesas!$F14,Abr!$I$14:$I$1003,$C$11)</f>
        <v>0</v>
      </c>
      <c r="G67" s="22">
        <f>SUMIFS(Mai!$O$14:$O$1003,Mai!$H$14:$H$1003,Despesas!$F14,Mai!$I$14:$I$1003,$C$11)</f>
        <v>0</v>
      </c>
      <c r="H67" s="22">
        <f>SUMIFS(Jun!$O$14:$O$1003,Jun!$H$14:$H$1003,Despesas!$F14,Jun!$I$14:$I$1003,$C$11)</f>
        <v>0</v>
      </c>
      <c r="I67" s="22">
        <f>SUMIFS(Jul!$O$14:$O$1003,Jul!$H$14:$H$1003,Despesas!$F14,Jul!$I$14:$I$1003,$C$11)</f>
        <v>0</v>
      </c>
      <c r="J67" s="22">
        <f>SUMIFS(Ago!$O$14:$O$1003,Ago!$H$14:$H$1003,Despesas!$F14,Ago!$I$14:$I$1003,$C$11)</f>
        <v>0</v>
      </c>
      <c r="K67" s="22">
        <f>SUMIFS(Set!$O$14:$O$1003,Set!$H$14:$H$1003,Despesas!$F14,Set!$I$14:$I$1003,$C$11)</f>
        <v>0</v>
      </c>
      <c r="L67" s="22">
        <f>SUMIFS(Out!$O$14:$O$1003,Out!$H$14:$H$1003,Despesas!$F14,Out!$I$14:$I$1003,$C$11)</f>
        <v>0</v>
      </c>
      <c r="M67" s="22">
        <f>SUMIFS(Nov!$O$14:$O$1003,Nov!$H$14:$H$1003,Despesas!$F14,Nov!$I$14:$I$1003,$C$11)</f>
        <v>0</v>
      </c>
      <c r="N67" s="22">
        <f>SUMIFS(Dez!$O$14:$O$1003,Dez!$H$14:$H$1003,Despesas!$F14,Dez!$I$14:$I$1003,$C$11)</f>
        <v>0</v>
      </c>
      <c r="O67" s="22">
        <f t="shared" ca="1" si="2"/>
        <v>0</v>
      </c>
    </row>
    <row r="68" spans="1:15" x14ac:dyDescent="0.25">
      <c r="A68" s="7"/>
      <c r="B68" s="23" t="str">
        <f>CONCATENATE(Despesas!E15," ",Despesas!F15)</f>
        <v xml:space="preserve">1.2.2 </v>
      </c>
      <c r="C68" s="22">
        <f>SUMIFS(Jan!$O$14:$O$1003,Jan!$H$14:$H$1003,Despesas!$F15,Jan!$I$14:$I$1003,$C$11)</f>
        <v>0</v>
      </c>
      <c r="D68" s="22">
        <f>SUMIFS(Fev!$O$14:$O$1003,Fev!$H$14:$H$1003,Despesas!$F15,Fev!$I$14:$I$1003,$C$11)</f>
        <v>0</v>
      </c>
      <c r="E68" s="22">
        <f>SUMIFS(Mar!$O$14:$O$1003,Mar!$H$14:$H$1003,Despesas!$F15,Mar!$I$14:$I$1003,$C$11)</f>
        <v>0</v>
      </c>
      <c r="F68" s="22">
        <f>SUMIFS(Abr!$O$14:$O$1003,Abr!$H$14:$H$1003,Despesas!$F15,Abr!$I$14:$I$1003,$C$11)</f>
        <v>0</v>
      </c>
      <c r="G68" s="22">
        <f>SUMIFS(Mai!$O$14:$O$1003,Mai!$H$14:$H$1003,Despesas!$F15,Mai!$I$14:$I$1003,$C$11)</f>
        <v>0</v>
      </c>
      <c r="H68" s="22">
        <f>SUMIFS(Jun!$O$14:$O$1003,Jun!$H$14:$H$1003,Despesas!$F15,Jun!$I$14:$I$1003,$C$11)</f>
        <v>0</v>
      </c>
      <c r="I68" s="22">
        <f>SUMIFS(Jul!$O$14:$O$1003,Jul!$H$14:$H$1003,Despesas!$F15,Jul!$I$14:$I$1003,$C$11)</f>
        <v>0</v>
      </c>
      <c r="J68" s="22">
        <f>SUMIFS(Ago!$O$14:$O$1003,Ago!$H$14:$H$1003,Despesas!$F15,Ago!$I$14:$I$1003,$C$11)</f>
        <v>0</v>
      </c>
      <c r="K68" s="22">
        <f>SUMIFS(Set!$O$14:$O$1003,Set!$H$14:$H$1003,Despesas!$F15,Set!$I$14:$I$1003,$C$11)</f>
        <v>0</v>
      </c>
      <c r="L68" s="22">
        <f>SUMIFS(Out!$O$14:$O$1003,Out!$H$14:$H$1003,Despesas!$F15,Out!$I$14:$I$1003,$C$11)</f>
        <v>0</v>
      </c>
      <c r="M68" s="22">
        <f>SUMIFS(Nov!$O$14:$O$1003,Nov!$H$14:$H$1003,Despesas!$F15,Nov!$I$14:$I$1003,$C$11)</f>
        <v>0</v>
      </c>
      <c r="N68" s="22">
        <f>SUMIFS(Dez!$O$14:$O$1003,Dez!$H$14:$H$1003,Despesas!$F15,Dez!$I$14:$I$1003,$C$11)</f>
        <v>0</v>
      </c>
      <c r="O68" s="22">
        <f t="shared" si="2"/>
        <v>0</v>
      </c>
    </row>
    <row r="69" spans="1:15" x14ac:dyDescent="0.25">
      <c r="A69" s="7"/>
      <c r="B69" s="23" t="str">
        <f>CONCATENATE(Despesas!E16," ",Despesas!F16)</f>
        <v xml:space="preserve">1.2.3 </v>
      </c>
      <c r="C69" s="22">
        <f>SUMIFS(Jan!$O$14:$O$1003,Jan!$H$14:$H$1003,Despesas!$F16,Jan!$I$14:$I$1003,$C$11)</f>
        <v>0</v>
      </c>
      <c r="D69" s="22">
        <f>SUMIFS(Fev!$O$14:$O$1003,Fev!$H$14:$H$1003,Despesas!$F16,Fev!$I$14:$I$1003,$C$11)</f>
        <v>0</v>
      </c>
      <c r="E69" s="22">
        <f>SUMIFS(Mar!$O$14:$O$1003,Mar!$H$14:$H$1003,Despesas!$F16,Mar!$I$14:$I$1003,$C$11)</f>
        <v>0</v>
      </c>
      <c r="F69" s="22">
        <f>SUMIFS(Abr!$O$14:$O$1003,Abr!$H$14:$H$1003,Despesas!$F16,Abr!$I$14:$I$1003,$C$11)</f>
        <v>0</v>
      </c>
      <c r="G69" s="22">
        <f>SUMIFS(Mai!$O$14:$O$1003,Mai!$H$14:$H$1003,Despesas!$F16,Mai!$I$14:$I$1003,$C$11)</f>
        <v>0</v>
      </c>
      <c r="H69" s="22">
        <f>SUMIFS(Jun!$O$14:$O$1003,Jun!$H$14:$H$1003,Despesas!$F16,Jun!$I$14:$I$1003,$C$11)</f>
        <v>0</v>
      </c>
      <c r="I69" s="22">
        <f>SUMIFS(Jul!$O$14:$O$1003,Jul!$H$14:$H$1003,Despesas!$F16,Jul!$I$14:$I$1003,$C$11)</f>
        <v>0</v>
      </c>
      <c r="J69" s="22">
        <f>SUMIFS(Ago!$O$14:$O$1003,Ago!$H$14:$H$1003,Despesas!$F16,Ago!$I$14:$I$1003,$C$11)</f>
        <v>0</v>
      </c>
      <c r="K69" s="22">
        <f>SUMIFS(Set!$O$14:$O$1003,Set!$H$14:$H$1003,Despesas!$F16,Set!$I$14:$I$1003,$C$11)</f>
        <v>0</v>
      </c>
      <c r="L69" s="22">
        <f>SUMIFS(Out!$O$14:$O$1003,Out!$H$14:$H$1003,Despesas!$F16,Out!$I$14:$I$1003,$C$11)</f>
        <v>0</v>
      </c>
      <c r="M69" s="22">
        <f>SUMIFS(Nov!$O$14:$O$1003,Nov!$H$14:$H$1003,Despesas!$F16,Nov!$I$14:$I$1003,$C$11)</f>
        <v>0</v>
      </c>
      <c r="N69" s="22">
        <f>SUMIFS(Dez!$O$14:$O$1003,Dez!$H$14:$H$1003,Despesas!$F16,Dez!$I$14:$I$1003,$C$11)</f>
        <v>0</v>
      </c>
      <c r="O69" s="22">
        <f t="shared" si="2"/>
        <v>0</v>
      </c>
    </row>
    <row r="70" spans="1:15" x14ac:dyDescent="0.25">
      <c r="A70" s="7"/>
      <c r="B70" s="23" t="str">
        <f>CONCATENATE(Despesas!E17," ",Despesas!F17)</f>
        <v xml:space="preserve">1.2.4 </v>
      </c>
      <c r="C70" s="22">
        <f>SUMIFS(Jan!$O$14:$O$1003,Jan!$H$14:$H$1003,Despesas!$F17,Jan!$I$14:$I$1003,$C$11)</f>
        <v>0</v>
      </c>
      <c r="D70" s="22">
        <f>SUMIFS(Fev!$O$14:$O$1003,Fev!$H$14:$H$1003,Despesas!$F17,Fev!$I$14:$I$1003,$C$11)</f>
        <v>0</v>
      </c>
      <c r="E70" s="22">
        <f>SUMIFS(Mar!$O$14:$O$1003,Mar!$H$14:$H$1003,Despesas!$F17,Mar!$I$14:$I$1003,$C$11)</f>
        <v>0</v>
      </c>
      <c r="F70" s="22">
        <f>SUMIFS(Abr!$O$14:$O$1003,Abr!$H$14:$H$1003,Despesas!$F17,Abr!$I$14:$I$1003,$C$11)</f>
        <v>0</v>
      </c>
      <c r="G70" s="22">
        <f>SUMIFS(Mai!$O$14:$O$1003,Mai!$H$14:$H$1003,Despesas!$F17,Mai!$I$14:$I$1003,$C$11)</f>
        <v>0</v>
      </c>
      <c r="H70" s="22">
        <f>SUMIFS(Jun!$O$14:$O$1003,Jun!$H$14:$H$1003,Despesas!$F17,Jun!$I$14:$I$1003,$C$11)</f>
        <v>0</v>
      </c>
      <c r="I70" s="22">
        <f>SUMIFS(Jul!$O$14:$O$1003,Jul!$H$14:$H$1003,Despesas!$F17,Jul!$I$14:$I$1003,$C$11)</f>
        <v>0</v>
      </c>
      <c r="J70" s="22">
        <f>SUMIFS(Ago!$O$14:$O$1003,Ago!$H$14:$H$1003,Despesas!$F17,Ago!$I$14:$I$1003,$C$11)</f>
        <v>0</v>
      </c>
      <c r="K70" s="22">
        <f>SUMIFS(Set!$O$14:$O$1003,Set!$H$14:$H$1003,Despesas!$F17,Set!$I$14:$I$1003,$C$11)</f>
        <v>0</v>
      </c>
      <c r="L70" s="22">
        <f>SUMIFS(Out!$O$14:$O$1003,Out!$H$14:$H$1003,Despesas!$F17,Out!$I$14:$I$1003,$C$11)</f>
        <v>0</v>
      </c>
      <c r="M70" s="22">
        <f>SUMIFS(Nov!$O$14:$O$1003,Nov!$H$14:$H$1003,Despesas!$F17,Nov!$I$14:$I$1003,$C$11)</f>
        <v>0</v>
      </c>
      <c r="N70" s="22">
        <f>SUMIFS(Dez!$O$14:$O$1003,Dez!$H$14:$H$1003,Despesas!$F17,Dez!$I$14:$I$1003,$C$11)</f>
        <v>0</v>
      </c>
      <c r="O70" s="22">
        <f t="shared" si="2"/>
        <v>0</v>
      </c>
    </row>
    <row r="71" spans="1:15" x14ac:dyDescent="0.25">
      <c r="A71" s="7"/>
      <c r="B71" s="23" t="str">
        <f>CONCATENATE(Despesas!E18," ",Despesas!F18)</f>
        <v xml:space="preserve">1.2.5 </v>
      </c>
      <c r="C71" s="22">
        <f>SUMIFS(Jan!$O$14:$O$1003,Jan!$H$14:$H$1003,Despesas!$F18,Jan!$I$14:$I$1003,$C$11)</f>
        <v>0</v>
      </c>
      <c r="D71" s="22">
        <f>SUMIFS(Fev!$O$14:$O$1003,Fev!$H$14:$H$1003,Despesas!$F18,Fev!$I$14:$I$1003,$C$11)</f>
        <v>0</v>
      </c>
      <c r="E71" s="22">
        <f>SUMIFS(Mar!$O$14:$O$1003,Mar!$H$14:$H$1003,Despesas!$F18,Mar!$I$14:$I$1003,$C$11)</f>
        <v>0</v>
      </c>
      <c r="F71" s="22">
        <f>SUMIFS(Abr!$O$14:$O$1003,Abr!$H$14:$H$1003,Despesas!$F18,Abr!$I$14:$I$1003,$C$11)</f>
        <v>0</v>
      </c>
      <c r="G71" s="22">
        <f>SUMIFS(Mai!$O$14:$O$1003,Mai!$H$14:$H$1003,Despesas!$F18,Mai!$I$14:$I$1003,$C$11)</f>
        <v>0</v>
      </c>
      <c r="H71" s="22">
        <f>SUMIFS(Jun!$O$14:$O$1003,Jun!$H$14:$H$1003,Despesas!$F18,Jun!$I$14:$I$1003,$C$11)</f>
        <v>0</v>
      </c>
      <c r="I71" s="22">
        <f>SUMIFS(Jul!$O$14:$O$1003,Jul!$H$14:$H$1003,Despesas!$F18,Jul!$I$14:$I$1003,$C$11)</f>
        <v>0</v>
      </c>
      <c r="J71" s="22">
        <f>SUMIFS(Ago!$O$14:$O$1003,Ago!$H$14:$H$1003,Despesas!$F18,Ago!$I$14:$I$1003,$C$11)</f>
        <v>0</v>
      </c>
      <c r="K71" s="22">
        <f>SUMIFS(Set!$O$14:$O$1003,Set!$H$14:$H$1003,Despesas!$F18,Set!$I$14:$I$1003,$C$11)</f>
        <v>0</v>
      </c>
      <c r="L71" s="22">
        <f>SUMIFS(Out!$O$14:$O$1003,Out!$H$14:$H$1003,Despesas!$F18,Out!$I$14:$I$1003,$C$11)</f>
        <v>0</v>
      </c>
      <c r="M71" s="22">
        <f>SUMIFS(Nov!$O$14:$O$1003,Nov!$H$14:$H$1003,Despesas!$F18,Nov!$I$14:$I$1003,$C$11)</f>
        <v>0</v>
      </c>
      <c r="N71" s="22">
        <f>SUMIFS(Dez!$O$14:$O$1003,Dez!$H$14:$H$1003,Despesas!$F18,Dez!$I$14:$I$1003,$C$11)</f>
        <v>0</v>
      </c>
      <c r="O71" s="22">
        <f t="shared" si="2"/>
        <v>0</v>
      </c>
    </row>
    <row r="72" spans="1:15" x14ac:dyDescent="0.25">
      <c r="A72" s="7"/>
      <c r="B72" s="23" t="str">
        <f>CONCATENATE(Despesas!E19," ",Despesas!F19)</f>
        <v xml:space="preserve">1.2.6 </v>
      </c>
      <c r="C72" s="22">
        <f>SUMIFS(Jan!$O$14:$O$1003,Jan!$H$14:$H$1003,Despesas!$F19,Jan!$I$14:$I$1003,$C$11)</f>
        <v>0</v>
      </c>
      <c r="D72" s="22">
        <f>SUMIFS(Fev!$O$14:$O$1003,Fev!$H$14:$H$1003,Despesas!$F19,Fev!$I$14:$I$1003,$C$11)</f>
        <v>0</v>
      </c>
      <c r="E72" s="22">
        <f>SUMIFS(Mar!$O$14:$O$1003,Mar!$H$14:$H$1003,Despesas!$F19,Mar!$I$14:$I$1003,$C$11)</f>
        <v>0</v>
      </c>
      <c r="F72" s="22">
        <f>SUMIFS(Abr!$O$14:$O$1003,Abr!$H$14:$H$1003,Despesas!$F19,Abr!$I$14:$I$1003,$C$11)</f>
        <v>0</v>
      </c>
      <c r="G72" s="22">
        <f>SUMIFS(Mai!$O$14:$O$1003,Mai!$H$14:$H$1003,Despesas!$F19,Mai!$I$14:$I$1003,$C$11)</f>
        <v>0</v>
      </c>
      <c r="H72" s="22">
        <f>SUMIFS(Jun!$O$14:$O$1003,Jun!$H$14:$H$1003,Despesas!$F19,Jun!$I$14:$I$1003,$C$11)</f>
        <v>0</v>
      </c>
      <c r="I72" s="22">
        <f>SUMIFS(Jul!$O$14:$O$1003,Jul!$H$14:$H$1003,Despesas!$F19,Jul!$I$14:$I$1003,$C$11)</f>
        <v>0</v>
      </c>
      <c r="J72" s="22">
        <f>SUMIFS(Ago!$O$14:$O$1003,Ago!$H$14:$H$1003,Despesas!$F19,Ago!$I$14:$I$1003,$C$11)</f>
        <v>0</v>
      </c>
      <c r="K72" s="22">
        <f>SUMIFS(Set!$O$14:$O$1003,Set!$H$14:$H$1003,Despesas!$F19,Set!$I$14:$I$1003,$C$11)</f>
        <v>0</v>
      </c>
      <c r="L72" s="22">
        <f>SUMIFS(Out!$O$14:$O$1003,Out!$H$14:$H$1003,Despesas!$F19,Out!$I$14:$I$1003,$C$11)</f>
        <v>0</v>
      </c>
      <c r="M72" s="22">
        <f>SUMIFS(Nov!$O$14:$O$1003,Nov!$H$14:$H$1003,Despesas!$F19,Nov!$I$14:$I$1003,$C$11)</f>
        <v>0</v>
      </c>
      <c r="N72" s="22">
        <f>SUMIFS(Dez!$O$14:$O$1003,Dez!$H$14:$H$1003,Despesas!$F19,Dez!$I$14:$I$1003,$C$11)</f>
        <v>0</v>
      </c>
      <c r="O72" s="22">
        <f t="shared" si="2"/>
        <v>0</v>
      </c>
    </row>
    <row r="73" spans="1:15" x14ac:dyDescent="0.25">
      <c r="A73" s="7"/>
      <c r="B73" s="23" t="str">
        <f>CONCATENATE(Despesas!E20," ",Despesas!F20)</f>
        <v xml:space="preserve">1.2.7 </v>
      </c>
      <c r="C73" s="22">
        <f>SUMIFS(Jan!$O$14:$O$1003,Jan!$H$14:$H$1003,Despesas!$F20,Jan!$I$14:$I$1003,$C$11)</f>
        <v>0</v>
      </c>
      <c r="D73" s="22">
        <f>SUMIFS(Fev!$O$14:$O$1003,Fev!$H$14:$H$1003,Despesas!$F20,Fev!$I$14:$I$1003,$C$11)</f>
        <v>0</v>
      </c>
      <c r="E73" s="22">
        <f>SUMIFS(Mar!$O$14:$O$1003,Mar!$H$14:$H$1003,Despesas!$F20,Mar!$I$14:$I$1003,$C$11)</f>
        <v>0</v>
      </c>
      <c r="F73" s="22">
        <f>SUMIFS(Abr!$O$14:$O$1003,Abr!$H$14:$H$1003,Despesas!$F20,Abr!$I$14:$I$1003,$C$11)</f>
        <v>0</v>
      </c>
      <c r="G73" s="22">
        <f>SUMIFS(Mai!$O$14:$O$1003,Mai!$H$14:$H$1003,Despesas!$F20,Mai!$I$14:$I$1003,$C$11)</f>
        <v>0</v>
      </c>
      <c r="H73" s="22">
        <f>SUMIFS(Jun!$O$14:$O$1003,Jun!$H$14:$H$1003,Despesas!$F20,Jun!$I$14:$I$1003,$C$11)</f>
        <v>0</v>
      </c>
      <c r="I73" s="22">
        <f>SUMIFS(Jul!$O$14:$O$1003,Jul!$H$14:$H$1003,Despesas!$F20,Jul!$I$14:$I$1003,$C$11)</f>
        <v>0</v>
      </c>
      <c r="J73" s="22">
        <f>SUMIFS(Ago!$O$14:$O$1003,Ago!$H$14:$H$1003,Despesas!$F20,Ago!$I$14:$I$1003,$C$11)</f>
        <v>0</v>
      </c>
      <c r="K73" s="22">
        <f>SUMIFS(Set!$O$14:$O$1003,Set!$H$14:$H$1003,Despesas!$F20,Set!$I$14:$I$1003,$C$11)</f>
        <v>0</v>
      </c>
      <c r="L73" s="22">
        <f>SUMIFS(Out!$O$14:$O$1003,Out!$H$14:$H$1003,Despesas!$F20,Out!$I$14:$I$1003,$C$11)</f>
        <v>0</v>
      </c>
      <c r="M73" s="22">
        <f>SUMIFS(Nov!$O$14:$O$1003,Nov!$H$14:$H$1003,Despesas!$F20,Nov!$I$14:$I$1003,$C$11)</f>
        <v>0</v>
      </c>
      <c r="N73" s="22">
        <f>SUMIFS(Dez!$O$14:$O$1003,Dez!$H$14:$H$1003,Despesas!$F20,Dez!$I$14:$I$1003,$C$11)</f>
        <v>0</v>
      </c>
      <c r="O73" s="22">
        <f t="shared" si="2"/>
        <v>0</v>
      </c>
    </row>
    <row r="74" spans="1:15" x14ac:dyDescent="0.25">
      <c r="A74" s="7"/>
      <c r="B74" s="23" t="str">
        <f>CONCATENATE(Despesas!E21," ",Despesas!F21)</f>
        <v xml:space="preserve">1.2.8 </v>
      </c>
      <c r="C74" s="22">
        <f>SUMIFS(Jan!$O$14:$O$1003,Jan!$H$14:$H$1003,Despesas!$F21,Jan!$I$14:$I$1003,$C$11)</f>
        <v>0</v>
      </c>
      <c r="D74" s="22">
        <f>SUMIFS(Fev!$O$14:$O$1003,Fev!$H$14:$H$1003,Despesas!$F21,Fev!$I$14:$I$1003,$C$11)</f>
        <v>0</v>
      </c>
      <c r="E74" s="22">
        <f>SUMIFS(Mar!$O$14:$O$1003,Mar!$H$14:$H$1003,Despesas!$F21,Mar!$I$14:$I$1003,$C$11)</f>
        <v>0</v>
      </c>
      <c r="F74" s="22">
        <f>SUMIFS(Abr!$O$14:$O$1003,Abr!$H$14:$H$1003,Despesas!$F21,Abr!$I$14:$I$1003,$C$11)</f>
        <v>0</v>
      </c>
      <c r="G74" s="22">
        <f>SUMIFS(Mai!$O$14:$O$1003,Mai!$H$14:$H$1003,Despesas!$F21,Mai!$I$14:$I$1003,$C$11)</f>
        <v>0</v>
      </c>
      <c r="H74" s="22">
        <f>SUMIFS(Jun!$O$14:$O$1003,Jun!$H$14:$H$1003,Despesas!$F21,Jun!$I$14:$I$1003,$C$11)</f>
        <v>0</v>
      </c>
      <c r="I74" s="22">
        <f>SUMIFS(Jul!$O$14:$O$1003,Jul!$H$14:$H$1003,Despesas!$F21,Jul!$I$14:$I$1003,$C$11)</f>
        <v>0</v>
      </c>
      <c r="J74" s="22">
        <f>SUMIFS(Ago!$O$14:$O$1003,Ago!$H$14:$H$1003,Despesas!$F21,Ago!$I$14:$I$1003,$C$11)</f>
        <v>0</v>
      </c>
      <c r="K74" s="22">
        <f>SUMIFS(Set!$O$14:$O$1003,Set!$H$14:$H$1003,Despesas!$F21,Set!$I$14:$I$1003,$C$11)</f>
        <v>0</v>
      </c>
      <c r="L74" s="22">
        <f>SUMIFS(Out!$O$14:$O$1003,Out!$H$14:$H$1003,Despesas!$F21,Out!$I$14:$I$1003,$C$11)</f>
        <v>0</v>
      </c>
      <c r="M74" s="22">
        <f>SUMIFS(Nov!$O$14:$O$1003,Nov!$H$14:$H$1003,Despesas!$F21,Nov!$I$14:$I$1003,$C$11)</f>
        <v>0</v>
      </c>
      <c r="N74" s="22">
        <f>SUMIFS(Dez!$O$14:$O$1003,Dez!$H$14:$H$1003,Despesas!$F21,Dez!$I$14:$I$1003,$C$11)</f>
        <v>0</v>
      </c>
      <c r="O74" s="22">
        <f t="shared" si="2"/>
        <v>0</v>
      </c>
    </row>
    <row r="75" spans="1:15" x14ac:dyDescent="0.25">
      <c r="A75" s="7"/>
      <c r="B75" s="23" t="str">
        <f>CONCATENATE(Despesas!E22," ",Despesas!F22)</f>
        <v xml:space="preserve">1.2.9 </v>
      </c>
      <c r="C75" s="22">
        <f>SUMIFS(Jan!$O$14:$O$1003,Jan!$H$14:$H$1003,Despesas!$F22,Jan!$I$14:$I$1003,$C$11)</f>
        <v>0</v>
      </c>
      <c r="D75" s="22">
        <f>SUMIFS(Fev!$O$14:$O$1003,Fev!$H$14:$H$1003,Despesas!$F22,Fev!$I$14:$I$1003,$C$11)</f>
        <v>0</v>
      </c>
      <c r="E75" s="22">
        <f>SUMIFS(Mar!$O$14:$O$1003,Mar!$H$14:$H$1003,Despesas!$F22,Mar!$I$14:$I$1003,$C$11)</f>
        <v>0</v>
      </c>
      <c r="F75" s="22">
        <f>SUMIFS(Abr!$O$14:$O$1003,Abr!$H$14:$H$1003,Despesas!$F22,Abr!$I$14:$I$1003,$C$11)</f>
        <v>0</v>
      </c>
      <c r="G75" s="22">
        <f>SUMIFS(Mai!$O$14:$O$1003,Mai!$H$14:$H$1003,Despesas!$F22,Mai!$I$14:$I$1003,$C$11)</f>
        <v>0</v>
      </c>
      <c r="H75" s="22">
        <f>SUMIFS(Jun!$O$14:$O$1003,Jun!$H$14:$H$1003,Despesas!$F22,Jun!$I$14:$I$1003,$C$11)</f>
        <v>0</v>
      </c>
      <c r="I75" s="22">
        <f>SUMIFS(Jul!$O$14:$O$1003,Jul!$H$14:$H$1003,Despesas!$F22,Jul!$I$14:$I$1003,$C$11)</f>
        <v>0</v>
      </c>
      <c r="J75" s="22">
        <f>SUMIFS(Ago!$O$14:$O$1003,Ago!$H$14:$H$1003,Despesas!$F22,Ago!$I$14:$I$1003,$C$11)</f>
        <v>0</v>
      </c>
      <c r="K75" s="22">
        <f>SUMIFS(Set!$O$14:$O$1003,Set!$H$14:$H$1003,Despesas!$F22,Set!$I$14:$I$1003,$C$11)</f>
        <v>0</v>
      </c>
      <c r="L75" s="22">
        <f>SUMIFS(Out!$O$14:$O$1003,Out!$H$14:$H$1003,Despesas!$F22,Out!$I$14:$I$1003,$C$11)</f>
        <v>0</v>
      </c>
      <c r="M75" s="22">
        <f>SUMIFS(Nov!$O$14:$O$1003,Nov!$H$14:$H$1003,Despesas!$F22,Nov!$I$14:$I$1003,$C$11)</f>
        <v>0</v>
      </c>
      <c r="N75" s="22">
        <f>SUMIFS(Dez!$O$14:$O$1003,Dez!$H$14:$H$1003,Despesas!$F22,Dez!$I$14:$I$1003,$C$11)</f>
        <v>0</v>
      </c>
      <c r="O75" s="22">
        <f t="shared" si="2"/>
        <v>0</v>
      </c>
    </row>
    <row r="76" spans="1:15" x14ac:dyDescent="0.25">
      <c r="A76" s="7"/>
      <c r="B76" s="23" t="str">
        <f>CONCATENATE(Despesas!E23," ",Despesas!F23)</f>
        <v xml:space="preserve">1.2.10 </v>
      </c>
      <c r="C76" s="22">
        <f>SUMIFS(Jan!$O$14:$O$1003,Jan!$H$14:$H$1003,Despesas!$F23,Jan!$I$14:$I$1003,$C$11)</f>
        <v>0</v>
      </c>
      <c r="D76" s="22">
        <f>SUMIFS(Fev!$O$14:$O$1003,Fev!$H$14:$H$1003,Despesas!$F23,Fev!$I$14:$I$1003,$C$11)</f>
        <v>0</v>
      </c>
      <c r="E76" s="22">
        <f>SUMIFS(Mar!$O$14:$O$1003,Mar!$H$14:$H$1003,Despesas!$F23,Mar!$I$14:$I$1003,$C$11)</f>
        <v>0</v>
      </c>
      <c r="F76" s="22">
        <f>SUMIFS(Abr!$O$14:$O$1003,Abr!$H$14:$H$1003,Despesas!$F23,Abr!$I$14:$I$1003,$C$11)</f>
        <v>0</v>
      </c>
      <c r="G76" s="22">
        <f>SUMIFS(Mai!$O$14:$O$1003,Mai!$H$14:$H$1003,Despesas!$F23,Mai!$I$14:$I$1003,$C$11)</f>
        <v>0</v>
      </c>
      <c r="H76" s="22">
        <f>SUMIFS(Jun!$O$14:$O$1003,Jun!$H$14:$H$1003,Despesas!$F23,Jun!$I$14:$I$1003,$C$11)</f>
        <v>0</v>
      </c>
      <c r="I76" s="22">
        <f>SUMIFS(Jul!$O$14:$O$1003,Jul!$H$14:$H$1003,Despesas!$F23,Jul!$I$14:$I$1003,$C$11)</f>
        <v>0</v>
      </c>
      <c r="J76" s="22">
        <f>SUMIFS(Ago!$O$14:$O$1003,Ago!$H$14:$H$1003,Despesas!$F23,Ago!$I$14:$I$1003,$C$11)</f>
        <v>0</v>
      </c>
      <c r="K76" s="22">
        <f>SUMIFS(Set!$O$14:$O$1003,Set!$H$14:$H$1003,Despesas!$F23,Set!$I$14:$I$1003,$C$11)</f>
        <v>0</v>
      </c>
      <c r="L76" s="22">
        <f>SUMIFS(Out!$O$14:$O$1003,Out!$H$14:$H$1003,Despesas!$F23,Out!$I$14:$I$1003,$C$11)</f>
        <v>0</v>
      </c>
      <c r="M76" s="22">
        <f>SUMIFS(Nov!$O$14:$O$1003,Nov!$H$14:$H$1003,Despesas!$F23,Nov!$I$14:$I$1003,$C$11)</f>
        <v>0</v>
      </c>
      <c r="N76" s="22">
        <f>SUMIFS(Dez!$O$14:$O$1003,Dez!$H$14:$H$1003,Despesas!$F23,Dez!$I$14:$I$1003,$C$11)</f>
        <v>0</v>
      </c>
      <c r="O76" s="22">
        <f t="shared" si="2"/>
        <v>0</v>
      </c>
    </row>
    <row r="77" spans="1:15" x14ac:dyDescent="0.25">
      <c r="A77" s="7"/>
      <c r="B77" s="23" t="str">
        <f>CONCATENATE(Despesas!E24," ",Despesas!F24)</f>
        <v xml:space="preserve">1.2.11 </v>
      </c>
      <c r="C77" s="22">
        <f>SUMIFS(Jan!$O$14:$O$1003,Jan!$H$14:$H$1003,Despesas!$F24,Jan!$I$14:$I$1003,$C$11)</f>
        <v>0</v>
      </c>
      <c r="D77" s="22">
        <f>SUMIFS(Fev!$O$14:$O$1003,Fev!$H$14:$H$1003,Despesas!$F24,Fev!$I$14:$I$1003,$C$11)</f>
        <v>0</v>
      </c>
      <c r="E77" s="22">
        <f>SUMIFS(Mar!$O$14:$O$1003,Mar!$H$14:$H$1003,Despesas!$F24,Mar!$I$14:$I$1003,$C$11)</f>
        <v>0</v>
      </c>
      <c r="F77" s="22">
        <f>SUMIFS(Abr!$O$14:$O$1003,Abr!$H$14:$H$1003,Despesas!$F24,Abr!$I$14:$I$1003,$C$11)</f>
        <v>0</v>
      </c>
      <c r="G77" s="22">
        <f>SUMIFS(Mai!$O$14:$O$1003,Mai!$H$14:$H$1003,Despesas!$F24,Mai!$I$14:$I$1003,$C$11)</f>
        <v>0</v>
      </c>
      <c r="H77" s="22">
        <f>SUMIFS(Jun!$O$14:$O$1003,Jun!$H$14:$H$1003,Despesas!$F24,Jun!$I$14:$I$1003,$C$11)</f>
        <v>0</v>
      </c>
      <c r="I77" s="22">
        <f>SUMIFS(Jul!$O$14:$O$1003,Jul!$H$14:$H$1003,Despesas!$F24,Jul!$I$14:$I$1003,$C$11)</f>
        <v>0</v>
      </c>
      <c r="J77" s="22">
        <f>SUMIFS(Ago!$O$14:$O$1003,Ago!$H$14:$H$1003,Despesas!$F24,Ago!$I$14:$I$1003,$C$11)</f>
        <v>0</v>
      </c>
      <c r="K77" s="22">
        <f>SUMIFS(Set!$O$14:$O$1003,Set!$H$14:$H$1003,Despesas!$F24,Set!$I$14:$I$1003,$C$11)</f>
        <v>0</v>
      </c>
      <c r="L77" s="22">
        <f>SUMIFS(Out!$O$14:$O$1003,Out!$H$14:$H$1003,Despesas!$F24,Out!$I$14:$I$1003,$C$11)</f>
        <v>0</v>
      </c>
      <c r="M77" s="22">
        <f>SUMIFS(Nov!$O$14:$O$1003,Nov!$H$14:$H$1003,Despesas!$F24,Nov!$I$14:$I$1003,$C$11)</f>
        <v>0</v>
      </c>
      <c r="N77" s="22">
        <f>SUMIFS(Dez!$O$14:$O$1003,Dez!$H$14:$H$1003,Despesas!$F24,Dez!$I$14:$I$1003,$C$11)</f>
        <v>0</v>
      </c>
      <c r="O77" s="22">
        <f t="shared" si="2"/>
        <v>0</v>
      </c>
    </row>
    <row r="78" spans="1:15" x14ac:dyDescent="0.25">
      <c r="A78" s="7"/>
      <c r="B78" s="23" t="str">
        <f>CONCATENATE(Despesas!E25," ",Despesas!F25)</f>
        <v xml:space="preserve">1.2.12 </v>
      </c>
      <c r="C78" s="22">
        <f>SUMIFS(Jan!$O$14:$O$1003,Jan!$H$14:$H$1003,Despesas!$F25,Jan!$I$14:$I$1003,$C$11)</f>
        <v>0</v>
      </c>
      <c r="D78" s="22">
        <f>SUMIFS(Fev!$O$14:$O$1003,Fev!$H$14:$H$1003,Despesas!$F25,Fev!$I$14:$I$1003,$C$11)</f>
        <v>0</v>
      </c>
      <c r="E78" s="22">
        <f>SUMIFS(Mar!$O$14:$O$1003,Mar!$H$14:$H$1003,Despesas!$F25,Mar!$I$14:$I$1003,$C$11)</f>
        <v>0</v>
      </c>
      <c r="F78" s="22">
        <f>SUMIFS(Abr!$O$14:$O$1003,Abr!$H$14:$H$1003,Despesas!$F25,Abr!$I$14:$I$1003,$C$11)</f>
        <v>0</v>
      </c>
      <c r="G78" s="22">
        <f>SUMIFS(Mai!$O$14:$O$1003,Mai!$H$14:$H$1003,Despesas!$F25,Mai!$I$14:$I$1003,$C$11)</f>
        <v>0</v>
      </c>
      <c r="H78" s="22">
        <f>SUMIFS(Jun!$O$14:$O$1003,Jun!$H$14:$H$1003,Despesas!$F25,Jun!$I$14:$I$1003,$C$11)</f>
        <v>0</v>
      </c>
      <c r="I78" s="22">
        <f>SUMIFS(Jul!$O$14:$O$1003,Jul!$H$14:$H$1003,Despesas!$F25,Jul!$I$14:$I$1003,$C$11)</f>
        <v>0</v>
      </c>
      <c r="J78" s="22">
        <f>SUMIFS(Ago!$O$14:$O$1003,Ago!$H$14:$H$1003,Despesas!$F25,Ago!$I$14:$I$1003,$C$11)</f>
        <v>0</v>
      </c>
      <c r="K78" s="22">
        <f>SUMIFS(Set!$O$14:$O$1003,Set!$H$14:$H$1003,Despesas!$F25,Set!$I$14:$I$1003,$C$11)</f>
        <v>0</v>
      </c>
      <c r="L78" s="22">
        <f>SUMIFS(Out!$O$14:$O$1003,Out!$H$14:$H$1003,Despesas!$F25,Out!$I$14:$I$1003,$C$11)</f>
        <v>0</v>
      </c>
      <c r="M78" s="22">
        <f>SUMIFS(Nov!$O$14:$O$1003,Nov!$H$14:$H$1003,Despesas!$F25,Nov!$I$14:$I$1003,$C$11)</f>
        <v>0</v>
      </c>
      <c r="N78" s="22">
        <f>SUMIFS(Dez!$O$14:$O$1003,Dez!$H$14:$H$1003,Despesas!$F25,Dez!$I$14:$I$1003,$C$11)</f>
        <v>0</v>
      </c>
      <c r="O78" s="22">
        <f t="shared" si="2"/>
        <v>0</v>
      </c>
    </row>
    <row r="79" spans="1:15" x14ac:dyDescent="0.25">
      <c r="A79" s="7"/>
      <c r="B79" s="23" t="str">
        <f>CONCATENATE(Despesas!E26," ",Despesas!F26)</f>
        <v xml:space="preserve">1.2.13 </v>
      </c>
      <c r="C79" s="22">
        <f>SUMIFS(Jan!$O$14:$O$1003,Jan!$H$14:$H$1003,Despesas!$F26,Jan!$I$14:$I$1003,$C$11)</f>
        <v>0</v>
      </c>
      <c r="D79" s="22">
        <f>SUMIFS(Fev!$O$14:$O$1003,Fev!$H$14:$H$1003,Despesas!$F26,Fev!$I$14:$I$1003,$C$11)</f>
        <v>0</v>
      </c>
      <c r="E79" s="22">
        <f>SUMIFS(Mar!$O$14:$O$1003,Mar!$H$14:$H$1003,Despesas!$F26,Mar!$I$14:$I$1003,$C$11)</f>
        <v>0</v>
      </c>
      <c r="F79" s="22">
        <f>SUMIFS(Abr!$O$14:$O$1003,Abr!$H$14:$H$1003,Despesas!$F26,Abr!$I$14:$I$1003,$C$11)</f>
        <v>0</v>
      </c>
      <c r="G79" s="22">
        <f>SUMIFS(Mai!$O$14:$O$1003,Mai!$H$14:$H$1003,Despesas!$F26,Mai!$I$14:$I$1003,$C$11)</f>
        <v>0</v>
      </c>
      <c r="H79" s="22">
        <f>SUMIFS(Jun!$O$14:$O$1003,Jun!$H$14:$H$1003,Despesas!$F26,Jun!$I$14:$I$1003,$C$11)</f>
        <v>0</v>
      </c>
      <c r="I79" s="22">
        <f>SUMIFS(Jul!$O$14:$O$1003,Jul!$H$14:$H$1003,Despesas!$F26,Jul!$I$14:$I$1003,$C$11)</f>
        <v>0</v>
      </c>
      <c r="J79" s="22">
        <f>SUMIFS(Ago!$O$14:$O$1003,Ago!$H$14:$H$1003,Despesas!$F26,Ago!$I$14:$I$1003,$C$11)</f>
        <v>0</v>
      </c>
      <c r="K79" s="22">
        <f>SUMIFS(Set!$O$14:$O$1003,Set!$H$14:$H$1003,Despesas!$F26,Set!$I$14:$I$1003,$C$11)</f>
        <v>0</v>
      </c>
      <c r="L79" s="22">
        <f>SUMIFS(Out!$O$14:$O$1003,Out!$H$14:$H$1003,Despesas!$F26,Out!$I$14:$I$1003,$C$11)</f>
        <v>0</v>
      </c>
      <c r="M79" s="22">
        <f>SUMIFS(Nov!$O$14:$O$1003,Nov!$H$14:$H$1003,Despesas!$F26,Nov!$I$14:$I$1003,$C$11)</f>
        <v>0</v>
      </c>
      <c r="N79" s="22">
        <f>SUMIFS(Dez!$O$14:$O$1003,Dez!$H$14:$H$1003,Despesas!$F26,Dez!$I$14:$I$1003,$C$11)</f>
        <v>0</v>
      </c>
      <c r="O79" s="22">
        <f t="shared" ref="O79:O142" si="3">SUM(C79:N79)</f>
        <v>0</v>
      </c>
    </row>
    <row r="80" spans="1:15" x14ac:dyDescent="0.25">
      <c r="A80" s="7"/>
      <c r="B80" s="23" t="str">
        <f>CONCATENATE(Despesas!E27," ",Despesas!F27)</f>
        <v xml:space="preserve">1.2.14 </v>
      </c>
      <c r="C80" s="22">
        <f>SUMIFS(Jan!$O$14:$O$1003,Jan!$H$14:$H$1003,Despesas!$F27,Jan!$I$14:$I$1003,$C$11)</f>
        <v>0</v>
      </c>
      <c r="D80" s="22">
        <f>SUMIFS(Fev!$O$14:$O$1003,Fev!$H$14:$H$1003,Despesas!$F27,Fev!$I$14:$I$1003,$C$11)</f>
        <v>0</v>
      </c>
      <c r="E80" s="22">
        <f>SUMIFS(Mar!$O$14:$O$1003,Mar!$H$14:$H$1003,Despesas!$F27,Mar!$I$14:$I$1003,$C$11)</f>
        <v>0</v>
      </c>
      <c r="F80" s="22">
        <f>SUMIFS(Abr!$O$14:$O$1003,Abr!$H$14:$H$1003,Despesas!$F27,Abr!$I$14:$I$1003,$C$11)</f>
        <v>0</v>
      </c>
      <c r="G80" s="22">
        <f>SUMIFS(Mai!$O$14:$O$1003,Mai!$H$14:$H$1003,Despesas!$F27,Mai!$I$14:$I$1003,$C$11)</f>
        <v>0</v>
      </c>
      <c r="H80" s="22">
        <f>SUMIFS(Jun!$O$14:$O$1003,Jun!$H$14:$H$1003,Despesas!$F27,Jun!$I$14:$I$1003,$C$11)</f>
        <v>0</v>
      </c>
      <c r="I80" s="22">
        <f>SUMIFS(Jul!$O$14:$O$1003,Jul!$H$14:$H$1003,Despesas!$F27,Jul!$I$14:$I$1003,$C$11)</f>
        <v>0</v>
      </c>
      <c r="J80" s="22">
        <f>SUMIFS(Ago!$O$14:$O$1003,Ago!$H$14:$H$1003,Despesas!$F27,Ago!$I$14:$I$1003,$C$11)</f>
        <v>0</v>
      </c>
      <c r="K80" s="22">
        <f>SUMIFS(Set!$O$14:$O$1003,Set!$H$14:$H$1003,Despesas!$F27,Set!$I$14:$I$1003,$C$11)</f>
        <v>0</v>
      </c>
      <c r="L80" s="22">
        <f>SUMIFS(Out!$O$14:$O$1003,Out!$H$14:$H$1003,Despesas!$F27,Out!$I$14:$I$1003,$C$11)</f>
        <v>0</v>
      </c>
      <c r="M80" s="22">
        <f>SUMIFS(Nov!$O$14:$O$1003,Nov!$H$14:$H$1003,Despesas!$F27,Nov!$I$14:$I$1003,$C$11)</f>
        <v>0</v>
      </c>
      <c r="N80" s="22">
        <f>SUMIFS(Dez!$O$14:$O$1003,Dez!$H$14:$H$1003,Despesas!$F27,Dez!$I$14:$I$1003,$C$11)</f>
        <v>0</v>
      </c>
      <c r="O80" s="22">
        <f t="shared" si="3"/>
        <v>0</v>
      </c>
    </row>
    <row r="81" spans="1:15" x14ac:dyDescent="0.25">
      <c r="A81" s="7"/>
      <c r="B81" s="23" t="str">
        <f>CONCATENATE(Despesas!E28," ",Despesas!F28)</f>
        <v xml:space="preserve">1.2.15 </v>
      </c>
      <c r="C81" s="22">
        <f>SUMIFS(Jan!$O$14:$O$1003,Jan!$H$14:$H$1003,Despesas!$F28,Jan!$I$14:$I$1003,$C$11)</f>
        <v>0</v>
      </c>
      <c r="D81" s="22">
        <f>SUMIFS(Fev!$O$14:$O$1003,Fev!$H$14:$H$1003,Despesas!$F28,Fev!$I$14:$I$1003,$C$11)</f>
        <v>0</v>
      </c>
      <c r="E81" s="22">
        <f>SUMIFS(Mar!$O$14:$O$1003,Mar!$H$14:$H$1003,Despesas!$F28,Mar!$I$14:$I$1003,$C$11)</f>
        <v>0</v>
      </c>
      <c r="F81" s="22">
        <f>SUMIFS(Abr!$O$14:$O$1003,Abr!$H$14:$H$1003,Despesas!$F28,Abr!$I$14:$I$1003,$C$11)</f>
        <v>0</v>
      </c>
      <c r="G81" s="22">
        <f>SUMIFS(Mai!$O$14:$O$1003,Mai!$H$14:$H$1003,Despesas!$F28,Mai!$I$14:$I$1003,$C$11)</f>
        <v>0</v>
      </c>
      <c r="H81" s="22">
        <f>SUMIFS(Jun!$O$14:$O$1003,Jun!$H$14:$H$1003,Despesas!$F28,Jun!$I$14:$I$1003,$C$11)</f>
        <v>0</v>
      </c>
      <c r="I81" s="22">
        <f>SUMIFS(Jul!$O$14:$O$1003,Jul!$H$14:$H$1003,Despesas!$F28,Jul!$I$14:$I$1003,$C$11)</f>
        <v>0</v>
      </c>
      <c r="J81" s="22">
        <f>SUMIFS(Ago!$O$14:$O$1003,Ago!$H$14:$H$1003,Despesas!$F28,Ago!$I$14:$I$1003,$C$11)</f>
        <v>0</v>
      </c>
      <c r="K81" s="22">
        <f>SUMIFS(Set!$O$14:$O$1003,Set!$H$14:$H$1003,Despesas!$F28,Set!$I$14:$I$1003,$C$11)</f>
        <v>0</v>
      </c>
      <c r="L81" s="22">
        <f>SUMIFS(Out!$O$14:$O$1003,Out!$H$14:$H$1003,Despesas!$F28,Out!$I$14:$I$1003,$C$11)</f>
        <v>0</v>
      </c>
      <c r="M81" s="22">
        <f>SUMIFS(Nov!$O$14:$O$1003,Nov!$H$14:$H$1003,Despesas!$F28,Nov!$I$14:$I$1003,$C$11)</f>
        <v>0</v>
      </c>
      <c r="N81" s="22">
        <f>SUMIFS(Dez!$O$14:$O$1003,Dez!$H$14:$H$1003,Despesas!$F28,Dez!$I$14:$I$1003,$C$11)</f>
        <v>0</v>
      </c>
      <c r="O81" s="22">
        <f t="shared" si="3"/>
        <v>0</v>
      </c>
    </row>
    <row r="82" spans="1:15" x14ac:dyDescent="0.25">
      <c r="A82" s="7"/>
      <c r="B82" s="23" t="str">
        <f>CONCATENATE(Despesas!E29," ",Despesas!F29)</f>
        <v xml:space="preserve">1.2.16 </v>
      </c>
      <c r="C82" s="22">
        <f>SUMIFS(Jan!$O$14:$O$1003,Jan!$H$14:$H$1003,Despesas!$F29,Jan!$I$14:$I$1003,$C$11)</f>
        <v>0</v>
      </c>
      <c r="D82" s="22">
        <f>SUMIFS(Fev!$O$14:$O$1003,Fev!$H$14:$H$1003,Despesas!$F29,Fev!$I$14:$I$1003,$C$11)</f>
        <v>0</v>
      </c>
      <c r="E82" s="22">
        <f>SUMIFS(Mar!$O$14:$O$1003,Mar!$H$14:$H$1003,Despesas!$F29,Mar!$I$14:$I$1003,$C$11)</f>
        <v>0</v>
      </c>
      <c r="F82" s="22">
        <f>SUMIFS(Abr!$O$14:$O$1003,Abr!$H$14:$H$1003,Despesas!$F29,Abr!$I$14:$I$1003,$C$11)</f>
        <v>0</v>
      </c>
      <c r="G82" s="22">
        <f>SUMIFS(Mai!$O$14:$O$1003,Mai!$H$14:$H$1003,Despesas!$F29,Mai!$I$14:$I$1003,$C$11)</f>
        <v>0</v>
      </c>
      <c r="H82" s="22">
        <f>SUMIFS(Jun!$O$14:$O$1003,Jun!$H$14:$H$1003,Despesas!$F29,Jun!$I$14:$I$1003,$C$11)</f>
        <v>0</v>
      </c>
      <c r="I82" s="22">
        <f>SUMIFS(Jul!$O$14:$O$1003,Jul!$H$14:$H$1003,Despesas!$F29,Jul!$I$14:$I$1003,$C$11)</f>
        <v>0</v>
      </c>
      <c r="J82" s="22">
        <f>SUMIFS(Ago!$O$14:$O$1003,Ago!$H$14:$H$1003,Despesas!$F29,Ago!$I$14:$I$1003,$C$11)</f>
        <v>0</v>
      </c>
      <c r="K82" s="22">
        <f>SUMIFS(Set!$O$14:$O$1003,Set!$H$14:$H$1003,Despesas!$F29,Set!$I$14:$I$1003,$C$11)</f>
        <v>0</v>
      </c>
      <c r="L82" s="22">
        <f>SUMIFS(Out!$O$14:$O$1003,Out!$H$14:$H$1003,Despesas!$F29,Out!$I$14:$I$1003,$C$11)</f>
        <v>0</v>
      </c>
      <c r="M82" s="22">
        <f>SUMIFS(Nov!$O$14:$O$1003,Nov!$H$14:$H$1003,Despesas!$F29,Nov!$I$14:$I$1003,$C$11)</f>
        <v>0</v>
      </c>
      <c r="N82" s="22">
        <f>SUMIFS(Dez!$O$14:$O$1003,Dez!$H$14:$H$1003,Despesas!$F29,Dez!$I$14:$I$1003,$C$11)</f>
        <v>0</v>
      </c>
      <c r="O82" s="22">
        <f t="shared" si="3"/>
        <v>0</v>
      </c>
    </row>
    <row r="83" spans="1:15" x14ac:dyDescent="0.25">
      <c r="A83" s="7"/>
      <c r="B83" s="23" t="str">
        <f>CONCATENATE(Despesas!E30," ",Despesas!F30)</f>
        <v xml:space="preserve">1.2.17 </v>
      </c>
      <c r="C83" s="22">
        <f>SUMIFS(Jan!$O$14:$O$1003,Jan!$H$14:$H$1003,Despesas!$F30,Jan!$I$14:$I$1003,$C$11)</f>
        <v>0</v>
      </c>
      <c r="D83" s="22">
        <f>SUMIFS(Fev!$O$14:$O$1003,Fev!$H$14:$H$1003,Despesas!$F30,Fev!$I$14:$I$1003,$C$11)</f>
        <v>0</v>
      </c>
      <c r="E83" s="22">
        <f>SUMIFS(Mar!$O$14:$O$1003,Mar!$H$14:$H$1003,Despesas!$F30,Mar!$I$14:$I$1003,$C$11)</f>
        <v>0</v>
      </c>
      <c r="F83" s="22">
        <f>SUMIFS(Abr!$O$14:$O$1003,Abr!$H$14:$H$1003,Despesas!$F30,Abr!$I$14:$I$1003,$C$11)</f>
        <v>0</v>
      </c>
      <c r="G83" s="22">
        <f>SUMIFS(Mai!$O$14:$O$1003,Mai!$H$14:$H$1003,Despesas!$F30,Mai!$I$14:$I$1003,$C$11)</f>
        <v>0</v>
      </c>
      <c r="H83" s="22">
        <f>SUMIFS(Jun!$O$14:$O$1003,Jun!$H$14:$H$1003,Despesas!$F30,Jun!$I$14:$I$1003,$C$11)</f>
        <v>0</v>
      </c>
      <c r="I83" s="22">
        <f>SUMIFS(Jul!$O$14:$O$1003,Jul!$H$14:$H$1003,Despesas!$F30,Jul!$I$14:$I$1003,$C$11)</f>
        <v>0</v>
      </c>
      <c r="J83" s="22">
        <f>SUMIFS(Ago!$O$14:$O$1003,Ago!$H$14:$H$1003,Despesas!$F30,Ago!$I$14:$I$1003,$C$11)</f>
        <v>0</v>
      </c>
      <c r="K83" s="22">
        <f>SUMIFS(Set!$O$14:$O$1003,Set!$H$14:$H$1003,Despesas!$F30,Set!$I$14:$I$1003,$C$11)</f>
        <v>0</v>
      </c>
      <c r="L83" s="22">
        <f>SUMIFS(Out!$O$14:$O$1003,Out!$H$14:$H$1003,Despesas!$F30,Out!$I$14:$I$1003,$C$11)</f>
        <v>0</v>
      </c>
      <c r="M83" s="22">
        <f>SUMIFS(Nov!$O$14:$O$1003,Nov!$H$14:$H$1003,Despesas!$F30,Nov!$I$14:$I$1003,$C$11)</f>
        <v>0</v>
      </c>
      <c r="N83" s="22">
        <f>SUMIFS(Dez!$O$14:$O$1003,Dez!$H$14:$H$1003,Despesas!$F30,Dez!$I$14:$I$1003,$C$11)</f>
        <v>0</v>
      </c>
      <c r="O83" s="22">
        <f t="shared" si="3"/>
        <v>0</v>
      </c>
    </row>
    <row r="84" spans="1:15" x14ac:dyDescent="0.25">
      <c r="A84" s="7"/>
      <c r="B84" s="23" t="str">
        <f>CONCATENATE(Despesas!E31," ",Despesas!F31)</f>
        <v xml:space="preserve">1.2.18 </v>
      </c>
      <c r="C84" s="22">
        <f>SUMIFS(Jan!$O$14:$O$1003,Jan!$H$14:$H$1003,Despesas!$F31,Jan!$I$14:$I$1003,$C$11)</f>
        <v>0</v>
      </c>
      <c r="D84" s="22">
        <f>SUMIFS(Fev!$O$14:$O$1003,Fev!$H$14:$H$1003,Despesas!$F31,Fev!$I$14:$I$1003,$C$11)</f>
        <v>0</v>
      </c>
      <c r="E84" s="22">
        <f>SUMIFS(Mar!$O$14:$O$1003,Mar!$H$14:$H$1003,Despesas!$F31,Mar!$I$14:$I$1003,$C$11)</f>
        <v>0</v>
      </c>
      <c r="F84" s="22">
        <f>SUMIFS(Abr!$O$14:$O$1003,Abr!$H$14:$H$1003,Despesas!$F31,Abr!$I$14:$I$1003,$C$11)</f>
        <v>0</v>
      </c>
      <c r="G84" s="22">
        <f>SUMIFS(Mai!$O$14:$O$1003,Mai!$H$14:$H$1003,Despesas!$F31,Mai!$I$14:$I$1003,$C$11)</f>
        <v>0</v>
      </c>
      <c r="H84" s="22">
        <f>SUMIFS(Jun!$O$14:$O$1003,Jun!$H$14:$H$1003,Despesas!$F31,Jun!$I$14:$I$1003,$C$11)</f>
        <v>0</v>
      </c>
      <c r="I84" s="22">
        <f>SUMIFS(Jul!$O$14:$O$1003,Jul!$H$14:$H$1003,Despesas!$F31,Jul!$I$14:$I$1003,$C$11)</f>
        <v>0</v>
      </c>
      <c r="J84" s="22">
        <f>SUMIFS(Ago!$O$14:$O$1003,Ago!$H$14:$H$1003,Despesas!$F31,Ago!$I$14:$I$1003,$C$11)</f>
        <v>0</v>
      </c>
      <c r="K84" s="22">
        <f>SUMIFS(Set!$O$14:$O$1003,Set!$H$14:$H$1003,Despesas!$F31,Set!$I$14:$I$1003,$C$11)</f>
        <v>0</v>
      </c>
      <c r="L84" s="22">
        <f>SUMIFS(Out!$O$14:$O$1003,Out!$H$14:$H$1003,Despesas!$F31,Out!$I$14:$I$1003,$C$11)</f>
        <v>0</v>
      </c>
      <c r="M84" s="22">
        <f>SUMIFS(Nov!$O$14:$O$1003,Nov!$H$14:$H$1003,Despesas!$F31,Nov!$I$14:$I$1003,$C$11)</f>
        <v>0</v>
      </c>
      <c r="N84" s="22">
        <f>SUMIFS(Dez!$O$14:$O$1003,Dez!$H$14:$H$1003,Despesas!$F31,Dez!$I$14:$I$1003,$C$11)</f>
        <v>0</v>
      </c>
      <c r="O84" s="22">
        <f t="shared" si="3"/>
        <v>0</v>
      </c>
    </row>
    <row r="85" spans="1:15" x14ac:dyDescent="0.25">
      <c r="A85" s="7"/>
      <c r="B85" s="23" t="str">
        <f>CONCATENATE(Despesas!E32," ",Despesas!F32)</f>
        <v xml:space="preserve">1.2.19 </v>
      </c>
      <c r="C85" s="22">
        <f>SUMIFS(Jan!$O$14:$O$1003,Jan!$H$14:$H$1003,Despesas!$F32,Jan!$I$14:$I$1003,$C$11)</f>
        <v>0</v>
      </c>
      <c r="D85" s="22">
        <f>SUMIFS(Fev!$O$14:$O$1003,Fev!$H$14:$H$1003,Despesas!$F32,Fev!$I$14:$I$1003,$C$11)</f>
        <v>0</v>
      </c>
      <c r="E85" s="22">
        <f>SUMIFS(Mar!$O$14:$O$1003,Mar!$H$14:$H$1003,Despesas!$F32,Mar!$I$14:$I$1003,$C$11)</f>
        <v>0</v>
      </c>
      <c r="F85" s="22">
        <f>SUMIFS(Abr!$O$14:$O$1003,Abr!$H$14:$H$1003,Despesas!$F32,Abr!$I$14:$I$1003,$C$11)</f>
        <v>0</v>
      </c>
      <c r="G85" s="22">
        <f>SUMIFS(Mai!$O$14:$O$1003,Mai!$H$14:$H$1003,Despesas!$F32,Mai!$I$14:$I$1003,$C$11)</f>
        <v>0</v>
      </c>
      <c r="H85" s="22">
        <f>SUMIFS(Jun!$O$14:$O$1003,Jun!$H$14:$H$1003,Despesas!$F32,Jun!$I$14:$I$1003,$C$11)</f>
        <v>0</v>
      </c>
      <c r="I85" s="22">
        <f>SUMIFS(Jul!$O$14:$O$1003,Jul!$H$14:$H$1003,Despesas!$F32,Jul!$I$14:$I$1003,$C$11)</f>
        <v>0</v>
      </c>
      <c r="J85" s="22">
        <f>SUMIFS(Ago!$O$14:$O$1003,Ago!$H$14:$H$1003,Despesas!$F32,Ago!$I$14:$I$1003,$C$11)</f>
        <v>0</v>
      </c>
      <c r="K85" s="22">
        <f>SUMIFS(Set!$O$14:$O$1003,Set!$H$14:$H$1003,Despesas!$F32,Set!$I$14:$I$1003,$C$11)</f>
        <v>0</v>
      </c>
      <c r="L85" s="22">
        <f>SUMIFS(Out!$O$14:$O$1003,Out!$H$14:$H$1003,Despesas!$F32,Out!$I$14:$I$1003,$C$11)</f>
        <v>0</v>
      </c>
      <c r="M85" s="22">
        <f>SUMIFS(Nov!$O$14:$O$1003,Nov!$H$14:$H$1003,Despesas!$F32,Nov!$I$14:$I$1003,$C$11)</f>
        <v>0</v>
      </c>
      <c r="N85" s="22">
        <f>SUMIFS(Dez!$O$14:$O$1003,Dez!$H$14:$H$1003,Despesas!$F32,Dez!$I$14:$I$1003,$C$11)</f>
        <v>0</v>
      </c>
      <c r="O85" s="22">
        <f t="shared" si="3"/>
        <v>0</v>
      </c>
    </row>
    <row r="86" spans="1:15" x14ac:dyDescent="0.25">
      <c r="A86" s="7"/>
      <c r="B86" s="23" t="str">
        <f>CONCATENATE(Despesas!E33," ",Despesas!F33)</f>
        <v xml:space="preserve">1.2.20 </v>
      </c>
      <c r="C86" s="22">
        <f>SUMIFS(Jan!$O$14:$O$1003,Jan!$H$14:$H$1003,Despesas!$F33,Jan!$I$14:$I$1003,$C$11)</f>
        <v>0</v>
      </c>
      <c r="D86" s="22">
        <f>SUMIFS(Fev!$O$14:$O$1003,Fev!$H$14:$H$1003,Despesas!$F33,Fev!$I$14:$I$1003,$C$11)</f>
        <v>0</v>
      </c>
      <c r="E86" s="22">
        <f>SUMIFS(Mar!$O$14:$O$1003,Mar!$H$14:$H$1003,Despesas!$F33,Mar!$I$14:$I$1003,$C$11)</f>
        <v>0</v>
      </c>
      <c r="F86" s="22">
        <f>SUMIFS(Abr!$O$14:$O$1003,Abr!$H$14:$H$1003,Despesas!$F33,Abr!$I$14:$I$1003,$C$11)</f>
        <v>0</v>
      </c>
      <c r="G86" s="22">
        <f>SUMIFS(Mai!$O$14:$O$1003,Mai!$H$14:$H$1003,Despesas!$F33,Mai!$I$14:$I$1003,$C$11)</f>
        <v>0</v>
      </c>
      <c r="H86" s="22">
        <f>SUMIFS(Jun!$O$14:$O$1003,Jun!$H$14:$H$1003,Despesas!$F33,Jun!$I$14:$I$1003,$C$11)</f>
        <v>0</v>
      </c>
      <c r="I86" s="22">
        <f>SUMIFS(Jul!$O$14:$O$1003,Jul!$H$14:$H$1003,Despesas!$F33,Jul!$I$14:$I$1003,$C$11)</f>
        <v>0</v>
      </c>
      <c r="J86" s="22">
        <f>SUMIFS(Ago!$O$14:$O$1003,Ago!$H$14:$H$1003,Despesas!$F33,Ago!$I$14:$I$1003,$C$11)</f>
        <v>0</v>
      </c>
      <c r="K86" s="22">
        <f>SUMIFS(Set!$O$14:$O$1003,Set!$H$14:$H$1003,Despesas!$F33,Set!$I$14:$I$1003,$C$11)</f>
        <v>0</v>
      </c>
      <c r="L86" s="22">
        <f>SUMIFS(Out!$O$14:$O$1003,Out!$H$14:$H$1003,Despesas!$F33,Out!$I$14:$I$1003,$C$11)</f>
        <v>0</v>
      </c>
      <c r="M86" s="22">
        <f>SUMIFS(Nov!$O$14:$O$1003,Nov!$H$14:$H$1003,Despesas!$F33,Nov!$I$14:$I$1003,$C$11)</f>
        <v>0</v>
      </c>
      <c r="N86" s="22">
        <f>SUMIFS(Dez!$O$14:$O$1003,Dez!$H$14:$H$1003,Despesas!$F33,Dez!$I$14:$I$1003,$C$11)</f>
        <v>0</v>
      </c>
      <c r="O86" s="22">
        <f t="shared" si="3"/>
        <v>0</v>
      </c>
    </row>
    <row r="87" spans="1:15" x14ac:dyDescent="0.25">
      <c r="A87" s="7"/>
      <c r="B87" s="23" t="str">
        <f>CONCATENATE(Despesas!E34," ",Despesas!F34)</f>
        <v xml:space="preserve">1.2.21 </v>
      </c>
      <c r="C87" s="22">
        <f>SUMIFS(Jan!$O$14:$O$1003,Jan!$H$14:$H$1003,Despesas!$F34,Jan!$I$14:$I$1003,$C$11)</f>
        <v>0</v>
      </c>
      <c r="D87" s="22">
        <f>SUMIFS(Fev!$O$14:$O$1003,Fev!$H$14:$H$1003,Despesas!$F34,Fev!$I$14:$I$1003,$C$11)</f>
        <v>0</v>
      </c>
      <c r="E87" s="22">
        <f>SUMIFS(Mar!$O$14:$O$1003,Mar!$H$14:$H$1003,Despesas!$F34,Mar!$I$14:$I$1003,$C$11)</f>
        <v>0</v>
      </c>
      <c r="F87" s="22">
        <f>SUMIFS(Abr!$O$14:$O$1003,Abr!$H$14:$H$1003,Despesas!$F34,Abr!$I$14:$I$1003,$C$11)</f>
        <v>0</v>
      </c>
      <c r="G87" s="22">
        <f>SUMIFS(Mai!$O$14:$O$1003,Mai!$H$14:$H$1003,Despesas!$F34,Mai!$I$14:$I$1003,$C$11)</f>
        <v>0</v>
      </c>
      <c r="H87" s="22">
        <f>SUMIFS(Jun!$O$14:$O$1003,Jun!$H$14:$H$1003,Despesas!$F34,Jun!$I$14:$I$1003,$C$11)</f>
        <v>0</v>
      </c>
      <c r="I87" s="22">
        <f>SUMIFS(Jul!$O$14:$O$1003,Jul!$H$14:$H$1003,Despesas!$F34,Jul!$I$14:$I$1003,$C$11)</f>
        <v>0</v>
      </c>
      <c r="J87" s="22">
        <f>SUMIFS(Ago!$O$14:$O$1003,Ago!$H$14:$H$1003,Despesas!$F34,Ago!$I$14:$I$1003,$C$11)</f>
        <v>0</v>
      </c>
      <c r="K87" s="22">
        <f>SUMIFS(Set!$O$14:$O$1003,Set!$H$14:$H$1003,Despesas!$F34,Set!$I$14:$I$1003,$C$11)</f>
        <v>0</v>
      </c>
      <c r="L87" s="22">
        <f>SUMIFS(Out!$O$14:$O$1003,Out!$H$14:$H$1003,Despesas!$F34,Out!$I$14:$I$1003,$C$11)</f>
        <v>0</v>
      </c>
      <c r="M87" s="22">
        <f>SUMIFS(Nov!$O$14:$O$1003,Nov!$H$14:$H$1003,Despesas!$F34,Nov!$I$14:$I$1003,$C$11)</f>
        <v>0</v>
      </c>
      <c r="N87" s="22">
        <f>SUMIFS(Dez!$O$14:$O$1003,Dez!$H$14:$H$1003,Despesas!$F34,Dez!$I$14:$I$1003,$C$11)</f>
        <v>0</v>
      </c>
      <c r="O87" s="22">
        <f t="shared" si="3"/>
        <v>0</v>
      </c>
    </row>
    <row r="88" spans="1:15" x14ac:dyDescent="0.25">
      <c r="A88" s="7"/>
      <c r="B88" s="23" t="str">
        <f>CONCATENATE(Despesas!E35," ",Despesas!F35)</f>
        <v xml:space="preserve">1.2.22 </v>
      </c>
      <c r="C88" s="22">
        <f>SUMIFS(Jan!$O$14:$O$1003,Jan!$H$14:$H$1003,Despesas!$F35,Jan!$I$14:$I$1003,$C$11)</f>
        <v>0</v>
      </c>
      <c r="D88" s="22">
        <f>SUMIFS(Fev!$O$14:$O$1003,Fev!$H$14:$H$1003,Despesas!$F35,Fev!$I$14:$I$1003,$C$11)</f>
        <v>0</v>
      </c>
      <c r="E88" s="22">
        <f>SUMIFS(Mar!$O$14:$O$1003,Mar!$H$14:$H$1003,Despesas!$F35,Mar!$I$14:$I$1003,$C$11)</f>
        <v>0</v>
      </c>
      <c r="F88" s="22">
        <f>SUMIFS(Abr!$O$14:$O$1003,Abr!$H$14:$H$1003,Despesas!$F35,Abr!$I$14:$I$1003,$C$11)</f>
        <v>0</v>
      </c>
      <c r="G88" s="22">
        <f>SUMIFS(Mai!$O$14:$O$1003,Mai!$H$14:$H$1003,Despesas!$F35,Mai!$I$14:$I$1003,$C$11)</f>
        <v>0</v>
      </c>
      <c r="H88" s="22">
        <f>SUMIFS(Jun!$O$14:$O$1003,Jun!$H$14:$H$1003,Despesas!$F35,Jun!$I$14:$I$1003,$C$11)</f>
        <v>0</v>
      </c>
      <c r="I88" s="22">
        <f>SUMIFS(Jul!$O$14:$O$1003,Jul!$H$14:$H$1003,Despesas!$F35,Jul!$I$14:$I$1003,$C$11)</f>
        <v>0</v>
      </c>
      <c r="J88" s="22">
        <f>SUMIFS(Ago!$O$14:$O$1003,Ago!$H$14:$H$1003,Despesas!$F35,Ago!$I$14:$I$1003,$C$11)</f>
        <v>0</v>
      </c>
      <c r="K88" s="22">
        <f>SUMIFS(Set!$O$14:$O$1003,Set!$H$14:$H$1003,Despesas!$F35,Set!$I$14:$I$1003,$C$11)</f>
        <v>0</v>
      </c>
      <c r="L88" s="22">
        <f>SUMIFS(Out!$O$14:$O$1003,Out!$H$14:$H$1003,Despesas!$F35,Out!$I$14:$I$1003,$C$11)</f>
        <v>0</v>
      </c>
      <c r="M88" s="22">
        <f>SUMIFS(Nov!$O$14:$O$1003,Nov!$H$14:$H$1003,Despesas!$F35,Nov!$I$14:$I$1003,$C$11)</f>
        <v>0</v>
      </c>
      <c r="N88" s="22">
        <f>SUMIFS(Dez!$O$14:$O$1003,Dez!$H$14:$H$1003,Despesas!$F35,Dez!$I$14:$I$1003,$C$11)</f>
        <v>0</v>
      </c>
      <c r="O88" s="22">
        <f t="shared" si="3"/>
        <v>0</v>
      </c>
    </row>
    <row r="89" spans="1:15" x14ac:dyDescent="0.25">
      <c r="A89" s="7"/>
      <c r="B89" s="23" t="str">
        <f>CONCATENATE(Despesas!E36," ",Despesas!F36)</f>
        <v xml:space="preserve">1.2.23 </v>
      </c>
      <c r="C89" s="22">
        <f>SUMIFS(Jan!$O$14:$O$1003,Jan!$H$14:$H$1003,Despesas!$F36,Jan!$I$14:$I$1003,$C$11)</f>
        <v>0</v>
      </c>
      <c r="D89" s="22">
        <f>SUMIFS(Fev!$O$14:$O$1003,Fev!$H$14:$H$1003,Despesas!$F36,Fev!$I$14:$I$1003,$C$11)</f>
        <v>0</v>
      </c>
      <c r="E89" s="22">
        <f>SUMIFS(Mar!$O$14:$O$1003,Mar!$H$14:$H$1003,Despesas!$F36,Mar!$I$14:$I$1003,$C$11)</f>
        <v>0</v>
      </c>
      <c r="F89" s="22">
        <f>SUMIFS(Abr!$O$14:$O$1003,Abr!$H$14:$H$1003,Despesas!$F36,Abr!$I$14:$I$1003,$C$11)</f>
        <v>0</v>
      </c>
      <c r="G89" s="22">
        <f>SUMIFS(Mai!$O$14:$O$1003,Mai!$H$14:$H$1003,Despesas!$F36,Mai!$I$14:$I$1003,$C$11)</f>
        <v>0</v>
      </c>
      <c r="H89" s="22">
        <f>SUMIFS(Jun!$O$14:$O$1003,Jun!$H$14:$H$1003,Despesas!$F36,Jun!$I$14:$I$1003,$C$11)</f>
        <v>0</v>
      </c>
      <c r="I89" s="22">
        <f>SUMIFS(Jul!$O$14:$O$1003,Jul!$H$14:$H$1003,Despesas!$F36,Jul!$I$14:$I$1003,$C$11)</f>
        <v>0</v>
      </c>
      <c r="J89" s="22">
        <f>SUMIFS(Ago!$O$14:$O$1003,Ago!$H$14:$H$1003,Despesas!$F36,Ago!$I$14:$I$1003,$C$11)</f>
        <v>0</v>
      </c>
      <c r="K89" s="22">
        <f>SUMIFS(Set!$O$14:$O$1003,Set!$H$14:$H$1003,Despesas!$F36,Set!$I$14:$I$1003,$C$11)</f>
        <v>0</v>
      </c>
      <c r="L89" s="22">
        <f>SUMIFS(Out!$O$14:$O$1003,Out!$H$14:$H$1003,Despesas!$F36,Out!$I$14:$I$1003,$C$11)</f>
        <v>0</v>
      </c>
      <c r="M89" s="22">
        <f>SUMIFS(Nov!$O$14:$O$1003,Nov!$H$14:$H$1003,Despesas!$F36,Nov!$I$14:$I$1003,$C$11)</f>
        <v>0</v>
      </c>
      <c r="N89" s="22">
        <f>SUMIFS(Dez!$O$14:$O$1003,Dez!$H$14:$H$1003,Despesas!$F36,Dez!$I$14:$I$1003,$C$11)</f>
        <v>0</v>
      </c>
      <c r="O89" s="22">
        <f t="shared" si="3"/>
        <v>0</v>
      </c>
    </row>
    <row r="90" spans="1:15" x14ac:dyDescent="0.25">
      <c r="A90" s="7"/>
      <c r="B90" s="23" t="str">
        <f>CONCATENATE(Despesas!E37," ",Despesas!F37)</f>
        <v xml:space="preserve">1.2.24 </v>
      </c>
      <c r="C90" s="22">
        <f>SUMIFS(Jan!$O$14:$O$1003,Jan!$H$14:$H$1003,Despesas!$F37,Jan!$I$14:$I$1003,$C$11)</f>
        <v>0</v>
      </c>
      <c r="D90" s="22">
        <f>SUMIFS(Fev!$O$14:$O$1003,Fev!$H$14:$H$1003,Despesas!$F37,Fev!$I$14:$I$1003,$C$11)</f>
        <v>0</v>
      </c>
      <c r="E90" s="22">
        <f>SUMIFS(Mar!$O$14:$O$1003,Mar!$H$14:$H$1003,Despesas!$F37,Mar!$I$14:$I$1003,$C$11)</f>
        <v>0</v>
      </c>
      <c r="F90" s="22">
        <f>SUMIFS(Abr!$O$14:$O$1003,Abr!$H$14:$H$1003,Despesas!$F37,Abr!$I$14:$I$1003,$C$11)</f>
        <v>0</v>
      </c>
      <c r="G90" s="22">
        <f>SUMIFS(Mai!$O$14:$O$1003,Mai!$H$14:$H$1003,Despesas!$F37,Mai!$I$14:$I$1003,$C$11)</f>
        <v>0</v>
      </c>
      <c r="H90" s="22">
        <f>SUMIFS(Jun!$O$14:$O$1003,Jun!$H$14:$H$1003,Despesas!$F37,Jun!$I$14:$I$1003,$C$11)</f>
        <v>0</v>
      </c>
      <c r="I90" s="22">
        <f>SUMIFS(Jul!$O$14:$O$1003,Jul!$H$14:$H$1003,Despesas!$F37,Jul!$I$14:$I$1003,$C$11)</f>
        <v>0</v>
      </c>
      <c r="J90" s="22">
        <f>SUMIFS(Ago!$O$14:$O$1003,Ago!$H$14:$H$1003,Despesas!$F37,Ago!$I$14:$I$1003,$C$11)</f>
        <v>0</v>
      </c>
      <c r="K90" s="22">
        <f>SUMIFS(Set!$O$14:$O$1003,Set!$H$14:$H$1003,Despesas!$F37,Set!$I$14:$I$1003,$C$11)</f>
        <v>0</v>
      </c>
      <c r="L90" s="22">
        <f>SUMIFS(Out!$O$14:$O$1003,Out!$H$14:$H$1003,Despesas!$F37,Out!$I$14:$I$1003,$C$11)</f>
        <v>0</v>
      </c>
      <c r="M90" s="22">
        <f>SUMIFS(Nov!$O$14:$O$1003,Nov!$H$14:$H$1003,Despesas!$F37,Nov!$I$14:$I$1003,$C$11)</f>
        <v>0</v>
      </c>
      <c r="N90" s="22">
        <f>SUMIFS(Dez!$O$14:$O$1003,Dez!$H$14:$H$1003,Despesas!$F37,Dez!$I$14:$I$1003,$C$11)</f>
        <v>0</v>
      </c>
      <c r="O90" s="22">
        <f t="shared" si="3"/>
        <v>0</v>
      </c>
    </row>
    <row r="91" spans="1:15" x14ac:dyDescent="0.25">
      <c r="A91" s="7"/>
      <c r="B91" s="23" t="str">
        <f>CONCATENATE(Despesas!E38," ",Despesas!F38)</f>
        <v xml:space="preserve">1.2.25 </v>
      </c>
      <c r="C91" s="22">
        <f>SUMIFS(Jan!$O$14:$O$1003,Jan!$H$14:$H$1003,Despesas!$F38,Jan!$I$14:$I$1003,$C$11)</f>
        <v>0</v>
      </c>
      <c r="D91" s="22">
        <f>SUMIFS(Fev!$O$14:$O$1003,Fev!$H$14:$H$1003,Despesas!$F38,Fev!$I$14:$I$1003,$C$11)</f>
        <v>0</v>
      </c>
      <c r="E91" s="22">
        <f>SUMIFS(Mar!$O$14:$O$1003,Mar!$H$14:$H$1003,Despesas!$F38,Mar!$I$14:$I$1003,$C$11)</f>
        <v>0</v>
      </c>
      <c r="F91" s="22">
        <f>SUMIFS(Abr!$O$14:$O$1003,Abr!$H$14:$H$1003,Despesas!$F38,Abr!$I$14:$I$1003,$C$11)</f>
        <v>0</v>
      </c>
      <c r="G91" s="22">
        <f>SUMIFS(Mai!$O$14:$O$1003,Mai!$H$14:$H$1003,Despesas!$F38,Mai!$I$14:$I$1003,$C$11)</f>
        <v>0</v>
      </c>
      <c r="H91" s="22">
        <f>SUMIFS(Jun!$O$14:$O$1003,Jun!$H$14:$H$1003,Despesas!$F38,Jun!$I$14:$I$1003,$C$11)</f>
        <v>0</v>
      </c>
      <c r="I91" s="22">
        <f>SUMIFS(Jul!$O$14:$O$1003,Jul!$H$14:$H$1003,Despesas!$F38,Jul!$I$14:$I$1003,$C$11)</f>
        <v>0</v>
      </c>
      <c r="J91" s="22">
        <f>SUMIFS(Ago!$O$14:$O$1003,Ago!$H$14:$H$1003,Despesas!$F38,Ago!$I$14:$I$1003,$C$11)</f>
        <v>0</v>
      </c>
      <c r="K91" s="22">
        <f>SUMIFS(Set!$O$14:$O$1003,Set!$H$14:$H$1003,Despesas!$F38,Set!$I$14:$I$1003,$C$11)</f>
        <v>0</v>
      </c>
      <c r="L91" s="22">
        <f>SUMIFS(Out!$O$14:$O$1003,Out!$H$14:$H$1003,Despesas!$F38,Out!$I$14:$I$1003,$C$11)</f>
        <v>0</v>
      </c>
      <c r="M91" s="22">
        <f>SUMIFS(Nov!$O$14:$O$1003,Nov!$H$14:$H$1003,Despesas!$F38,Nov!$I$14:$I$1003,$C$11)</f>
        <v>0</v>
      </c>
      <c r="N91" s="22">
        <f>SUMIFS(Dez!$O$14:$O$1003,Dez!$H$14:$H$1003,Despesas!$F38,Dez!$I$14:$I$1003,$C$11)</f>
        <v>0</v>
      </c>
      <c r="O91" s="22">
        <f t="shared" si="3"/>
        <v>0</v>
      </c>
    </row>
    <row r="92" spans="1:15" x14ac:dyDescent="0.25">
      <c r="A92" s="7"/>
      <c r="B92" s="23" t="str">
        <f>CONCATENATE(Despesas!E39," ",Despesas!F39)</f>
        <v xml:space="preserve">1.2.26 </v>
      </c>
      <c r="C92" s="22">
        <f>SUMIFS(Jan!$O$14:$O$1003,Jan!$H$14:$H$1003,Despesas!$F39,Jan!$I$14:$I$1003,$C$11)</f>
        <v>0</v>
      </c>
      <c r="D92" s="22">
        <f>SUMIFS(Fev!$O$14:$O$1003,Fev!$H$14:$H$1003,Despesas!$F39,Fev!$I$14:$I$1003,$C$11)</f>
        <v>0</v>
      </c>
      <c r="E92" s="22">
        <f>SUMIFS(Mar!$O$14:$O$1003,Mar!$H$14:$H$1003,Despesas!$F39,Mar!$I$14:$I$1003,$C$11)</f>
        <v>0</v>
      </c>
      <c r="F92" s="22">
        <f>SUMIFS(Abr!$O$14:$O$1003,Abr!$H$14:$H$1003,Despesas!$F39,Abr!$I$14:$I$1003,$C$11)</f>
        <v>0</v>
      </c>
      <c r="G92" s="22">
        <f>SUMIFS(Mai!$O$14:$O$1003,Mai!$H$14:$H$1003,Despesas!$F39,Mai!$I$14:$I$1003,$C$11)</f>
        <v>0</v>
      </c>
      <c r="H92" s="22">
        <f>SUMIFS(Jun!$O$14:$O$1003,Jun!$H$14:$H$1003,Despesas!$F39,Jun!$I$14:$I$1003,$C$11)</f>
        <v>0</v>
      </c>
      <c r="I92" s="22">
        <f>SUMIFS(Jul!$O$14:$O$1003,Jul!$H$14:$H$1003,Despesas!$F39,Jul!$I$14:$I$1003,$C$11)</f>
        <v>0</v>
      </c>
      <c r="J92" s="22">
        <f>SUMIFS(Ago!$O$14:$O$1003,Ago!$H$14:$H$1003,Despesas!$F39,Ago!$I$14:$I$1003,$C$11)</f>
        <v>0</v>
      </c>
      <c r="K92" s="22">
        <f>SUMIFS(Set!$O$14:$O$1003,Set!$H$14:$H$1003,Despesas!$F39,Set!$I$14:$I$1003,$C$11)</f>
        <v>0</v>
      </c>
      <c r="L92" s="22">
        <f>SUMIFS(Out!$O$14:$O$1003,Out!$H$14:$H$1003,Despesas!$F39,Out!$I$14:$I$1003,$C$11)</f>
        <v>0</v>
      </c>
      <c r="M92" s="22">
        <f>SUMIFS(Nov!$O$14:$O$1003,Nov!$H$14:$H$1003,Despesas!$F39,Nov!$I$14:$I$1003,$C$11)</f>
        <v>0</v>
      </c>
      <c r="N92" s="22">
        <f>SUMIFS(Dez!$O$14:$O$1003,Dez!$H$14:$H$1003,Despesas!$F39,Dez!$I$14:$I$1003,$C$11)</f>
        <v>0</v>
      </c>
      <c r="O92" s="22">
        <f t="shared" si="3"/>
        <v>0</v>
      </c>
    </row>
    <row r="93" spans="1:15" x14ac:dyDescent="0.25">
      <c r="A93" s="7"/>
      <c r="B93" s="23" t="str">
        <f>CONCATENATE(Despesas!E40," ",Despesas!F40)</f>
        <v xml:space="preserve">1.2.27 </v>
      </c>
      <c r="C93" s="22">
        <f>SUMIFS(Jan!$O$14:$O$1003,Jan!$H$14:$H$1003,Despesas!$F40,Jan!$I$14:$I$1003,$C$11)</f>
        <v>0</v>
      </c>
      <c r="D93" s="22">
        <f>SUMIFS(Fev!$O$14:$O$1003,Fev!$H$14:$H$1003,Despesas!$F40,Fev!$I$14:$I$1003,$C$11)</f>
        <v>0</v>
      </c>
      <c r="E93" s="22">
        <f>SUMIFS(Mar!$O$14:$O$1003,Mar!$H$14:$H$1003,Despesas!$F40,Mar!$I$14:$I$1003,$C$11)</f>
        <v>0</v>
      </c>
      <c r="F93" s="22">
        <f>SUMIFS(Abr!$O$14:$O$1003,Abr!$H$14:$H$1003,Despesas!$F40,Abr!$I$14:$I$1003,$C$11)</f>
        <v>0</v>
      </c>
      <c r="G93" s="22">
        <f>SUMIFS(Mai!$O$14:$O$1003,Mai!$H$14:$H$1003,Despesas!$F40,Mai!$I$14:$I$1003,$C$11)</f>
        <v>0</v>
      </c>
      <c r="H93" s="22">
        <f>SUMIFS(Jun!$O$14:$O$1003,Jun!$H$14:$H$1003,Despesas!$F40,Jun!$I$14:$I$1003,$C$11)</f>
        <v>0</v>
      </c>
      <c r="I93" s="22">
        <f>SUMIFS(Jul!$O$14:$O$1003,Jul!$H$14:$H$1003,Despesas!$F40,Jul!$I$14:$I$1003,$C$11)</f>
        <v>0</v>
      </c>
      <c r="J93" s="22">
        <f>SUMIFS(Ago!$O$14:$O$1003,Ago!$H$14:$H$1003,Despesas!$F40,Ago!$I$14:$I$1003,$C$11)</f>
        <v>0</v>
      </c>
      <c r="K93" s="22">
        <f>SUMIFS(Set!$O$14:$O$1003,Set!$H$14:$H$1003,Despesas!$F40,Set!$I$14:$I$1003,$C$11)</f>
        <v>0</v>
      </c>
      <c r="L93" s="22">
        <f>SUMIFS(Out!$O$14:$O$1003,Out!$H$14:$H$1003,Despesas!$F40,Out!$I$14:$I$1003,$C$11)</f>
        <v>0</v>
      </c>
      <c r="M93" s="22">
        <f>SUMIFS(Nov!$O$14:$O$1003,Nov!$H$14:$H$1003,Despesas!$F40,Nov!$I$14:$I$1003,$C$11)</f>
        <v>0</v>
      </c>
      <c r="N93" s="22">
        <f>SUMIFS(Dez!$O$14:$O$1003,Dez!$H$14:$H$1003,Despesas!$F40,Dez!$I$14:$I$1003,$C$11)</f>
        <v>0</v>
      </c>
      <c r="O93" s="22">
        <f t="shared" si="3"/>
        <v>0</v>
      </c>
    </row>
    <row r="94" spans="1:15" x14ac:dyDescent="0.25">
      <c r="A94" s="7"/>
      <c r="B94" s="23" t="str">
        <f>CONCATENATE(Despesas!E41," ",Despesas!F41)</f>
        <v xml:space="preserve">1.2.28 </v>
      </c>
      <c r="C94" s="22">
        <f>SUMIFS(Jan!$O$14:$O$1003,Jan!$H$14:$H$1003,Despesas!$F41,Jan!$I$14:$I$1003,$C$11)</f>
        <v>0</v>
      </c>
      <c r="D94" s="22">
        <f>SUMIFS(Fev!$O$14:$O$1003,Fev!$H$14:$H$1003,Despesas!$F41,Fev!$I$14:$I$1003,$C$11)</f>
        <v>0</v>
      </c>
      <c r="E94" s="22">
        <f>SUMIFS(Mar!$O$14:$O$1003,Mar!$H$14:$H$1003,Despesas!$F41,Mar!$I$14:$I$1003,$C$11)</f>
        <v>0</v>
      </c>
      <c r="F94" s="22">
        <f>SUMIFS(Abr!$O$14:$O$1003,Abr!$H$14:$H$1003,Despesas!$F41,Abr!$I$14:$I$1003,$C$11)</f>
        <v>0</v>
      </c>
      <c r="G94" s="22">
        <f>SUMIFS(Mai!$O$14:$O$1003,Mai!$H$14:$H$1003,Despesas!$F41,Mai!$I$14:$I$1003,$C$11)</f>
        <v>0</v>
      </c>
      <c r="H94" s="22">
        <f>SUMIFS(Jun!$O$14:$O$1003,Jun!$H$14:$H$1003,Despesas!$F41,Jun!$I$14:$I$1003,$C$11)</f>
        <v>0</v>
      </c>
      <c r="I94" s="22">
        <f>SUMIFS(Jul!$O$14:$O$1003,Jul!$H$14:$H$1003,Despesas!$F41,Jul!$I$14:$I$1003,$C$11)</f>
        <v>0</v>
      </c>
      <c r="J94" s="22">
        <f>SUMIFS(Ago!$O$14:$O$1003,Ago!$H$14:$H$1003,Despesas!$F41,Ago!$I$14:$I$1003,$C$11)</f>
        <v>0</v>
      </c>
      <c r="K94" s="22">
        <f>SUMIFS(Set!$O$14:$O$1003,Set!$H$14:$H$1003,Despesas!$F41,Set!$I$14:$I$1003,$C$11)</f>
        <v>0</v>
      </c>
      <c r="L94" s="22">
        <f>SUMIFS(Out!$O$14:$O$1003,Out!$H$14:$H$1003,Despesas!$F41,Out!$I$14:$I$1003,$C$11)</f>
        <v>0</v>
      </c>
      <c r="M94" s="22">
        <f>SUMIFS(Nov!$O$14:$O$1003,Nov!$H$14:$H$1003,Despesas!$F41,Nov!$I$14:$I$1003,$C$11)</f>
        <v>0</v>
      </c>
      <c r="N94" s="22">
        <f>SUMIFS(Dez!$O$14:$O$1003,Dez!$H$14:$H$1003,Despesas!$F41,Dez!$I$14:$I$1003,$C$11)</f>
        <v>0</v>
      </c>
      <c r="O94" s="22">
        <f t="shared" si="3"/>
        <v>0</v>
      </c>
    </row>
    <row r="95" spans="1:15" x14ac:dyDescent="0.25">
      <c r="A95" s="7"/>
      <c r="B95" s="23" t="str">
        <f>CONCATENATE(Despesas!E42," ",Despesas!F42)</f>
        <v xml:space="preserve">1.2.29 </v>
      </c>
      <c r="C95" s="22">
        <f>SUMIFS(Jan!$O$14:$O$1003,Jan!$H$14:$H$1003,Despesas!$F42,Jan!$I$14:$I$1003,$C$11)</f>
        <v>0</v>
      </c>
      <c r="D95" s="22">
        <f>SUMIFS(Fev!$O$14:$O$1003,Fev!$H$14:$H$1003,Despesas!$F42,Fev!$I$14:$I$1003,$C$11)</f>
        <v>0</v>
      </c>
      <c r="E95" s="22">
        <f>SUMIFS(Mar!$O$14:$O$1003,Mar!$H$14:$H$1003,Despesas!$F42,Mar!$I$14:$I$1003,$C$11)</f>
        <v>0</v>
      </c>
      <c r="F95" s="22">
        <f>SUMIFS(Abr!$O$14:$O$1003,Abr!$H$14:$H$1003,Despesas!$F42,Abr!$I$14:$I$1003,$C$11)</f>
        <v>0</v>
      </c>
      <c r="G95" s="22">
        <f>SUMIFS(Mai!$O$14:$O$1003,Mai!$H$14:$H$1003,Despesas!$F42,Mai!$I$14:$I$1003,$C$11)</f>
        <v>0</v>
      </c>
      <c r="H95" s="22">
        <f>SUMIFS(Jun!$O$14:$O$1003,Jun!$H$14:$H$1003,Despesas!$F42,Jun!$I$14:$I$1003,$C$11)</f>
        <v>0</v>
      </c>
      <c r="I95" s="22">
        <f>SUMIFS(Jul!$O$14:$O$1003,Jul!$H$14:$H$1003,Despesas!$F42,Jul!$I$14:$I$1003,$C$11)</f>
        <v>0</v>
      </c>
      <c r="J95" s="22">
        <f>SUMIFS(Ago!$O$14:$O$1003,Ago!$H$14:$H$1003,Despesas!$F42,Ago!$I$14:$I$1003,$C$11)</f>
        <v>0</v>
      </c>
      <c r="K95" s="22">
        <f>SUMIFS(Set!$O$14:$O$1003,Set!$H$14:$H$1003,Despesas!$F42,Set!$I$14:$I$1003,$C$11)</f>
        <v>0</v>
      </c>
      <c r="L95" s="22">
        <f>SUMIFS(Out!$O$14:$O$1003,Out!$H$14:$H$1003,Despesas!$F42,Out!$I$14:$I$1003,$C$11)</f>
        <v>0</v>
      </c>
      <c r="M95" s="22">
        <f>SUMIFS(Nov!$O$14:$O$1003,Nov!$H$14:$H$1003,Despesas!$F42,Nov!$I$14:$I$1003,$C$11)</f>
        <v>0</v>
      </c>
      <c r="N95" s="22">
        <f>SUMIFS(Dez!$O$14:$O$1003,Dez!$H$14:$H$1003,Despesas!$F42,Dez!$I$14:$I$1003,$C$11)</f>
        <v>0</v>
      </c>
      <c r="O95" s="22">
        <f t="shared" si="3"/>
        <v>0</v>
      </c>
    </row>
    <row r="96" spans="1:15" x14ac:dyDescent="0.25">
      <c r="A96" s="7"/>
      <c r="B96" s="23" t="str">
        <f>CONCATENATE(Despesas!E43," ",Despesas!F43)</f>
        <v xml:space="preserve">1.2.30 </v>
      </c>
      <c r="C96" s="22">
        <f>SUMIFS(Jan!$O$14:$O$1003,Jan!$H$14:$H$1003,Despesas!$F43,Jan!$I$14:$I$1003,$C$11)</f>
        <v>0</v>
      </c>
      <c r="D96" s="22">
        <f>SUMIFS(Fev!$O$14:$O$1003,Fev!$H$14:$H$1003,Despesas!$F43,Fev!$I$14:$I$1003,$C$11)</f>
        <v>0</v>
      </c>
      <c r="E96" s="22">
        <f>SUMIFS(Mar!$O$14:$O$1003,Mar!$H$14:$H$1003,Despesas!$F43,Mar!$I$14:$I$1003,$C$11)</f>
        <v>0</v>
      </c>
      <c r="F96" s="22">
        <f>SUMIFS(Abr!$O$14:$O$1003,Abr!$H$14:$H$1003,Despesas!$F43,Abr!$I$14:$I$1003,$C$11)</f>
        <v>0</v>
      </c>
      <c r="G96" s="22">
        <f>SUMIFS(Mai!$O$14:$O$1003,Mai!$H$14:$H$1003,Despesas!$F43,Mai!$I$14:$I$1003,$C$11)</f>
        <v>0</v>
      </c>
      <c r="H96" s="22">
        <f>SUMIFS(Jun!$O$14:$O$1003,Jun!$H$14:$H$1003,Despesas!$F43,Jun!$I$14:$I$1003,$C$11)</f>
        <v>0</v>
      </c>
      <c r="I96" s="22">
        <f>SUMIFS(Jul!$O$14:$O$1003,Jul!$H$14:$H$1003,Despesas!$F43,Jul!$I$14:$I$1003,$C$11)</f>
        <v>0</v>
      </c>
      <c r="J96" s="22">
        <f>SUMIFS(Ago!$O$14:$O$1003,Ago!$H$14:$H$1003,Despesas!$F43,Ago!$I$14:$I$1003,$C$11)</f>
        <v>0</v>
      </c>
      <c r="K96" s="22">
        <f>SUMIFS(Set!$O$14:$O$1003,Set!$H$14:$H$1003,Despesas!$F43,Set!$I$14:$I$1003,$C$11)</f>
        <v>0</v>
      </c>
      <c r="L96" s="22">
        <f>SUMIFS(Out!$O$14:$O$1003,Out!$H$14:$H$1003,Despesas!$F43,Out!$I$14:$I$1003,$C$11)</f>
        <v>0</v>
      </c>
      <c r="M96" s="22">
        <f>SUMIFS(Nov!$O$14:$O$1003,Nov!$H$14:$H$1003,Despesas!$F43,Nov!$I$14:$I$1003,$C$11)</f>
        <v>0</v>
      </c>
      <c r="N96" s="22">
        <f>SUMIFS(Dez!$O$14:$O$1003,Dez!$H$14:$H$1003,Despesas!$F43,Dez!$I$14:$I$1003,$C$11)</f>
        <v>0</v>
      </c>
      <c r="O96" s="22">
        <f t="shared" si="3"/>
        <v>0</v>
      </c>
    </row>
    <row r="97" spans="1:15" x14ac:dyDescent="0.25">
      <c r="A97" s="7"/>
      <c r="B97" s="23" t="str">
        <f>CONCATENATE(Despesas!E44," ",Despesas!F44)</f>
        <v xml:space="preserve">1.2.31 </v>
      </c>
      <c r="C97" s="22">
        <f>SUMIFS(Jan!$O$14:$O$1003,Jan!$H$14:$H$1003,Despesas!$F44,Jan!$I$14:$I$1003,$C$11)</f>
        <v>0</v>
      </c>
      <c r="D97" s="22">
        <f>SUMIFS(Fev!$O$14:$O$1003,Fev!$H$14:$H$1003,Despesas!$F44,Fev!$I$14:$I$1003,$C$11)</f>
        <v>0</v>
      </c>
      <c r="E97" s="22">
        <f>SUMIFS(Mar!$O$14:$O$1003,Mar!$H$14:$H$1003,Despesas!$F44,Mar!$I$14:$I$1003,$C$11)</f>
        <v>0</v>
      </c>
      <c r="F97" s="22">
        <f>SUMIFS(Abr!$O$14:$O$1003,Abr!$H$14:$H$1003,Despesas!$F44,Abr!$I$14:$I$1003,$C$11)</f>
        <v>0</v>
      </c>
      <c r="G97" s="22">
        <f>SUMIFS(Mai!$O$14:$O$1003,Mai!$H$14:$H$1003,Despesas!$F44,Mai!$I$14:$I$1003,$C$11)</f>
        <v>0</v>
      </c>
      <c r="H97" s="22">
        <f>SUMIFS(Jun!$O$14:$O$1003,Jun!$H$14:$H$1003,Despesas!$F44,Jun!$I$14:$I$1003,$C$11)</f>
        <v>0</v>
      </c>
      <c r="I97" s="22">
        <f>SUMIFS(Jul!$O$14:$O$1003,Jul!$H$14:$H$1003,Despesas!$F44,Jul!$I$14:$I$1003,$C$11)</f>
        <v>0</v>
      </c>
      <c r="J97" s="22">
        <f>SUMIFS(Ago!$O$14:$O$1003,Ago!$H$14:$H$1003,Despesas!$F44,Ago!$I$14:$I$1003,$C$11)</f>
        <v>0</v>
      </c>
      <c r="K97" s="22">
        <f>SUMIFS(Set!$O$14:$O$1003,Set!$H$14:$H$1003,Despesas!$F44,Set!$I$14:$I$1003,$C$11)</f>
        <v>0</v>
      </c>
      <c r="L97" s="22">
        <f>SUMIFS(Out!$O$14:$O$1003,Out!$H$14:$H$1003,Despesas!$F44,Out!$I$14:$I$1003,$C$11)</f>
        <v>0</v>
      </c>
      <c r="M97" s="22">
        <f>SUMIFS(Nov!$O$14:$O$1003,Nov!$H$14:$H$1003,Despesas!$F44,Nov!$I$14:$I$1003,$C$11)</f>
        <v>0</v>
      </c>
      <c r="N97" s="22">
        <f>SUMIFS(Dez!$O$14:$O$1003,Dez!$H$14:$H$1003,Despesas!$F44,Dez!$I$14:$I$1003,$C$11)</f>
        <v>0</v>
      </c>
      <c r="O97" s="22">
        <f t="shared" si="3"/>
        <v>0</v>
      </c>
    </row>
    <row r="98" spans="1:15" x14ac:dyDescent="0.25">
      <c r="A98" s="7"/>
      <c r="B98" s="23" t="str">
        <f>CONCATENATE(Despesas!E45," ",Despesas!F45)</f>
        <v xml:space="preserve">1.2.32 </v>
      </c>
      <c r="C98" s="22">
        <f>SUMIFS(Jan!$O$14:$O$1003,Jan!$H$14:$H$1003,Despesas!$F45,Jan!$I$14:$I$1003,$C$11)</f>
        <v>0</v>
      </c>
      <c r="D98" s="22">
        <f>SUMIFS(Fev!$O$14:$O$1003,Fev!$H$14:$H$1003,Despesas!$F45,Fev!$I$14:$I$1003,$C$11)</f>
        <v>0</v>
      </c>
      <c r="E98" s="22">
        <f>SUMIFS(Mar!$O$14:$O$1003,Mar!$H$14:$H$1003,Despesas!$F45,Mar!$I$14:$I$1003,$C$11)</f>
        <v>0</v>
      </c>
      <c r="F98" s="22">
        <f>SUMIFS(Abr!$O$14:$O$1003,Abr!$H$14:$H$1003,Despesas!$F45,Abr!$I$14:$I$1003,$C$11)</f>
        <v>0</v>
      </c>
      <c r="G98" s="22">
        <f>SUMIFS(Mai!$O$14:$O$1003,Mai!$H$14:$H$1003,Despesas!$F45,Mai!$I$14:$I$1003,$C$11)</f>
        <v>0</v>
      </c>
      <c r="H98" s="22">
        <f>SUMIFS(Jun!$O$14:$O$1003,Jun!$H$14:$H$1003,Despesas!$F45,Jun!$I$14:$I$1003,$C$11)</f>
        <v>0</v>
      </c>
      <c r="I98" s="22">
        <f>SUMIFS(Jul!$O$14:$O$1003,Jul!$H$14:$H$1003,Despesas!$F45,Jul!$I$14:$I$1003,$C$11)</f>
        <v>0</v>
      </c>
      <c r="J98" s="22">
        <f>SUMIFS(Ago!$O$14:$O$1003,Ago!$H$14:$H$1003,Despesas!$F45,Ago!$I$14:$I$1003,$C$11)</f>
        <v>0</v>
      </c>
      <c r="K98" s="22">
        <f>SUMIFS(Set!$O$14:$O$1003,Set!$H$14:$H$1003,Despesas!$F45,Set!$I$14:$I$1003,$C$11)</f>
        <v>0</v>
      </c>
      <c r="L98" s="22">
        <f>SUMIFS(Out!$O$14:$O$1003,Out!$H$14:$H$1003,Despesas!$F45,Out!$I$14:$I$1003,$C$11)</f>
        <v>0</v>
      </c>
      <c r="M98" s="22">
        <f>SUMIFS(Nov!$O$14:$O$1003,Nov!$H$14:$H$1003,Despesas!$F45,Nov!$I$14:$I$1003,$C$11)</f>
        <v>0</v>
      </c>
      <c r="N98" s="22">
        <f>SUMIFS(Dez!$O$14:$O$1003,Dez!$H$14:$H$1003,Despesas!$F45,Dez!$I$14:$I$1003,$C$11)</f>
        <v>0</v>
      </c>
      <c r="O98" s="22">
        <f t="shared" si="3"/>
        <v>0</v>
      </c>
    </row>
    <row r="99" spans="1:15" x14ac:dyDescent="0.25">
      <c r="A99" s="7"/>
      <c r="B99" s="23" t="str">
        <f>CONCATENATE(Despesas!E46," ",Despesas!F46)</f>
        <v xml:space="preserve">1.2.33 </v>
      </c>
      <c r="C99" s="22">
        <f>SUMIFS(Jan!$O$14:$O$1003,Jan!$H$14:$H$1003,Despesas!$F46,Jan!$I$14:$I$1003,$C$11)</f>
        <v>0</v>
      </c>
      <c r="D99" s="22">
        <f>SUMIFS(Fev!$O$14:$O$1003,Fev!$H$14:$H$1003,Despesas!$F46,Fev!$I$14:$I$1003,$C$11)</f>
        <v>0</v>
      </c>
      <c r="E99" s="22">
        <f>SUMIFS(Mar!$O$14:$O$1003,Mar!$H$14:$H$1003,Despesas!$F46,Mar!$I$14:$I$1003,$C$11)</f>
        <v>0</v>
      </c>
      <c r="F99" s="22">
        <f>SUMIFS(Abr!$O$14:$O$1003,Abr!$H$14:$H$1003,Despesas!$F46,Abr!$I$14:$I$1003,$C$11)</f>
        <v>0</v>
      </c>
      <c r="G99" s="22">
        <f>SUMIFS(Mai!$O$14:$O$1003,Mai!$H$14:$H$1003,Despesas!$F46,Mai!$I$14:$I$1003,$C$11)</f>
        <v>0</v>
      </c>
      <c r="H99" s="22">
        <f>SUMIFS(Jun!$O$14:$O$1003,Jun!$H$14:$H$1003,Despesas!$F46,Jun!$I$14:$I$1003,$C$11)</f>
        <v>0</v>
      </c>
      <c r="I99" s="22">
        <f>SUMIFS(Jul!$O$14:$O$1003,Jul!$H$14:$H$1003,Despesas!$F46,Jul!$I$14:$I$1003,$C$11)</f>
        <v>0</v>
      </c>
      <c r="J99" s="22">
        <f>SUMIFS(Ago!$O$14:$O$1003,Ago!$H$14:$H$1003,Despesas!$F46,Ago!$I$14:$I$1003,$C$11)</f>
        <v>0</v>
      </c>
      <c r="K99" s="22">
        <f>SUMIFS(Set!$O$14:$O$1003,Set!$H$14:$H$1003,Despesas!$F46,Set!$I$14:$I$1003,$C$11)</f>
        <v>0</v>
      </c>
      <c r="L99" s="22">
        <f>SUMIFS(Out!$O$14:$O$1003,Out!$H$14:$H$1003,Despesas!$F46,Out!$I$14:$I$1003,$C$11)</f>
        <v>0</v>
      </c>
      <c r="M99" s="22">
        <f>SUMIFS(Nov!$O$14:$O$1003,Nov!$H$14:$H$1003,Despesas!$F46,Nov!$I$14:$I$1003,$C$11)</f>
        <v>0</v>
      </c>
      <c r="N99" s="22">
        <f>SUMIFS(Dez!$O$14:$O$1003,Dez!$H$14:$H$1003,Despesas!$F46,Dez!$I$14:$I$1003,$C$11)</f>
        <v>0</v>
      </c>
      <c r="O99" s="22">
        <f t="shared" si="3"/>
        <v>0</v>
      </c>
    </row>
    <row r="100" spans="1:15" x14ac:dyDescent="0.25">
      <c r="A100" s="7"/>
      <c r="B100" s="23" t="str">
        <f>CONCATENATE(Despesas!E47," ",Despesas!F47)</f>
        <v xml:space="preserve">1.2.34 </v>
      </c>
      <c r="C100" s="22">
        <f>SUMIFS(Jan!$O$14:$O$1003,Jan!$H$14:$H$1003,Despesas!$F47,Jan!$I$14:$I$1003,$C$11)</f>
        <v>0</v>
      </c>
      <c r="D100" s="22">
        <f>SUMIFS(Fev!$O$14:$O$1003,Fev!$H$14:$H$1003,Despesas!$F47,Fev!$I$14:$I$1003,$C$11)</f>
        <v>0</v>
      </c>
      <c r="E100" s="22">
        <f>SUMIFS(Mar!$O$14:$O$1003,Mar!$H$14:$H$1003,Despesas!$F47,Mar!$I$14:$I$1003,$C$11)</f>
        <v>0</v>
      </c>
      <c r="F100" s="22">
        <f>SUMIFS(Abr!$O$14:$O$1003,Abr!$H$14:$H$1003,Despesas!$F47,Abr!$I$14:$I$1003,$C$11)</f>
        <v>0</v>
      </c>
      <c r="G100" s="22">
        <f>SUMIFS(Mai!$O$14:$O$1003,Mai!$H$14:$H$1003,Despesas!$F47,Mai!$I$14:$I$1003,$C$11)</f>
        <v>0</v>
      </c>
      <c r="H100" s="22">
        <f>SUMIFS(Jun!$O$14:$O$1003,Jun!$H$14:$H$1003,Despesas!$F47,Jun!$I$14:$I$1003,$C$11)</f>
        <v>0</v>
      </c>
      <c r="I100" s="22">
        <f>SUMIFS(Jul!$O$14:$O$1003,Jul!$H$14:$H$1003,Despesas!$F47,Jul!$I$14:$I$1003,$C$11)</f>
        <v>0</v>
      </c>
      <c r="J100" s="22">
        <f>SUMIFS(Ago!$O$14:$O$1003,Ago!$H$14:$H$1003,Despesas!$F47,Ago!$I$14:$I$1003,$C$11)</f>
        <v>0</v>
      </c>
      <c r="K100" s="22">
        <f>SUMIFS(Set!$O$14:$O$1003,Set!$H$14:$H$1003,Despesas!$F47,Set!$I$14:$I$1003,$C$11)</f>
        <v>0</v>
      </c>
      <c r="L100" s="22">
        <f>SUMIFS(Out!$O$14:$O$1003,Out!$H$14:$H$1003,Despesas!$F47,Out!$I$14:$I$1003,$C$11)</f>
        <v>0</v>
      </c>
      <c r="M100" s="22">
        <f>SUMIFS(Nov!$O$14:$O$1003,Nov!$H$14:$H$1003,Despesas!$F47,Nov!$I$14:$I$1003,$C$11)</f>
        <v>0</v>
      </c>
      <c r="N100" s="22">
        <f>SUMIFS(Dez!$O$14:$O$1003,Dez!$H$14:$H$1003,Despesas!$F47,Dez!$I$14:$I$1003,$C$11)</f>
        <v>0</v>
      </c>
      <c r="O100" s="22">
        <f t="shared" si="3"/>
        <v>0</v>
      </c>
    </row>
    <row r="101" spans="1:15" x14ac:dyDescent="0.25">
      <c r="A101" s="7"/>
      <c r="B101" s="23" t="str">
        <f>CONCATENATE(Despesas!E48," ",Despesas!F48)</f>
        <v xml:space="preserve">1.2.35 </v>
      </c>
      <c r="C101" s="22">
        <f>SUMIFS(Jan!$O$14:$O$1003,Jan!$H$14:$H$1003,Despesas!$F48,Jan!$I$14:$I$1003,$C$11)</f>
        <v>0</v>
      </c>
      <c r="D101" s="22">
        <f>SUMIFS(Fev!$O$14:$O$1003,Fev!$H$14:$H$1003,Despesas!$F48,Fev!$I$14:$I$1003,$C$11)</f>
        <v>0</v>
      </c>
      <c r="E101" s="22">
        <f>SUMIFS(Mar!$O$14:$O$1003,Mar!$H$14:$H$1003,Despesas!$F48,Mar!$I$14:$I$1003,$C$11)</f>
        <v>0</v>
      </c>
      <c r="F101" s="22">
        <f>SUMIFS(Abr!$O$14:$O$1003,Abr!$H$14:$H$1003,Despesas!$F48,Abr!$I$14:$I$1003,$C$11)</f>
        <v>0</v>
      </c>
      <c r="G101" s="22">
        <f>SUMIFS(Mai!$O$14:$O$1003,Mai!$H$14:$H$1003,Despesas!$F48,Mai!$I$14:$I$1003,$C$11)</f>
        <v>0</v>
      </c>
      <c r="H101" s="22">
        <f>SUMIFS(Jun!$O$14:$O$1003,Jun!$H$14:$H$1003,Despesas!$F48,Jun!$I$14:$I$1003,$C$11)</f>
        <v>0</v>
      </c>
      <c r="I101" s="22">
        <f>SUMIFS(Jul!$O$14:$O$1003,Jul!$H$14:$H$1003,Despesas!$F48,Jul!$I$14:$I$1003,$C$11)</f>
        <v>0</v>
      </c>
      <c r="J101" s="22">
        <f>SUMIFS(Ago!$O$14:$O$1003,Ago!$H$14:$H$1003,Despesas!$F48,Ago!$I$14:$I$1003,$C$11)</f>
        <v>0</v>
      </c>
      <c r="K101" s="22">
        <f>SUMIFS(Set!$O$14:$O$1003,Set!$H$14:$H$1003,Despesas!$F48,Set!$I$14:$I$1003,$C$11)</f>
        <v>0</v>
      </c>
      <c r="L101" s="22">
        <f>SUMIFS(Out!$O$14:$O$1003,Out!$H$14:$H$1003,Despesas!$F48,Out!$I$14:$I$1003,$C$11)</f>
        <v>0</v>
      </c>
      <c r="M101" s="22">
        <f>SUMIFS(Nov!$O$14:$O$1003,Nov!$H$14:$H$1003,Despesas!$F48,Nov!$I$14:$I$1003,$C$11)</f>
        <v>0</v>
      </c>
      <c r="N101" s="22">
        <f>SUMIFS(Dez!$O$14:$O$1003,Dez!$H$14:$H$1003,Despesas!$F48,Dez!$I$14:$I$1003,$C$11)</f>
        <v>0</v>
      </c>
      <c r="O101" s="22">
        <f t="shared" si="3"/>
        <v>0</v>
      </c>
    </row>
    <row r="102" spans="1:15" x14ac:dyDescent="0.25">
      <c r="A102" s="7"/>
      <c r="B102" s="23" t="str">
        <f>CONCATENATE(Despesas!E49," ",Despesas!F49)</f>
        <v xml:space="preserve">1.2.36 </v>
      </c>
      <c r="C102" s="22">
        <f>SUMIFS(Jan!$O$14:$O$1003,Jan!$H$14:$H$1003,Despesas!$F49,Jan!$I$14:$I$1003,$C$11)</f>
        <v>0</v>
      </c>
      <c r="D102" s="22">
        <f>SUMIFS(Fev!$O$14:$O$1003,Fev!$H$14:$H$1003,Despesas!$F49,Fev!$I$14:$I$1003,$C$11)</f>
        <v>0</v>
      </c>
      <c r="E102" s="22">
        <f>SUMIFS(Mar!$O$14:$O$1003,Mar!$H$14:$H$1003,Despesas!$F49,Mar!$I$14:$I$1003,$C$11)</f>
        <v>0</v>
      </c>
      <c r="F102" s="22">
        <f>SUMIFS(Abr!$O$14:$O$1003,Abr!$H$14:$H$1003,Despesas!$F49,Abr!$I$14:$I$1003,$C$11)</f>
        <v>0</v>
      </c>
      <c r="G102" s="22">
        <f>SUMIFS(Mai!$O$14:$O$1003,Mai!$H$14:$H$1003,Despesas!$F49,Mai!$I$14:$I$1003,$C$11)</f>
        <v>0</v>
      </c>
      <c r="H102" s="22">
        <f>SUMIFS(Jun!$O$14:$O$1003,Jun!$H$14:$H$1003,Despesas!$F49,Jun!$I$14:$I$1003,$C$11)</f>
        <v>0</v>
      </c>
      <c r="I102" s="22">
        <f>SUMIFS(Jul!$O$14:$O$1003,Jul!$H$14:$H$1003,Despesas!$F49,Jul!$I$14:$I$1003,$C$11)</f>
        <v>0</v>
      </c>
      <c r="J102" s="22">
        <f>SUMIFS(Ago!$O$14:$O$1003,Ago!$H$14:$H$1003,Despesas!$F49,Ago!$I$14:$I$1003,$C$11)</f>
        <v>0</v>
      </c>
      <c r="K102" s="22">
        <f>SUMIFS(Set!$O$14:$O$1003,Set!$H$14:$H$1003,Despesas!$F49,Set!$I$14:$I$1003,$C$11)</f>
        <v>0</v>
      </c>
      <c r="L102" s="22">
        <f>SUMIFS(Out!$O$14:$O$1003,Out!$H$14:$H$1003,Despesas!$F49,Out!$I$14:$I$1003,$C$11)</f>
        <v>0</v>
      </c>
      <c r="M102" s="22">
        <f>SUMIFS(Nov!$O$14:$O$1003,Nov!$H$14:$H$1003,Despesas!$F49,Nov!$I$14:$I$1003,$C$11)</f>
        <v>0</v>
      </c>
      <c r="N102" s="22">
        <f>SUMIFS(Dez!$O$14:$O$1003,Dez!$H$14:$H$1003,Despesas!$F49,Dez!$I$14:$I$1003,$C$11)</f>
        <v>0</v>
      </c>
      <c r="O102" s="22">
        <f t="shared" si="3"/>
        <v>0</v>
      </c>
    </row>
    <row r="103" spans="1:15" x14ac:dyDescent="0.25">
      <c r="A103" s="7"/>
      <c r="B103" s="23" t="str">
        <f>CONCATENATE(Despesas!E50," ",Despesas!F50)</f>
        <v xml:space="preserve">1.2.37 </v>
      </c>
      <c r="C103" s="22">
        <f>SUMIFS(Jan!$O$14:$O$1003,Jan!$H$14:$H$1003,Despesas!$F50,Jan!$I$14:$I$1003,$C$11)</f>
        <v>0</v>
      </c>
      <c r="D103" s="22">
        <f>SUMIFS(Fev!$O$14:$O$1003,Fev!$H$14:$H$1003,Despesas!$F50,Fev!$I$14:$I$1003,$C$11)</f>
        <v>0</v>
      </c>
      <c r="E103" s="22">
        <f>SUMIFS(Mar!$O$14:$O$1003,Mar!$H$14:$H$1003,Despesas!$F50,Mar!$I$14:$I$1003,$C$11)</f>
        <v>0</v>
      </c>
      <c r="F103" s="22">
        <f>SUMIFS(Abr!$O$14:$O$1003,Abr!$H$14:$H$1003,Despesas!$F50,Abr!$I$14:$I$1003,$C$11)</f>
        <v>0</v>
      </c>
      <c r="G103" s="22">
        <f>SUMIFS(Mai!$O$14:$O$1003,Mai!$H$14:$H$1003,Despesas!$F50,Mai!$I$14:$I$1003,$C$11)</f>
        <v>0</v>
      </c>
      <c r="H103" s="22">
        <f>SUMIFS(Jun!$O$14:$O$1003,Jun!$H$14:$H$1003,Despesas!$F50,Jun!$I$14:$I$1003,$C$11)</f>
        <v>0</v>
      </c>
      <c r="I103" s="22">
        <f>SUMIFS(Jul!$O$14:$O$1003,Jul!$H$14:$H$1003,Despesas!$F50,Jul!$I$14:$I$1003,$C$11)</f>
        <v>0</v>
      </c>
      <c r="J103" s="22">
        <f>SUMIFS(Ago!$O$14:$O$1003,Ago!$H$14:$H$1003,Despesas!$F50,Ago!$I$14:$I$1003,$C$11)</f>
        <v>0</v>
      </c>
      <c r="K103" s="22">
        <f>SUMIFS(Set!$O$14:$O$1003,Set!$H$14:$H$1003,Despesas!$F50,Set!$I$14:$I$1003,$C$11)</f>
        <v>0</v>
      </c>
      <c r="L103" s="22">
        <f>SUMIFS(Out!$O$14:$O$1003,Out!$H$14:$H$1003,Despesas!$F50,Out!$I$14:$I$1003,$C$11)</f>
        <v>0</v>
      </c>
      <c r="M103" s="22">
        <f>SUMIFS(Nov!$O$14:$O$1003,Nov!$H$14:$H$1003,Despesas!$F50,Nov!$I$14:$I$1003,$C$11)</f>
        <v>0</v>
      </c>
      <c r="N103" s="22">
        <f>SUMIFS(Dez!$O$14:$O$1003,Dez!$H$14:$H$1003,Despesas!$F50,Dez!$I$14:$I$1003,$C$11)</f>
        <v>0</v>
      </c>
      <c r="O103" s="22">
        <f t="shared" si="3"/>
        <v>0</v>
      </c>
    </row>
    <row r="104" spans="1:15" x14ac:dyDescent="0.25">
      <c r="A104" s="7"/>
      <c r="B104" s="23" t="str">
        <f>CONCATENATE(Despesas!E51," ",Despesas!F51)</f>
        <v xml:space="preserve">1.2.38 </v>
      </c>
      <c r="C104" s="22">
        <f>SUMIFS(Jan!$O$14:$O$1003,Jan!$H$14:$H$1003,Despesas!$F51,Jan!$I$14:$I$1003,$C$11)</f>
        <v>0</v>
      </c>
      <c r="D104" s="22">
        <f>SUMIFS(Fev!$O$14:$O$1003,Fev!$H$14:$H$1003,Despesas!$F51,Fev!$I$14:$I$1003,$C$11)</f>
        <v>0</v>
      </c>
      <c r="E104" s="22">
        <f>SUMIFS(Mar!$O$14:$O$1003,Mar!$H$14:$H$1003,Despesas!$F51,Mar!$I$14:$I$1003,$C$11)</f>
        <v>0</v>
      </c>
      <c r="F104" s="22">
        <f>SUMIFS(Abr!$O$14:$O$1003,Abr!$H$14:$H$1003,Despesas!$F51,Abr!$I$14:$I$1003,$C$11)</f>
        <v>0</v>
      </c>
      <c r="G104" s="22">
        <f>SUMIFS(Mai!$O$14:$O$1003,Mai!$H$14:$H$1003,Despesas!$F51,Mai!$I$14:$I$1003,$C$11)</f>
        <v>0</v>
      </c>
      <c r="H104" s="22">
        <f>SUMIFS(Jun!$O$14:$O$1003,Jun!$H$14:$H$1003,Despesas!$F51,Jun!$I$14:$I$1003,$C$11)</f>
        <v>0</v>
      </c>
      <c r="I104" s="22">
        <f>SUMIFS(Jul!$O$14:$O$1003,Jul!$H$14:$H$1003,Despesas!$F51,Jul!$I$14:$I$1003,$C$11)</f>
        <v>0</v>
      </c>
      <c r="J104" s="22">
        <f>SUMIFS(Ago!$O$14:$O$1003,Ago!$H$14:$H$1003,Despesas!$F51,Ago!$I$14:$I$1003,$C$11)</f>
        <v>0</v>
      </c>
      <c r="K104" s="22">
        <f>SUMIFS(Set!$O$14:$O$1003,Set!$H$14:$H$1003,Despesas!$F51,Set!$I$14:$I$1003,$C$11)</f>
        <v>0</v>
      </c>
      <c r="L104" s="22">
        <f>SUMIFS(Out!$O$14:$O$1003,Out!$H$14:$H$1003,Despesas!$F51,Out!$I$14:$I$1003,$C$11)</f>
        <v>0</v>
      </c>
      <c r="M104" s="22">
        <f>SUMIFS(Nov!$O$14:$O$1003,Nov!$H$14:$H$1003,Despesas!$F51,Nov!$I$14:$I$1003,$C$11)</f>
        <v>0</v>
      </c>
      <c r="N104" s="22">
        <f>SUMIFS(Dez!$O$14:$O$1003,Dez!$H$14:$H$1003,Despesas!$F51,Dez!$I$14:$I$1003,$C$11)</f>
        <v>0</v>
      </c>
      <c r="O104" s="22">
        <f t="shared" si="3"/>
        <v>0</v>
      </c>
    </row>
    <row r="105" spans="1:15" x14ac:dyDescent="0.25">
      <c r="A105" s="7"/>
      <c r="B105" s="23" t="str">
        <f>CONCATENATE(Despesas!E52," ",Despesas!F52)</f>
        <v xml:space="preserve">1.2.39 </v>
      </c>
      <c r="C105" s="22">
        <f>SUMIFS(Jan!$O$14:$O$1003,Jan!$H$14:$H$1003,Despesas!$F52,Jan!$I$14:$I$1003,$C$11)</f>
        <v>0</v>
      </c>
      <c r="D105" s="22">
        <f>SUMIFS(Fev!$O$14:$O$1003,Fev!$H$14:$H$1003,Despesas!$F52,Fev!$I$14:$I$1003,$C$11)</f>
        <v>0</v>
      </c>
      <c r="E105" s="22">
        <f>SUMIFS(Mar!$O$14:$O$1003,Mar!$H$14:$H$1003,Despesas!$F52,Mar!$I$14:$I$1003,$C$11)</f>
        <v>0</v>
      </c>
      <c r="F105" s="22">
        <f>SUMIFS(Abr!$O$14:$O$1003,Abr!$H$14:$H$1003,Despesas!$F52,Abr!$I$14:$I$1003,$C$11)</f>
        <v>0</v>
      </c>
      <c r="G105" s="22">
        <f>SUMIFS(Mai!$O$14:$O$1003,Mai!$H$14:$H$1003,Despesas!$F52,Mai!$I$14:$I$1003,$C$11)</f>
        <v>0</v>
      </c>
      <c r="H105" s="22">
        <f>SUMIFS(Jun!$O$14:$O$1003,Jun!$H$14:$H$1003,Despesas!$F52,Jun!$I$14:$I$1003,$C$11)</f>
        <v>0</v>
      </c>
      <c r="I105" s="22">
        <f>SUMIFS(Jul!$O$14:$O$1003,Jul!$H$14:$H$1003,Despesas!$F52,Jul!$I$14:$I$1003,$C$11)</f>
        <v>0</v>
      </c>
      <c r="J105" s="22">
        <f>SUMIFS(Ago!$O$14:$O$1003,Ago!$H$14:$H$1003,Despesas!$F52,Ago!$I$14:$I$1003,$C$11)</f>
        <v>0</v>
      </c>
      <c r="K105" s="22">
        <f>SUMIFS(Set!$O$14:$O$1003,Set!$H$14:$H$1003,Despesas!$F52,Set!$I$14:$I$1003,$C$11)</f>
        <v>0</v>
      </c>
      <c r="L105" s="22">
        <f>SUMIFS(Out!$O$14:$O$1003,Out!$H$14:$H$1003,Despesas!$F52,Out!$I$14:$I$1003,$C$11)</f>
        <v>0</v>
      </c>
      <c r="M105" s="22">
        <f>SUMIFS(Nov!$O$14:$O$1003,Nov!$H$14:$H$1003,Despesas!$F52,Nov!$I$14:$I$1003,$C$11)</f>
        <v>0</v>
      </c>
      <c r="N105" s="22">
        <f>SUMIFS(Dez!$O$14:$O$1003,Dez!$H$14:$H$1003,Despesas!$F52,Dez!$I$14:$I$1003,$C$11)</f>
        <v>0</v>
      </c>
      <c r="O105" s="22">
        <f t="shared" si="3"/>
        <v>0</v>
      </c>
    </row>
    <row r="106" spans="1:15" x14ac:dyDescent="0.25">
      <c r="A106" s="7"/>
      <c r="B106" s="23" t="str">
        <f>CONCATENATE(Despesas!E53," ",Despesas!F53)</f>
        <v xml:space="preserve">1.2.40 </v>
      </c>
      <c r="C106" s="22">
        <f>SUMIFS(Jan!$O$14:$O$1003,Jan!$H$14:$H$1003,Despesas!$F53,Jan!$I$14:$I$1003,$C$11)</f>
        <v>0</v>
      </c>
      <c r="D106" s="22">
        <f>SUMIFS(Fev!$O$14:$O$1003,Fev!$H$14:$H$1003,Despesas!$F53,Fev!$I$14:$I$1003,$C$11)</f>
        <v>0</v>
      </c>
      <c r="E106" s="22">
        <f>SUMIFS(Mar!$O$14:$O$1003,Mar!$H$14:$H$1003,Despesas!$F53,Mar!$I$14:$I$1003,$C$11)</f>
        <v>0</v>
      </c>
      <c r="F106" s="22">
        <f>SUMIFS(Abr!$O$14:$O$1003,Abr!$H$14:$H$1003,Despesas!$F53,Abr!$I$14:$I$1003,$C$11)</f>
        <v>0</v>
      </c>
      <c r="G106" s="22">
        <f>SUMIFS(Mai!$O$14:$O$1003,Mai!$H$14:$H$1003,Despesas!$F53,Mai!$I$14:$I$1003,$C$11)</f>
        <v>0</v>
      </c>
      <c r="H106" s="22">
        <f>SUMIFS(Jun!$O$14:$O$1003,Jun!$H$14:$H$1003,Despesas!$F53,Jun!$I$14:$I$1003,$C$11)</f>
        <v>0</v>
      </c>
      <c r="I106" s="22">
        <f>SUMIFS(Jul!$O$14:$O$1003,Jul!$H$14:$H$1003,Despesas!$F53,Jul!$I$14:$I$1003,$C$11)</f>
        <v>0</v>
      </c>
      <c r="J106" s="22">
        <f>SUMIFS(Ago!$O$14:$O$1003,Ago!$H$14:$H$1003,Despesas!$F53,Ago!$I$14:$I$1003,$C$11)</f>
        <v>0</v>
      </c>
      <c r="K106" s="22">
        <f>SUMIFS(Set!$O$14:$O$1003,Set!$H$14:$H$1003,Despesas!$F53,Set!$I$14:$I$1003,$C$11)</f>
        <v>0</v>
      </c>
      <c r="L106" s="22">
        <f>SUMIFS(Out!$O$14:$O$1003,Out!$H$14:$H$1003,Despesas!$F53,Out!$I$14:$I$1003,$C$11)</f>
        <v>0</v>
      </c>
      <c r="M106" s="22">
        <f>SUMIFS(Nov!$O$14:$O$1003,Nov!$H$14:$H$1003,Despesas!$F53,Nov!$I$14:$I$1003,$C$11)</f>
        <v>0</v>
      </c>
      <c r="N106" s="22">
        <f>SUMIFS(Dez!$O$14:$O$1003,Dez!$H$14:$H$1003,Despesas!$F53,Dez!$I$14:$I$1003,$C$11)</f>
        <v>0</v>
      </c>
      <c r="O106" s="22">
        <f t="shared" si="3"/>
        <v>0</v>
      </c>
    </row>
    <row r="107" spans="1:15" x14ac:dyDescent="0.25">
      <c r="A107" s="7"/>
      <c r="B107" s="23" t="str">
        <f>CONCATENATE(Despesas!E54," ",Despesas!F54)</f>
        <v xml:space="preserve">1.2.41 </v>
      </c>
      <c r="C107" s="22">
        <f>SUMIFS(Jan!$O$14:$O$1003,Jan!$H$14:$H$1003,Despesas!$F54,Jan!$I$14:$I$1003,$C$11)</f>
        <v>0</v>
      </c>
      <c r="D107" s="22">
        <f>SUMIFS(Fev!$O$14:$O$1003,Fev!$H$14:$H$1003,Despesas!$F54,Fev!$I$14:$I$1003,$C$11)</f>
        <v>0</v>
      </c>
      <c r="E107" s="22">
        <f>SUMIFS(Mar!$O$14:$O$1003,Mar!$H$14:$H$1003,Despesas!$F54,Mar!$I$14:$I$1003,$C$11)</f>
        <v>0</v>
      </c>
      <c r="F107" s="22">
        <f>SUMIFS(Abr!$O$14:$O$1003,Abr!$H$14:$H$1003,Despesas!$F54,Abr!$I$14:$I$1003,$C$11)</f>
        <v>0</v>
      </c>
      <c r="G107" s="22">
        <f>SUMIFS(Mai!$O$14:$O$1003,Mai!$H$14:$H$1003,Despesas!$F54,Mai!$I$14:$I$1003,$C$11)</f>
        <v>0</v>
      </c>
      <c r="H107" s="22">
        <f>SUMIFS(Jun!$O$14:$O$1003,Jun!$H$14:$H$1003,Despesas!$F54,Jun!$I$14:$I$1003,$C$11)</f>
        <v>0</v>
      </c>
      <c r="I107" s="22">
        <f>SUMIFS(Jul!$O$14:$O$1003,Jul!$H$14:$H$1003,Despesas!$F54,Jul!$I$14:$I$1003,$C$11)</f>
        <v>0</v>
      </c>
      <c r="J107" s="22">
        <f>SUMIFS(Ago!$O$14:$O$1003,Ago!$H$14:$H$1003,Despesas!$F54,Ago!$I$14:$I$1003,$C$11)</f>
        <v>0</v>
      </c>
      <c r="K107" s="22">
        <f>SUMIFS(Set!$O$14:$O$1003,Set!$H$14:$H$1003,Despesas!$F54,Set!$I$14:$I$1003,$C$11)</f>
        <v>0</v>
      </c>
      <c r="L107" s="22">
        <f>SUMIFS(Out!$O$14:$O$1003,Out!$H$14:$H$1003,Despesas!$F54,Out!$I$14:$I$1003,$C$11)</f>
        <v>0</v>
      </c>
      <c r="M107" s="22">
        <f>SUMIFS(Nov!$O$14:$O$1003,Nov!$H$14:$H$1003,Despesas!$F54,Nov!$I$14:$I$1003,$C$11)</f>
        <v>0</v>
      </c>
      <c r="N107" s="22">
        <f>SUMIFS(Dez!$O$14:$O$1003,Dez!$H$14:$H$1003,Despesas!$F54,Dez!$I$14:$I$1003,$C$11)</f>
        <v>0</v>
      </c>
      <c r="O107" s="22">
        <f t="shared" si="3"/>
        <v>0</v>
      </c>
    </row>
    <row r="108" spans="1:15" x14ac:dyDescent="0.25">
      <c r="A108" s="7"/>
      <c r="B108" s="23" t="str">
        <f>CONCATENATE(Despesas!E55," ",Despesas!F55)</f>
        <v xml:space="preserve">1.2.42 </v>
      </c>
      <c r="C108" s="22">
        <f>SUMIFS(Jan!$O$14:$O$1003,Jan!$H$14:$H$1003,Despesas!$F55,Jan!$I$14:$I$1003,$C$11)</f>
        <v>0</v>
      </c>
      <c r="D108" s="22">
        <f>SUMIFS(Fev!$O$14:$O$1003,Fev!$H$14:$H$1003,Despesas!$F55,Fev!$I$14:$I$1003,$C$11)</f>
        <v>0</v>
      </c>
      <c r="E108" s="22">
        <f>SUMIFS(Mar!$O$14:$O$1003,Mar!$H$14:$H$1003,Despesas!$F55,Mar!$I$14:$I$1003,$C$11)</f>
        <v>0</v>
      </c>
      <c r="F108" s="22">
        <f>SUMIFS(Abr!$O$14:$O$1003,Abr!$H$14:$H$1003,Despesas!$F55,Abr!$I$14:$I$1003,$C$11)</f>
        <v>0</v>
      </c>
      <c r="G108" s="22">
        <f>SUMIFS(Mai!$O$14:$O$1003,Mai!$H$14:$H$1003,Despesas!$F55,Mai!$I$14:$I$1003,$C$11)</f>
        <v>0</v>
      </c>
      <c r="H108" s="22">
        <f>SUMIFS(Jun!$O$14:$O$1003,Jun!$H$14:$H$1003,Despesas!$F55,Jun!$I$14:$I$1003,$C$11)</f>
        <v>0</v>
      </c>
      <c r="I108" s="22">
        <f>SUMIFS(Jul!$O$14:$O$1003,Jul!$H$14:$H$1003,Despesas!$F55,Jul!$I$14:$I$1003,$C$11)</f>
        <v>0</v>
      </c>
      <c r="J108" s="22">
        <f>SUMIFS(Ago!$O$14:$O$1003,Ago!$H$14:$H$1003,Despesas!$F55,Ago!$I$14:$I$1003,$C$11)</f>
        <v>0</v>
      </c>
      <c r="K108" s="22">
        <f>SUMIFS(Set!$O$14:$O$1003,Set!$H$14:$H$1003,Despesas!$F55,Set!$I$14:$I$1003,$C$11)</f>
        <v>0</v>
      </c>
      <c r="L108" s="22">
        <f>SUMIFS(Out!$O$14:$O$1003,Out!$H$14:$H$1003,Despesas!$F55,Out!$I$14:$I$1003,$C$11)</f>
        <v>0</v>
      </c>
      <c r="M108" s="22">
        <f>SUMIFS(Nov!$O$14:$O$1003,Nov!$H$14:$H$1003,Despesas!$F55,Nov!$I$14:$I$1003,$C$11)</f>
        <v>0</v>
      </c>
      <c r="N108" s="22">
        <f>SUMIFS(Dez!$O$14:$O$1003,Dez!$H$14:$H$1003,Despesas!$F55,Dez!$I$14:$I$1003,$C$11)</f>
        <v>0</v>
      </c>
      <c r="O108" s="22">
        <f t="shared" si="3"/>
        <v>0</v>
      </c>
    </row>
    <row r="109" spans="1:15" x14ac:dyDescent="0.25">
      <c r="A109" s="7"/>
      <c r="B109" s="23" t="str">
        <f>CONCATENATE(Despesas!E56," ",Despesas!F56)</f>
        <v xml:space="preserve">1.2.43 </v>
      </c>
      <c r="C109" s="22">
        <f>SUMIFS(Jan!$O$14:$O$1003,Jan!$H$14:$H$1003,Despesas!$F56,Jan!$I$14:$I$1003,$C$11)</f>
        <v>0</v>
      </c>
      <c r="D109" s="22">
        <f>SUMIFS(Fev!$O$14:$O$1003,Fev!$H$14:$H$1003,Despesas!$F56,Fev!$I$14:$I$1003,$C$11)</f>
        <v>0</v>
      </c>
      <c r="E109" s="22">
        <f>SUMIFS(Mar!$O$14:$O$1003,Mar!$H$14:$H$1003,Despesas!$F56,Mar!$I$14:$I$1003,$C$11)</f>
        <v>0</v>
      </c>
      <c r="F109" s="22">
        <f>SUMIFS(Abr!$O$14:$O$1003,Abr!$H$14:$H$1003,Despesas!$F56,Abr!$I$14:$I$1003,$C$11)</f>
        <v>0</v>
      </c>
      <c r="G109" s="22">
        <f>SUMIFS(Mai!$O$14:$O$1003,Mai!$H$14:$H$1003,Despesas!$F56,Mai!$I$14:$I$1003,$C$11)</f>
        <v>0</v>
      </c>
      <c r="H109" s="22">
        <f>SUMIFS(Jun!$O$14:$O$1003,Jun!$H$14:$H$1003,Despesas!$F56,Jun!$I$14:$I$1003,$C$11)</f>
        <v>0</v>
      </c>
      <c r="I109" s="22">
        <f>SUMIFS(Jul!$O$14:$O$1003,Jul!$H$14:$H$1003,Despesas!$F56,Jul!$I$14:$I$1003,$C$11)</f>
        <v>0</v>
      </c>
      <c r="J109" s="22">
        <f>SUMIFS(Ago!$O$14:$O$1003,Ago!$H$14:$H$1003,Despesas!$F56,Ago!$I$14:$I$1003,$C$11)</f>
        <v>0</v>
      </c>
      <c r="K109" s="22">
        <f>SUMIFS(Set!$O$14:$O$1003,Set!$H$14:$H$1003,Despesas!$F56,Set!$I$14:$I$1003,$C$11)</f>
        <v>0</v>
      </c>
      <c r="L109" s="22">
        <f>SUMIFS(Out!$O$14:$O$1003,Out!$H$14:$H$1003,Despesas!$F56,Out!$I$14:$I$1003,$C$11)</f>
        <v>0</v>
      </c>
      <c r="M109" s="22">
        <f>SUMIFS(Nov!$O$14:$O$1003,Nov!$H$14:$H$1003,Despesas!$F56,Nov!$I$14:$I$1003,$C$11)</f>
        <v>0</v>
      </c>
      <c r="N109" s="22">
        <f>SUMIFS(Dez!$O$14:$O$1003,Dez!$H$14:$H$1003,Despesas!$F56,Dez!$I$14:$I$1003,$C$11)</f>
        <v>0</v>
      </c>
      <c r="O109" s="22">
        <f t="shared" si="3"/>
        <v>0</v>
      </c>
    </row>
    <row r="110" spans="1:15" x14ac:dyDescent="0.25">
      <c r="A110" s="7"/>
      <c r="B110" s="23" t="str">
        <f>CONCATENATE(Despesas!E57," ",Despesas!F57)</f>
        <v xml:space="preserve">1.2.44 </v>
      </c>
      <c r="C110" s="22">
        <f>SUMIFS(Jan!$O$14:$O$1003,Jan!$H$14:$H$1003,Despesas!$F57,Jan!$I$14:$I$1003,$C$11)</f>
        <v>0</v>
      </c>
      <c r="D110" s="22">
        <f>SUMIFS(Fev!$O$14:$O$1003,Fev!$H$14:$H$1003,Despesas!$F57,Fev!$I$14:$I$1003,$C$11)</f>
        <v>0</v>
      </c>
      <c r="E110" s="22">
        <f>SUMIFS(Mar!$O$14:$O$1003,Mar!$H$14:$H$1003,Despesas!$F57,Mar!$I$14:$I$1003,$C$11)</f>
        <v>0</v>
      </c>
      <c r="F110" s="22">
        <f>SUMIFS(Abr!$O$14:$O$1003,Abr!$H$14:$H$1003,Despesas!$F57,Abr!$I$14:$I$1003,$C$11)</f>
        <v>0</v>
      </c>
      <c r="G110" s="22">
        <f>SUMIFS(Mai!$O$14:$O$1003,Mai!$H$14:$H$1003,Despesas!$F57,Mai!$I$14:$I$1003,$C$11)</f>
        <v>0</v>
      </c>
      <c r="H110" s="22">
        <f>SUMIFS(Jun!$O$14:$O$1003,Jun!$H$14:$H$1003,Despesas!$F57,Jun!$I$14:$I$1003,$C$11)</f>
        <v>0</v>
      </c>
      <c r="I110" s="22">
        <f>SUMIFS(Jul!$O$14:$O$1003,Jul!$H$14:$H$1003,Despesas!$F57,Jul!$I$14:$I$1003,$C$11)</f>
        <v>0</v>
      </c>
      <c r="J110" s="22">
        <f>SUMIFS(Ago!$O$14:$O$1003,Ago!$H$14:$H$1003,Despesas!$F57,Ago!$I$14:$I$1003,$C$11)</f>
        <v>0</v>
      </c>
      <c r="K110" s="22">
        <f>SUMIFS(Set!$O$14:$O$1003,Set!$H$14:$H$1003,Despesas!$F57,Set!$I$14:$I$1003,$C$11)</f>
        <v>0</v>
      </c>
      <c r="L110" s="22">
        <f>SUMIFS(Out!$O$14:$O$1003,Out!$H$14:$H$1003,Despesas!$F57,Out!$I$14:$I$1003,$C$11)</f>
        <v>0</v>
      </c>
      <c r="M110" s="22">
        <f>SUMIFS(Nov!$O$14:$O$1003,Nov!$H$14:$H$1003,Despesas!$F57,Nov!$I$14:$I$1003,$C$11)</f>
        <v>0</v>
      </c>
      <c r="N110" s="22">
        <f>SUMIFS(Dez!$O$14:$O$1003,Dez!$H$14:$H$1003,Despesas!$F57,Dez!$I$14:$I$1003,$C$11)</f>
        <v>0</v>
      </c>
      <c r="O110" s="22">
        <f t="shared" si="3"/>
        <v>0</v>
      </c>
    </row>
    <row r="111" spans="1:15" x14ac:dyDescent="0.25">
      <c r="A111" s="7"/>
      <c r="B111" s="23" t="str">
        <f>CONCATENATE(Despesas!E58," ",Despesas!F58)</f>
        <v xml:space="preserve">1.2.45 </v>
      </c>
      <c r="C111" s="22">
        <f>SUMIFS(Jan!$O$14:$O$1003,Jan!$H$14:$H$1003,Despesas!$F58,Jan!$I$14:$I$1003,$C$11)</f>
        <v>0</v>
      </c>
      <c r="D111" s="22">
        <f>SUMIFS(Fev!$O$14:$O$1003,Fev!$H$14:$H$1003,Despesas!$F58,Fev!$I$14:$I$1003,$C$11)</f>
        <v>0</v>
      </c>
      <c r="E111" s="22">
        <f>SUMIFS(Mar!$O$14:$O$1003,Mar!$H$14:$H$1003,Despesas!$F58,Mar!$I$14:$I$1003,$C$11)</f>
        <v>0</v>
      </c>
      <c r="F111" s="22">
        <f>SUMIFS(Abr!$O$14:$O$1003,Abr!$H$14:$H$1003,Despesas!$F58,Abr!$I$14:$I$1003,$C$11)</f>
        <v>0</v>
      </c>
      <c r="G111" s="22">
        <f>SUMIFS(Mai!$O$14:$O$1003,Mai!$H$14:$H$1003,Despesas!$F58,Mai!$I$14:$I$1003,$C$11)</f>
        <v>0</v>
      </c>
      <c r="H111" s="22">
        <f>SUMIFS(Jun!$O$14:$O$1003,Jun!$H$14:$H$1003,Despesas!$F58,Jun!$I$14:$I$1003,$C$11)</f>
        <v>0</v>
      </c>
      <c r="I111" s="22">
        <f>SUMIFS(Jul!$O$14:$O$1003,Jul!$H$14:$H$1003,Despesas!$F58,Jul!$I$14:$I$1003,$C$11)</f>
        <v>0</v>
      </c>
      <c r="J111" s="22">
        <f>SUMIFS(Ago!$O$14:$O$1003,Ago!$H$14:$H$1003,Despesas!$F58,Ago!$I$14:$I$1003,$C$11)</f>
        <v>0</v>
      </c>
      <c r="K111" s="22">
        <f>SUMIFS(Set!$O$14:$O$1003,Set!$H$14:$H$1003,Despesas!$F58,Set!$I$14:$I$1003,$C$11)</f>
        <v>0</v>
      </c>
      <c r="L111" s="22">
        <f>SUMIFS(Out!$O$14:$O$1003,Out!$H$14:$H$1003,Despesas!$F58,Out!$I$14:$I$1003,$C$11)</f>
        <v>0</v>
      </c>
      <c r="M111" s="22">
        <f>SUMIFS(Nov!$O$14:$O$1003,Nov!$H$14:$H$1003,Despesas!$F58,Nov!$I$14:$I$1003,$C$11)</f>
        <v>0</v>
      </c>
      <c r="N111" s="22">
        <f>SUMIFS(Dez!$O$14:$O$1003,Dez!$H$14:$H$1003,Despesas!$F58,Dez!$I$14:$I$1003,$C$11)</f>
        <v>0</v>
      </c>
      <c r="O111" s="22">
        <f t="shared" si="3"/>
        <v>0</v>
      </c>
    </row>
    <row r="112" spans="1:15" x14ac:dyDescent="0.25">
      <c r="A112" s="7"/>
      <c r="B112" s="23" t="str">
        <f>CONCATENATE(Despesas!E59," ",Despesas!F59)</f>
        <v xml:space="preserve">1.2.46 </v>
      </c>
      <c r="C112" s="22">
        <f>SUMIFS(Jan!$O$14:$O$1003,Jan!$H$14:$H$1003,Despesas!$F59,Jan!$I$14:$I$1003,$C$11)</f>
        <v>0</v>
      </c>
      <c r="D112" s="22">
        <f>SUMIFS(Fev!$O$14:$O$1003,Fev!$H$14:$H$1003,Despesas!$F59,Fev!$I$14:$I$1003,$C$11)</f>
        <v>0</v>
      </c>
      <c r="E112" s="22">
        <f>SUMIFS(Mar!$O$14:$O$1003,Mar!$H$14:$H$1003,Despesas!$F59,Mar!$I$14:$I$1003,$C$11)</f>
        <v>0</v>
      </c>
      <c r="F112" s="22">
        <f>SUMIFS(Abr!$O$14:$O$1003,Abr!$H$14:$H$1003,Despesas!$F59,Abr!$I$14:$I$1003,$C$11)</f>
        <v>0</v>
      </c>
      <c r="G112" s="22">
        <f>SUMIFS(Mai!$O$14:$O$1003,Mai!$H$14:$H$1003,Despesas!$F59,Mai!$I$14:$I$1003,$C$11)</f>
        <v>0</v>
      </c>
      <c r="H112" s="22">
        <f>SUMIFS(Jun!$O$14:$O$1003,Jun!$H$14:$H$1003,Despesas!$F59,Jun!$I$14:$I$1003,$C$11)</f>
        <v>0</v>
      </c>
      <c r="I112" s="22">
        <f>SUMIFS(Jul!$O$14:$O$1003,Jul!$H$14:$H$1003,Despesas!$F59,Jul!$I$14:$I$1003,$C$11)</f>
        <v>0</v>
      </c>
      <c r="J112" s="22">
        <f>SUMIFS(Ago!$O$14:$O$1003,Ago!$H$14:$H$1003,Despesas!$F59,Ago!$I$14:$I$1003,$C$11)</f>
        <v>0</v>
      </c>
      <c r="K112" s="22">
        <f>SUMIFS(Set!$O$14:$O$1003,Set!$H$14:$H$1003,Despesas!$F59,Set!$I$14:$I$1003,$C$11)</f>
        <v>0</v>
      </c>
      <c r="L112" s="22">
        <f>SUMIFS(Out!$O$14:$O$1003,Out!$H$14:$H$1003,Despesas!$F59,Out!$I$14:$I$1003,$C$11)</f>
        <v>0</v>
      </c>
      <c r="M112" s="22">
        <f>SUMIFS(Nov!$O$14:$O$1003,Nov!$H$14:$H$1003,Despesas!$F59,Nov!$I$14:$I$1003,$C$11)</f>
        <v>0</v>
      </c>
      <c r="N112" s="22">
        <f>SUMIFS(Dez!$O$14:$O$1003,Dez!$H$14:$H$1003,Despesas!$F59,Dez!$I$14:$I$1003,$C$11)</f>
        <v>0</v>
      </c>
      <c r="O112" s="22">
        <f t="shared" si="3"/>
        <v>0</v>
      </c>
    </row>
    <row r="113" spans="1:15" x14ac:dyDescent="0.25">
      <c r="A113" s="7"/>
      <c r="B113" s="23" t="str">
        <f>CONCATENATE(Despesas!E60," ",Despesas!F60)</f>
        <v xml:space="preserve">1.2.47 </v>
      </c>
      <c r="C113" s="22">
        <f>SUMIFS(Jan!$O$14:$O$1003,Jan!$H$14:$H$1003,Despesas!$F60,Jan!$I$14:$I$1003,$C$11)</f>
        <v>0</v>
      </c>
      <c r="D113" s="22">
        <f>SUMIFS(Fev!$O$14:$O$1003,Fev!$H$14:$H$1003,Despesas!$F60,Fev!$I$14:$I$1003,$C$11)</f>
        <v>0</v>
      </c>
      <c r="E113" s="22">
        <f>SUMIFS(Mar!$O$14:$O$1003,Mar!$H$14:$H$1003,Despesas!$F60,Mar!$I$14:$I$1003,$C$11)</f>
        <v>0</v>
      </c>
      <c r="F113" s="22">
        <f>SUMIFS(Abr!$O$14:$O$1003,Abr!$H$14:$H$1003,Despesas!$F60,Abr!$I$14:$I$1003,$C$11)</f>
        <v>0</v>
      </c>
      <c r="G113" s="22">
        <f>SUMIFS(Mai!$O$14:$O$1003,Mai!$H$14:$H$1003,Despesas!$F60,Mai!$I$14:$I$1003,$C$11)</f>
        <v>0</v>
      </c>
      <c r="H113" s="22">
        <f>SUMIFS(Jun!$O$14:$O$1003,Jun!$H$14:$H$1003,Despesas!$F60,Jun!$I$14:$I$1003,$C$11)</f>
        <v>0</v>
      </c>
      <c r="I113" s="22">
        <f>SUMIFS(Jul!$O$14:$O$1003,Jul!$H$14:$H$1003,Despesas!$F60,Jul!$I$14:$I$1003,$C$11)</f>
        <v>0</v>
      </c>
      <c r="J113" s="22">
        <f>SUMIFS(Ago!$O$14:$O$1003,Ago!$H$14:$H$1003,Despesas!$F60,Ago!$I$14:$I$1003,$C$11)</f>
        <v>0</v>
      </c>
      <c r="K113" s="22">
        <f>SUMIFS(Set!$O$14:$O$1003,Set!$H$14:$H$1003,Despesas!$F60,Set!$I$14:$I$1003,$C$11)</f>
        <v>0</v>
      </c>
      <c r="L113" s="22">
        <f>SUMIFS(Out!$O$14:$O$1003,Out!$H$14:$H$1003,Despesas!$F60,Out!$I$14:$I$1003,$C$11)</f>
        <v>0</v>
      </c>
      <c r="M113" s="22">
        <f>SUMIFS(Nov!$O$14:$O$1003,Nov!$H$14:$H$1003,Despesas!$F60,Nov!$I$14:$I$1003,$C$11)</f>
        <v>0</v>
      </c>
      <c r="N113" s="22">
        <f>SUMIFS(Dez!$O$14:$O$1003,Dez!$H$14:$H$1003,Despesas!$F60,Dez!$I$14:$I$1003,$C$11)</f>
        <v>0</v>
      </c>
      <c r="O113" s="22">
        <f t="shared" si="3"/>
        <v>0</v>
      </c>
    </row>
    <row r="114" spans="1:15" x14ac:dyDescent="0.25">
      <c r="A114" s="7"/>
      <c r="B114" s="23" t="str">
        <f>CONCATENATE(Despesas!E61," ",Despesas!F61)</f>
        <v xml:space="preserve">1.2.48 </v>
      </c>
      <c r="C114" s="22">
        <f>SUMIFS(Jan!$O$14:$O$1003,Jan!$H$14:$H$1003,Despesas!$F61,Jan!$I$14:$I$1003,$C$11)</f>
        <v>0</v>
      </c>
      <c r="D114" s="22">
        <f>SUMIFS(Fev!$O$14:$O$1003,Fev!$H$14:$H$1003,Despesas!$F61,Fev!$I$14:$I$1003,$C$11)</f>
        <v>0</v>
      </c>
      <c r="E114" s="22">
        <f>SUMIFS(Mar!$O$14:$O$1003,Mar!$H$14:$H$1003,Despesas!$F61,Mar!$I$14:$I$1003,$C$11)</f>
        <v>0</v>
      </c>
      <c r="F114" s="22">
        <f>SUMIFS(Abr!$O$14:$O$1003,Abr!$H$14:$H$1003,Despesas!$F61,Abr!$I$14:$I$1003,$C$11)</f>
        <v>0</v>
      </c>
      <c r="G114" s="22">
        <f>SUMIFS(Mai!$O$14:$O$1003,Mai!$H$14:$H$1003,Despesas!$F61,Mai!$I$14:$I$1003,$C$11)</f>
        <v>0</v>
      </c>
      <c r="H114" s="22">
        <f>SUMIFS(Jun!$O$14:$O$1003,Jun!$H$14:$H$1003,Despesas!$F61,Jun!$I$14:$I$1003,$C$11)</f>
        <v>0</v>
      </c>
      <c r="I114" s="22">
        <f>SUMIFS(Jul!$O$14:$O$1003,Jul!$H$14:$H$1003,Despesas!$F61,Jul!$I$14:$I$1003,$C$11)</f>
        <v>0</v>
      </c>
      <c r="J114" s="22">
        <f>SUMIFS(Ago!$O$14:$O$1003,Ago!$H$14:$H$1003,Despesas!$F61,Ago!$I$14:$I$1003,$C$11)</f>
        <v>0</v>
      </c>
      <c r="K114" s="22">
        <f>SUMIFS(Set!$O$14:$O$1003,Set!$H$14:$H$1003,Despesas!$F61,Set!$I$14:$I$1003,$C$11)</f>
        <v>0</v>
      </c>
      <c r="L114" s="22">
        <f>SUMIFS(Out!$O$14:$O$1003,Out!$H$14:$H$1003,Despesas!$F61,Out!$I$14:$I$1003,$C$11)</f>
        <v>0</v>
      </c>
      <c r="M114" s="22">
        <f>SUMIFS(Nov!$O$14:$O$1003,Nov!$H$14:$H$1003,Despesas!$F61,Nov!$I$14:$I$1003,$C$11)</f>
        <v>0</v>
      </c>
      <c r="N114" s="22">
        <f>SUMIFS(Dez!$O$14:$O$1003,Dez!$H$14:$H$1003,Despesas!$F61,Dez!$I$14:$I$1003,$C$11)</f>
        <v>0</v>
      </c>
      <c r="O114" s="22">
        <f t="shared" si="3"/>
        <v>0</v>
      </c>
    </row>
    <row r="115" spans="1:15" x14ac:dyDescent="0.25">
      <c r="A115" s="7"/>
      <c r="B115" s="23" t="str">
        <f>CONCATENATE(Despesas!E62," ",Despesas!F62)</f>
        <v xml:space="preserve">1.2.49 </v>
      </c>
      <c r="C115" s="22">
        <f>SUMIFS(Jan!$O$14:$O$1003,Jan!$H$14:$H$1003,Despesas!$F62,Jan!$I$14:$I$1003,$C$11)</f>
        <v>0</v>
      </c>
      <c r="D115" s="22">
        <f>SUMIFS(Fev!$O$14:$O$1003,Fev!$H$14:$H$1003,Despesas!$F62,Fev!$I$14:$I$1003,$C$11)</f>
        <v>0</v>
      </c>
      <c r="E115" s="22">
        <f>SUMIFS(Mar!$O$14:$O$1003,Mar!$H$14:$H$1003,Despesas!$F62,Mar!$I$14:$I$1003,$C$11)</f>
        <v>0</v>
      </c>
      <c r="F115" s="22">
        <f>SUMIFS(Abr!$O$14:$O$1003,Abr!$H$14:$H$1003,Despesas!$F62,Abr!$I$14:$I$1003,$C$11)</f>
        <v>0</v>
      </c>
      <c r="G115" s="22">
        <f>SUMIFS(Mai!$O$14:$O$1003,Mai!$H$14:$H$1003,Despesas!$F62,Mai!$I$14:$I$1003,$C$11)</f>
        <v>0</v>
      </c>
      <c r="H115" s="22">
        <f>SUMIFS(Jun!$O$14:$O$1003,Jun!$H$14:$H$1003,Despesas!$F62,Jun!$I$14:$I$1003,$C$11)</f>
        <v>0</v>
      </c>
      <c r="I115" s="22">
        <f>SUMIFS(Jul!$O$14:$O$1003,Jul!$H$14:$H$1003,Despesas!$F62,Jul!$I$14:$I$1003,$C$11)</f>
        <v>0</v>
      </c>
      <c r="J115" s="22">
        <f>SUMIFS(Ago!$O$14:$O$1003,Ago!$H$14:$H$1003,Despesas!$F62,Ago!$I$14:$I$1003,$C$11)</f>
        <v>0</v>
      </c>
      <c r="K115" s="22">
        <f>SUMIFS(Set!$O$14:$O$1003,Set!$H$14:$H$1003,Despesas!$F62,Set!$I$14:$I$1003,$C$11)</f>
        <v>0</v>
      </c>
      <c r="L115" s="22">
        <f>SUMIFS(Out!$O$14:$O$1003,Out!$H$14:$H$1003,Despesas!$F62,Out!$I$14:$I$1003,$C$11)</f>
        <v>0</v>
      </c>
      <c r="M115" s="22">
        <f>SUMIFS(Nov!$O$14:$O$1003,Nov!$H$14:$H$1003,Despesas!$F62,Nov!$I$14:$I$1003,$C$11)</f>
        <v>0</v>
      </c>
      <c r="N115" s="22">
        <f>SUMIFS(Dez!$O$14:$O$1003,Dez!$H$14:$H$1003,Despesas!$F62,Dez!$I$14:$I$1003,$C$11)</f>
        <v>0</v>
      </c>
      <c r="O115" s="22">
        <f t="shared" si="3"/>
        <v>0</v>
      </c>
    </row>
    <row r="116" spans="1:15" x14ac:dyDescent="0.25">
      <c r="A116" s="7"/>
      <c r="B116" s="23" t="str">
        <f>CONCATENATE(Despesas!E63," ",Despesas!F63)</f>
        <v xml:space="preserve">1.2.50 </v>
      </c>
      <c r="C116" s="22">
        <f>SUMIFS(Jan!$O$14:$O$1003,Jan!$H$14:$H$1003,Despesas!$F63,Jan!$I$14:$I$1003,$C$11)</f>
        <v>0</v>
      </c>
      <c r="D116" s="22">
        <f>SUMIFS(Fev!$O$14:$O$1003,Fev!$H$14:$H$1003,Despesas!$F63,Fev!$I$14:$I$1003,$C$11)</f>
        <v>0</v>
      </c>
      <c r="E116" s="22">
        <f>SUMIFS(Mar!$O$14:$O$1003,Mar!$H$14:$H$1003,Despesas!$F63,Mar!$I$14:$I$1003,$C$11)</f>
        <v>0</v>
      </c>
      <c r="F116" s="22">
        <f>SUMIFS(Abr!$O$14:$O$1003,Abr!$H$14:$H$1003,Despesas!$F63,Abr!$I$14:$I$1003,$C$11)</f>
        <v>0</v>
      </c>
      <c r="G116" s="22">
        <f>SUMIFS(Mai!$O$14:$O$1003,Mai!$H$14:$H$1003,Despesas!$F63,Mai!$I$14:$I$1003,$C$11)</f>
        <v>0</v>
      </c>
      <c r="H116" s="22">
        <f>SUMIFS(Jun!$O$14:$O$1003,Jun!$H$14:$H$1003,Despesas!$F63,Jun!$I$14:$I$1003,$C$11)</f>
        <v>0</v>
      </c>
      <c r="I116" s="22">
        <f>SUMIFS(Jul!$O$14:$O$1003,Jul!$H$14:$H$1003,Despesas!$F63,Jul!$I$14:$I$1003,$C$11)</f>
        <v>0</v>
      </c>
      <c r="J116" s="22">
        <f>SUMIFS(Ago!$O$14:$O$1003,Ago!$H$14:$H$1003,Despesas!$F63,Ago!$I$14:$I$1003,$C$11)</f>
        <v>0</v>
      </c>
      <c r="K116" s="22">
        <f>SUMIFS(Set!$O$14:$O$1003,Set!$H$14:$H$1003,Despesas!$F63,Set!$I$14:$I$1003,$C$11)</f>
        <v>0</v>
      </c>
      <c r="L116" s="22">
        <f>SUMIFS(Out!$O$14:$O$1003,Out!$H$14:$H$1003,Despesas!$F63,Out!$I$14:$I$1003,$C$11)</f>
        <v>0</v>
      </c>
      <c r="M116" s="22">
        <f>SUMIFS(Nov!$O$14:$O$1003,Nov!$H$14:$H$1003,Despesas!$F63,Nov!$I$14:$I$1003,$C$11)</f>
        <v>0</v>
      </c>
      <c r="N116" s="22">
        <f>SUMIFS(Dez!$O$14:$O$1003,Dez!$H$14:$H$1003,Despesas!$F63,Dez!$I$14:$I$1003,$C$11)</f>
        <v>0</v>
      </c>
      <c r="O116" s="22">
        <f t="shared" si="3"/>
        <v>0</v>
      </c>
    </row>
    <row r="117" spans="1:15" x14ac:dyDescent="0.25">
      <c r="A117" s="7"/>
      <c r="B117" s="23" t="str">
        <f>CONCATENATE(Despesas!H13," ",Despesas!I13)</f>
        <v>1.3 Receitas Vendas Diretas</v>
      </c>
      <c r="C117" s="30">
        <f ca="1">Outros!G20</f>
        <v>0</v>
      </c>
      <c r="D117" s="30">
        <f>Outros!H20</f>
        <v>0</v>
      </c>
      <c r="E117" s="30">
        <f>Outros!I20</f>
        <v>0</v>
      </c>
      <c r="F117" s="30">
        <f>Outros!J20</f>
        <v>0</v>
      </c>
      <c r="G117" s="30">
        <f>Outros!K20</f>
        <v>0</v>
      </c>
      <c r="H117" s="30">
        <f>Outros!L20</f>
        <v>0</v>
      </c>
      <c r="I117" s="30">
        <f>Outros!M20</f>
        <v>0</v>
      </c>
      <c r="J117" s="30">
        <f>Outros!N20</f>
        <v>0</v>
      </c>
      <c r="K117" s="30">
        <f>Outros!O20</f>
        <v>0</v>
      </c>
      <c r="L117" s="30">
        <f>Outros!P20</f>
        <v>0</v>
      </c>
      <c r="M117" s="30">
        <f>Outros!Q20</f>
        <v>0</v>
      </c>
      <c r="N117" s="30">
        <f>Outros!R20</f>
        <v>0</v>
      </c>
      <c r="O117" s="30">
        <f t="shared" ca="1" si="3"/>
        <v>0</v>
      </c>
    </row>
    <row r="118" spans="1:15" x14ac:dyDescent="0.25">
      <c r="A118" s="7"/>
      <c r="B118" s="23" t="str">
        <f>CONCATENATE(Despesas!H14," ",Despesas!I14)</f>
        <v>1.3.1 Vendas Diretas</v>
      </c>
      <c r="C118" s="22">
        <f ca="1">SUMIFS(Jan!$O$14:$O$1003,Jan!$H$14:$H$1003,Despesas!$I14,Jan!$I$14:$I$1003,$C$11)</f>
        <v>2000</v>
      </c>
      <c r="D118" s="22">
        <f>SUMIFS(Fev!$O$14:$O$1003,Fev!$H$14:$H$1003,Despesas!$I14,Fev!$I$14:$I$1003,$C$11)</f>
        <v>0</v>
      </c>
      <c r="E118" s="22">
        <f>SUMIFS(Mar!$O$14:$O$1003,Mar!$H$14:$H$1003,Despesas!$I14,Mar!$I$14:$I$1003,$C$11)</f>
        <v>0</v>
      </c>
      <c r="F118" s="22">
        <f>SUMIFS(Abr!$O$14:$O$1003,Abr!$H$14:$H$1003,Despesas!$I14,Abr!$I$14:$I$1003,$C$11)</f>
        <v>0</v>
      </c>
      <c r="G118" s="22">
        <f>SUMIFS(Mai!$O$14:$O$1003,Mai!$H$14:$H$1003,Despesas!$I14,Mai!$I$14:$I$1003,$C$11)</f>
        <v>0</v>
      </c>
      <c r="H118" s="22">
        <f>SUMIFS(Jun!$O$14:$O$1003,Jun!$H$14:$H$1003,Despesas!$I14,Jun!$I$14:$I$1003,$C$11)</f>
        <v>0</v>
      </c>
      <c r="I118" s="22">
        <f>SUMIFS(Jul!$O$14:$O$1003,Jul!$H$14:$H$1003,Despesas!$I14,Jul!$I$14:$I$1003,$C$11)</f>
        <v>0</v>
      </c>
      <c r="J118" s="22">
        <f>SUMIFS(Ago!$O$14:$O$1003,Ago!$H$14:$H$1003,Despesas!$I14,Ago!$I$14:$I$1003,$C$11)</f>
        <v>0</v>
      </c>
      <c r="K118" s="22">
        <f>SUMIFS(Set!$O$14:$O$1003,Set!$H$14:$H$1003,Despesas!$I14,Set!$I$14:$I$1003,$C$11)</f>
        <v>0</v>
      </c>
      <c r="L118" s="22">
        <f>SUMIFS(Out!$O$14:$O$1003,Out!$H$14:$H$1003,Despesas!$I14,Out!$I$14:$I$1003,$C$11)</f>
        <v>0</v>
      </c>
      <c r="M118" s="22">
        <f>SUMIFS(Nov!$O$14:$O$1003,Nov!$H$14:$H$1003,Despesas!$I14,Nov!$I$14:$I$1003,$C$11)</f>
        <v>0</v>
      </c>
      <c r="N118" s="22">
        <f>SUMIFS(Dez!$O$14:$O$1003,Dez!$H$14:$H$1003,Despesas!$I14,Dez!$I$14:$I$1003,$C$11)</f>
        <v>0</v>
      </c>
      <c r="O118" s="22">
        <f t="shared" ca="1" si="3"/>
        <v>2000</v>
      </c>
    </row>
    <row r="119" spans="1:15" x14ac:dyDescent="0.25">
      <c r="A119" s="7"/>
      <c r="B119" s="23" t="str">
        <f>CONCATENATE(Despesas!H15," ",Despesas!I15)</f>
        <v xml:space="preserve">1.3.2 </v>
      </c>
      <c r="C119" s="22">
        <f>SUMIFS(Jan!$O$14:$O$1003,Jan!$H$14:$H$1003,Despesas!$I15,Jan!$I$14:$I$1003,$C$11)</f>
        <v>0</v>
      </c>
      <c r="D119" s="22">
        <f>SUMIFS(Fev!$O$14:$O$1003,Fev!$H$14:$H$1003,Despesas!$I15,Fev!$I$14:$I$1003,$C$11)</f>
        <v>0</v>
      </c>
      <c r="E119" s="22">
        <f>SUMIFS(Mar!$O$14:$O$1003,Mar!$H$14:$H$1003,Despesas!$I15,Mar!$I$14:$I$1003,$C$11)</f>
        <v>0</v>
      </c>
      <c r="F119" s="22">
        <f>SUMIFS(Abr!$O$14:$O$1003,Abr!$H$14:$H$1003,Despesas!$I15,Abr!$I$14:$I$1003,$C$11)</f>
        <v>0</v>
      </c>
      <c r="G119" s="22">
        <f>SUMIFS(Mai!$O$14:$O$1003,Mai!$H$14:$H$1003,Despesas!$I15,Mai!$I$14:$I$1003,$C$11)</f>
        <v>0</v>
      </c>
      <c r="H119" s="22">
        <f>SUMIFS(Jun!$O$14:$O$1003,Jun!$H$14:$H$1003,Despesas!$I15,Jun!$I$14:$I$1003,$C$11)</f>
        <v>0</v>
      </c>
      <c r="I119" s="22">
        <f>SUMIFS(Jul!$O$14:$O$1003,Jul!$H$14:$H$1003,Despesas!$I15,Jul!$I$14:$I$1003,$C$11)</f>
        <v>0</v>
      </c>
      <c r="J119" s="22">
        <f>SUMIFS(Ago!$O$14:$O$1003,Ago!$H$14:$H$1003,Despesas!$I15,Ago!$I$14:$I$1003,$C$11)</f>
        <v>0</v>
      </c>
      <c r="K119" s="22">
        <f>SUMIFS(Set!$O$14:$O$1003,Set!$H$14:$H$1003,Despesas!$I15,Set!$I$14:$I$1003,$C$11)</f>
        <v>0</v>
      </c>
      <c r="L119" s="22">
        <f>SUMIFS(Out!$O$14:$O$1003,Out!$H$14:$H$1003,Despesas!$I15,Out!$I$14:$I$1003,$C$11)</f>
        <v>0</v>
      </c>
      <c r="M119" s="22">
        <f>SUMIFS(Nov!$O$14:$O$1003,Nov!$H$14:$H$1003,Despesas!$I15,Nov!$I$14:$I$1003,$C$11)</f>
        <v>0</v>
      </c>
      <c r="N119" s="22">
        <f>SUMIFS(Dez!$O$14:$O$1003,Dez!$H$14:$H$1003,Despesas!$I15,Dez!$I$14:$I$1003,$C$11)</f>
        <v>0</v>
      </c>
      <c r="O119" s="22">
        <f t="shared" si="3"/>
        <v>0</v>
      </c>
    </row>
    <row r="120" spans="1:15" x14ac:dyDescent="0.25">
      <c r="A120" s="7"/>
      <c r="B120" s="23" t="str">
        <f>CONCATENATE(Despesas!H16," ",Despesas!I16)</f>
        <v xml:space="preserve">1.3.3 </v>
      </c>
      <c r="C120" s="22">
        <f>SUMIFS(Jan!$O$14:$O$1003,Jan!$H$14:$H$1003,Despesas!$I16,Jan!$I$14:$I$1003,$C$11)</f>
        <v>0</v>
      </c>
      <c r="D120" s="22">
        <f>SUMIFS(Fev!$O$14:$O$1003,Fev!$H$14:$H$1003,Despesas!$I16,Fev!$I$14:$I$1003,$C$11)</f>
        <v>0</v>
      </c>
      <c r="E120" s="22">
        <f>SUMIFS(Mar!$O$14:$O$1003,Mar!$H$14:$H$1003,Despesas!$I16,Mar!$I$14:$I$1003,$C$11)</f>
        <v>0</v>
      </c>
      <c r="F120" s="22">
        <f>SUMIFS(Abr!$O$14:$O$1003,Abr!$H$14:$H$1003,Despesas!$I16,Abr!$I$14:$I$1003,$C$11)</f>
        <v>0</v>
      </c>
      <c r="G120" s="22">
        <f>SUMIFS(Mai!$O$14:$O$1003,Mai!$H$14:$H$1003,Despesas!$I16,Mai!$I$14:$I$1003,$C$11)</f>
        <v>0</v>
      </c>
      <c r="H120" s="22">
        <f>SUMIFS(Jun!$O$14:$O$1003,Jun!$H$14:$H$1003,Despesas!$I16,Jun!$I$14:$I$1003,$C$11)</f>
        <v>0</v>
      </c>
      <c r="I120" s="22">
        <f>SUMIFS(Jul!$O$14:$O$1003,Jul!$H$14:$H$1003,Despesas!$I16,Jul!$I$14:$I$1003,$C$11)</f>
        <v>0</v>
      </c>
      <c r="J120" s="22">
        <f>SUMIFS(Ago!$O$14:$O$1003,Ago!$H$14:$H$1003,Despesas!$I16,Ago!$I$14:$I$1003,$C$11)</f>
        <v>0</v>
      </c>
      <c r="K120" s="22">
        <f>SUMIFS(Set!$O$14:$O$1003,Set!$H$14:$H$1003,Despesas!$I16,Set!$I$14:$I$1003,$C$11)</f>
        <v>0</v>
      </c>
      <c r="L120" s="22">
        <f>SUMIFS(Out!$O$14:$O$1003,Out!$H$14:$H$1003,Despesas!$I16,Out!$I$14:$I$1003,$C$11)</f>
        <v>0</v>
      </c>
      <c r="M120" s="22">
        <f>SUMIFS(Nov!$O$14:$O$1003,Nov!$H$14:$H$1003,Despesas!$I16,Nov!$I$14:$I$1003,$C$11)</f>
        <v>0</v>
      </c>
      <c r="N120" s="22">
        <f>SUMIFS(Dez!$O$14:$O$1003,Dez!$H$14:$H$1003,Despesas!$I16,Dez!$I$14:$I$1003,$C$11)</f>
        <v>0</v>
      </c>
      <c r="O120" s="22">
        <f t="shared" si="3"/>
        <v>0</v>
      </c>
    </row>
    <row r="121" spans="1:15" x14ac:dyDescent="0.25">
      <c r="A121" s="7"/>
      <c r="B121" s="23" t="str">
        <f>CONCATENATE(Despesas!H17," ",Despesas!I17)</f>
        <v xml:space="preserve">1.3.4 </v>
      </c>
      <c r="C121" s="22">
        <f>SUMIFS(Jan!$O$14:$O$1003,Jan!$H$14:$H$1003,Despesas!$I17,Jan!$I$14:$I$1003,$C$11)</f>
        <v>0</v>
      </c>
      <c r="D121" s="22">
        <f>SUMIFS(Fev!$O$14:$O$1003,Fev!$H$14:$H$1003,Despesas!$I17,Fev!$I$14:$I$1003,$C$11)</f>
        <v>0</v>
      </c>
      <c r="E121" s="22">
        <f>SUMIFS(Mar!$O$14:$O$1003,Mar!$H$14:$H$1003,Despesas!$I17,Mar!$I$14:$I$1003,$C$11)</f>
        <v>0</v>
      </c>
      <c r="F121" s="22">
        <f>SUMIFS(Abr!$O$14:$O$1003,Abr!$H$14:$H$1003,Despesas!$I17,Abr!$I$14:$I$1003,$C$11)</f>
        <v>0</v>
      </c>
      <c r="G121" s="22">
        <f>SUMIFS(Mai!$O$14:$O$1003,Mai!$H$14:$H$1003,Despesas!$I17,Mai!$I$14:$I$1003,$C$11)</f>
        <v>0</v>
      </c>
      <c r="H121" s="22">
        <f>SUMIFS(Jun!$O$14:$O$1003,Jun!$H$14:$H$1003,Despesas!$I17,Jun!$I$14:$I$1003,$C$11)</f>
        <v>0</v>
      </c>
      <c r="I121" s="22">
        <f>SUMIFS(Jul!$O$14:$O$1003,Jul!$H$14:$H$1003,Despesas!$I17,Jul!$I$14:$I$1003,$C$11)</f>
        <v>0</v>
      </c>
      <c r="J121" s="22">
        <f>SUMIFS(Ago!$O$14:$O$1003,Ago!$H$14:$H$1003,Despesas!$I17,Ago!$I$14:$I$1003,$C$11)</f>
        <v>0</v>
      </c>
      <c r="K121" s="22">
        <f>SUMIFS(Set!$O$14:$O$1003,Set!$H$14:$H$1003,Despesas!$I17,Set!$I$14:$I$1003,$C$11)</f>
        <v>0</v>
      </c>
      <c r="L121" s="22">
        <f>SUMIFS(Out!$O$14:$O$1003,Out!$H$14:$H$1003,Despesas!$I17,Out!$I$14:$I$1003,$C$11)</f>
        <v>0</v>
      </c>
      <c r="M121" s="22">
        <f>SUMIFS(Nov!$O$14:$O$1003,Nov!$H$14:$H$1003,Despesas!$I17,Nov!$I$14:$I$1003,$C$11)</f>
        <v>0</v>
      </c>
      <c r="N121" s="22">
        <f>SUMIFS(Dez!$O$14:$O$1003,Dez!$H$14:$H$1003,Despesas!$I17,Dez!$I$14:$I$1003,$C$11)</f>
        <v>0</v>
      </c>
      <c r="O121" s="22">
        <f t="shared" si="3"/>
        <v>0</v>
      </c>
    </row>
    <row r="122" spans="1:15" x14ac:dyDescent="0.25">
      <c r="A122" s="7"/>
      <c r="B122" s="23" t="str">
        <f>CONCATENATE(Despesas!H18," ",Despesas!I18)</f>
        <v xml:space="preserve">1.3.5 </v>
      </c>
      <c r="C122" s="22">
        <f>SUMIFS(Jan!$O$14:$O$1003,Jan!$H$14:$H$1003,Despesas!$I18,Jan!$I$14:$I$1003,$C$11)</f>
        <v>0</v>
      </c>
      <c r="D122" s="22">
        <f>SUMIFS(Fev!$O$14:$O$1003,Fev!$H$14:$H$1003,Despesas!$I18,Fev!$I$14:$I$1003,$C$11)</f>
        <v>0</v>
      </c>
      <c r="E122" s="22">
        <f>SUMIFS(Mar!$O$14:$O$1003,Mar!$H$14:$H$1003,Despesas!$I18,Mar!$I$14:$I$1003,$C$11)</f>
        <v>0</v>
      </c>
      <c r="F122" s="22">
        <f>SUMIFS(Abr!$O$14:$O$1003,Abr!$H$14:$H$1003,Despesas!$I18,Abr!$I$14:$I$1003,$C$11)</f>
        <v>0</v>
      </c>
      <c r="G122" s="22">
        <f>SUMIFS(Mai!$O$14:$O$1003,Mai!$H$14:$H$1003,Despesas!$I18,Mai!$I$14:$I$1003,$C$11)</f>
        <v>0</v>
      </c>
      <c r="H122" s="22">
        <f>SUMIFS(Jun!$O$14:$O$1003,Jun!$H$14:$H$1003,Despesas!$I18,Jun!$I$14:$I$1003,$C$11)</f>
        <v>0</v>
      </c>
      <c r="I122" s="22">
        <f>SUMIFS(Jul!$O$14:$O$1003,Jul!$H$14:$H$1003,Despesas!$I18,Jul!$I$14:$I$1003,$C$11)</f>
        <v>0</v>
      </c>
      <c r="J122" s="22">
        <f>SUMIFS(Ago!$O$14:$O$1003,Ago!$H$14:$H$1003,Despesas!$I18,Ago!$I$14:$I$1003,$C$11)</f>
        <v>0</v>
      </c>
      <c r="K122" s="22">
        <f>SUMIFS(Set!$O$14:$O$1003,Set!$H$14:$H$1003,Despesas!$I18,Set!$I$14:$I$1003,$C$11)</f>
        <v>0</v>
      </c>
      <c r="L122" s="22">
        <f>SUMIFS(Out!$O$14:$O$1003,Out!$H$14:$H$1003,Despesas!$I18,Out!$I$14:$I$1003,$C$11)</f>
        <v>0</v>
      </c>
      <c r="M122" s="22">
        <f>SUMIFS(Nov!$O$14:$O$1003,Nov!$H$14:$H$1003,Despesas!$I18,Nov!$I$14:$I$1003,$C$11)</f>
        <v>0</v>
      </c>
      <c r="N122" s="22">
        <f>SUMIFS(Dez!$O$14:$O$1003,Dez!$H$14:$H$1003,Despesas!$I18,Dez!$I$14:$I$1003,$C$11)</f>
        <v>0</v>
      </c>
      <c r="O122" s="22">
        <f t="shared" si="3"/>
        <v>0</v>
      </c>
    </row>
    <row r="123" spans="1:15" x14ac:dyDescent="0.25">
      <c r="A123" s="7"/>
      <c r="B123" s="23" t="str">
        <f>CONCATENATE(Despesas!H19," ",Despesas!I19)</f>
        <v xml:space="preserve">1.3.6 </v>
      </c>
      <c r="C123" s="22">
        <f>SUMIFS(Jan!$O$14:$O$1003,Jan!$H$14:$H$1003,Despesas!$I19,Jan!$I$14:$I$1003,$C$11)</f>
        <v>0</v>
      </c>
      <c r="D123" s="22">
        <f>SUMIFS(Fev!$O$14:$O$1003,Fev!$H$14:$H$1003,Despesas!$I19,Fev!$I$14:$I$1003,$C$11)</f>
        <v>0</v>
      </c>
      <c r="E123" s="22">
        <f>SUMIFS(Mar!$O$14:$O$1003,Mar!$H$14:$H$1003,Despesas!$I19,Mar!$I$14:$I$1003,$C$11)</f>
        <v>0</v>
      </c>
      <c r="F123" s="22">
        <f>SUMIFS(Abr!$O$14:$O$1003,Abr!$H$14:$H$1003,Despesas!$I19,Abr!$I$14:$I$1003,$C$11)</f>
        <v>0</v>
      </c>
      <c r="G123" s="22">
        <f>SUMIFS(Mai!$O$14:$O$1003,Mai!$H$14:$H$1003,Despesas!$I19,Mai!$I$14:$I$1003,$C$11)</f>
        <v>0</v>
      </c>
      <c r="H123" s="22">
        <f>SUMIFS(Jun!$O$14:$O$1003,Jun!$H$14:$H$1003,Despesas!$I19,Jun!$I$14:$I$1003,$C$11)</f>
        <v>0</v>
      </c>
      <c r="I123" s="22">
        <f>SUMIFS(Jul!$O$14:$O$1003,Jul!$H$14:$H$1003,Despesas!$I19,Jul!$I$14:$I$1003,$C$11)</f>
        <v>0</v>
      </c>
      <c r="J123" s="22">
        <f>SUMIFS(Ago!$O$14:$O$1003,Ago!$H$14:$H$1003,Despesas!$I19,Ago!$I$14:$I$1003,$C$11)</f>
        <v>0</v>
      </c>
      <c r="K123" s="22">
        <f>SUMIFS(Set!$O$14:$O$1003,Set!$H$14:$H$1003,Despesas!$I19,Set!$I$14:$I$1003,$C$11)</f>
        <v>0</v>
      </c>
      <c r="L123" s="22">
        <f>SUMIFS(Out!$O$14:$O$1003,Out!$H$14:$H$1003,Despesas!$I19,Out!$I$14:$I$1003,$C$11)</f>
        <v>0</v>
      </c>
      <c r="M123" s="22">
        <f>SUMIFS(Nov!$O$14:$O$1003,Nov!$H$14:$H$1003,Despesas!$I19,Nov!$I$14:$I$1003,$C$11)</f>
        <v>0</v>
      </c>
      <c r="N123" s="22">
        <f>SUMIFS(Dez!$O$14:$O$1003,Dez!$H$14:$H$1003,Despesas!$I19,Dez!$I$14:$I$1003,$C$11)</f>
        <v>0</v>
      </c>
      <c r="O123" s="22">
        <f t="shared" si="3"/>
        <v>0</v>
      </c>
    </row>
    <row r="124" spans="1:15" x14ac:dyDescent="0.25">
      <c r="A124" s="7"/>
      <c r="B124" s="23" t="str">
        <f>CONCATENATE(Despesas!H20," ",Despesas!I20)</f>
        <v xml:space="preserve">1.3.7 </v>
      </c>
      <c r="C124" s="22">
        <f>SUMIFS(Jan!$O$14:$O$1003,Jan!$H$14:$H$1003,Despesas!$I20,Jan!$I$14:$I$1003,$C$11)</f>
        <v>0</v>
      </c>
      <c r="D124" s="22">
        <f>SUMIFS(Fev!$O$14:$O$1003,Fev!$H$14:$H$1003,Despesas!$I20,Fev!$I$14:$I$1003,$C$11)</f>
        <v>0</v>
      </c>
      <c r="E124" s="22">
        <f>SUMIFS(Mar!$O$14:$O$1003,Mar!$H$14:$H$1003,Despesas!$I20,Mar!$I$14:$I$1003,$C$11)</f>
        <v>0</v>
      </c>
      <c r="F124" s="22">
        <f>SUMIFS(Abr!$O$14:$O$1003,Abr!$H$14:$H$1003,Despesas!$I20,Abr!$I$14:$I$1003,$C$11)</f>
        <v>0</v>
      </c>
      <c r="G124" s="22">
        <f>SUMIFS(Mai!$O$14:$O$1003,Mai!$H$14:$H$1003,Despesas!$I20,Mai!$I$14:$I$1003,$C$11)</f>
        <v>0</v>
      </c>
      <c r="H124" s="22">
        <f>SUMIFS(Jun!$O$14:$O$1003,Jun!$H$14:$H$1003,Despesas!$I20,Jun!$I$14:$I$1003,$C$11)</f>
        <v>0</v>
      </c>
      <c r="I124" s="22">
        <f>SUMIFS(Jul!$O$14:$O$1003,Jul!$H$14:$H$1003,Despesas!$I20,Jul!$I$14:$I$1003,$C$11)</f>
        <v>0</v>
      </c>
      <c r="J124" s="22">
        <f>SUMIFS(Ago!$O$14:$O$1003,Ago!$H$14:$H$1003,Despesas!$I20,Ago!$I$14:$I$1003,$C$11)</f>
        <v>0</v>
      </c>
      <c r="K124" s="22">
        <f>SUMIFS(Set!$O$14:$O$1003,Set!$H$14:$H$1003,Despesas!$I20,Set!$I$14:$I$1003,$C$11)</f>
        <v>0</v>
      </c>
      <c r="L124" s="22">
        <f>SUMIFS(Out!$O$14:$O$1003,Out!$H$14:$H$1003,Despesas!$I20,Out!$I$14:$I$1003,$C$11)</f>
        <v>0</v>
      </c>
      <c r="M124" s="22">
        <f>SUMIFS(Nov!$O$14:$O$1003,Nov!$H$14:$H$1003,Despesas!$I20,Nov!$I$14:$I$1003,$C$11)</f>
        <v>0</v>
      </c>
      <c r="N124" s="22">
        <f>SUMIFS(Dez!$O$14:$O$1003,Dez!$H$14:$H$1003,Despesas!$I20,Dez!$I$14:$I$1003,$C$11)</f>
        <v>0</v>
      </c>
      <c r="O124" s="22">
        <f t="shared" si="3"/>
        <v>0</v>
      </c>
    </row>
    <row r="125" spans="1:15" x14ac:dyDescent="0.25">
      <c r="A125" s="7"/>
      <c r="B125" s="23" t="str">
        <f>CONCATENATE(Despesas!H21," ",Despesas!I21)</f>
        <v xml:space="preserve">1.3.8 </v>
      </c>
      <c r="C125" s="22">
        <f>SUMIFS(Jan!$O$14:$O$1003,Jan!$H$14:$H$1003,Despesas!$I21,Jan!$I$14:$I$1003,$C$11)</f>
        <v>0</v>
      </c>
      <c r="D125" s="22">
        <f>SUMIFS(Fev!$O$14:$O$1003,Fev!$H$14:$H$1003,Despesas!$I21,Fev!$I$14:$I$1003,$C$11)</f>
        <v>0</v>
      </c>
      <c r="E125" s="22">
        <f>SUMIFS(Mar!$O$14:$O$1003,Mar!$H$14:$H$1003,Despesas!$I21,Mar!$I$14:$I$1003,$C$11)</f>
        <v>0</v>
      </c>
      <c r="F125" s="22">
        <f>SUMIFS(Abr!$O$14:$O$1003,Abr!$H$14:$H$1003,Despesas!$I21,Abr!$I$14:$I$1003,$C$11)</f>
        <v>0</v>
      </c>
      <c r="G125" s="22">
        <f>SUMIFS(Mai!$O$14:$O$1003,Mai!$H$14:$H$1003,Despesas!$I21,Mai!$I$14:$I$1003,$C$11)</f>
        <v>0</v>
      </c>
      <c r="H125" s="22">
        <f>SUMIFS(Jun!$O$14:$O$1003,Jun!$H$14:$H$1003,Despesas!$I21,Jun!$I$14:$I$1003,$C$11)</f>
        <v>0</v>
      </c>
      <c r="I125" s="22">
        <f>SUMIFS(Jul!$O$14:$O$1003,Jul!$H$14:$H$1003,Despesas!$I21,Jul!$I$14:$I$1003,$C$11)</f>
        <v>0</v>
      </c>
      <c r="J125" s="22">
        <f>SUMIFS(Ago!$O$14:$O$1003,Ago!$H$14:$H$1003,Despesas!$I21,Ago!$I$14:$I$1003,$C$11)</f>
        <v>0</v>
      </c>
      <c r="K125" s="22">
        <f>SUMIFS(Set!$O$14:$O$1003,Set!$H$14:$H$1003,Despesas!$I21,Set!$I$14:$I$1003,$C$11)</f>
        <v>0</v>
      </c>
      <c r="L125" s="22">
        <f>SUMIFS(Out!$O$14:$O$1003,Out!$H$14:$H$1003,Despesas!$I21,Out!$I$14:$I$1003,$C$11)</f>
        <v>0</v>
      </c>
      <c r="M125" s="22">
        <f>SUMIFS(Nov!$O$14:$O$1003,Nov!$H$14:$H$1003,Despesas!$I21,Nov!$I$14:$I$1003,$C$11)</f>
        <v>0</v>
      </c>
      <c r="N125" s="22">
        <f>SUMIFS(Dez!$O$14:$O$1003,Dez!$H$14:$H$1003,Despesas!$I21,Dez!$I$14:$I$1003,$C$11)</f>
        <v>0</v>
      </c>
      <c r="O125" s="22">
        <f t="shared" si="3"/>
        <v>0</v>
      </c>
    </row>
    <row r="126" spans="1:15" x14ac:dyDescent="0.25">
      <c r="A126" s="7"/>
      <c r="B126" s="23" t="str">
        <f>CONCATENATE(Despesas!H22," ",Despesas!I22)</f>
        <v xml:space="preserve">1.3.9 </v>
      </c>
      <c r="C126" s="22">
        <f>SUMIFS(Jan!$O$14:$O$1003,Jan!$H$14:$H$1003,Despesas!$I22,Jan!$I$14:$I$1003,$C$11)</f>
        <v>0</v>
      </c>
      <c r="D126" s="22">
        <f>SUMIFS(Fev!$O$14:$O$1003,Fev!$H$14:$H$1003,Despesas!$I22,Fev!$I$14:$I$1003,$C$11)</f>
        <v>0</v>
      </c>
      <c r="E126" s="22">
        <f>SUMIFS(Mar!$O$14:$O$1003,Mar!$H$14:$H$1003,Despesas!$I22,Mar!$I$14:$I$1003,$C$11)</f>
        <v>0</v>
      </c>
      <c r="F126" s="22">
        <f>SUMIFS(Abr!$O$14:$O$1003,Abr!$H$14:$H$1003,Despesas!$I22,Abr!$I$14:$I$1003,$C$11)</f>
        <v>0</v>
      </c>
      <c r="G126" s="22">
        <f>SUMIFS(Mai!$O$14:$O$1003,Mai!$H$14:$H$1003,Despesas!$I22,Mai!$I$14:$I$1003,$C$11)</f>
        <v>0</v>
      </c>
      <c r="H126" s="22">
        <f>SUMIFS(Jun!$O$14:$O$1003,Jun!$H$14:$H$1003,Despesas!$I22,Jun!$I$14:$I$1003,$C$11)</f>
        <v>0</v>
      </c>
      <c r="I126" s="22">
        <f>SUMIFS(Jul!$O$14:$O$1003,Jul!$H$14:$H$1003,Despesas!$I22,Jul!$I$14:$I$1003,$C$11)</f>
        <v>0</v>
      </c>
      <c r="J126" s="22">
        <f>SUMIFS(Ago!$O$14:$O$1003,Ago!$H$14:$H$1003,Despesas!$I22,Ago!$I$14:$I$1003,$C$11)</f>
        <v>0</v>
      </c>
      <c r="K126" s="22">
        <f>SUMIFS(Set!$O$14:$O$1003,Set!$H$14:$H$1003,Despesas!$I22,Set!$I$14:$I$1003,$C$11)</f>
        <v>0</v>
      </c>
      <c r="L126" s="22">
        <f>SUMIFS(Out!$O$14:$O$1003,Out!$H$14:$H$1003,Despesas!$I22,Out!$I$14:$I$1003,$C$11)</f>
        <v>0</v>
      </c>
      <c r="M126" s="22">
        <f>SUMIFS(Nov!$O$14:$O$1003,Nov!$H$14:$H$1003,Despesas!$I22,Nov!$I$14:$I$1003,$C$11)</f>
        <v>0</v>
      </c>
      <c r="N126" s="22">
        <f>SUMIFS(Dez!$O$14:$O$1003,Dez!$H$14:$H$1003,Despesas!$I22,Dez!$I$14:$I$1003,$C$11)</f>
        <v>0</v>
      </c>
      <c r="O126" s="22">
        <f t="shared" si="3"/>
        <v>0</v>
      </c>
    </row>
    <row r="127" spans="1:15" x14ac:dyDescent="0.25">
      <c r="A127" s="7"/>
      <c r="B127" s="23" t="str">
        <f>CONCATENATE(Despesas!H23," ",Despesas!I23)</f>
        <v xml:space="preserve">1.3.10 </v>
      </c>
      <c r="C127" s="22">
        <f>SUMIFS(Jan!$O$14:$O$1003,Jan!$H$14:$H$1003,Despesas!$I23,Jan!$I$14:$I$1003,$C$11)</f>
        <v>0</v>
      </c>
      <c r="D127" s="22">
        <f>SUMIFS(Fev!$O$14:$O$1003,Fev!$H$14:$H$1003,Despesas!$I23,Fev!$I$14:$I$1003,$C$11)</f>
        <v>0</v>
      </c>
      <c r="E127" s="22">
        <f>SUMIFS(Mar!$O$14:$O$1003,Mar!$H$14:$H$1003,Despesas!$I23,Mar!$I$14:$I$1003,$C$11)</f>
        <v>0</v>
      </c>
      <c r="F127" s="22">
        <f>SUMIFS(Abr!$O$14:$O$1003,Abr!$H$14:$H$1003,Despesas!$I23,Abr!$I$14:$I$1003,$C$11)</f>
        <v>0</v>
      </c>
      <c r="G127" s="22">
        <f>SUMIFS(Mai!$O$14:$O$1003,Mai!$H$14:$H$1003,Despesas!$I23,Mai!$I$14:$I$1003,$C$11)</f>
        <v>0</v>
      </c>
      <c r="H127" s="22">
        <f>SUMIFS(Jun!$O$14:$O$1003,Jun!$H$14:$H$1003,Despesas!$I23,Jun!$I$14:$I$1003,$C$11)</f>
        <v>0</v>
      </c>
      <c r="I127" s="22">
        <f>SUMIFS(Jul!$O$14:$O$1003,Jul!$H$14:$H$1003,Despesas!$I23,Jul!$I$14:$I$1003,$C$11)</f>
        <v>0</v>
      </c>
      <c r="J127" s="22">
        <f>SUMIFS(Ago!$O$14:$O$1003,Ago!$H$14:$H$1003,Despesas!$I23,Ago!$I$14:$I$1003,$C$11)</f>
        <v>0</v>
      </c>
      <c r="K127" s="22">
        <f>SUMIFS(Set!$O$14:$O$1003,Set!$H$14:$H$1003,Despesas!$I23,Set!$I$14:$I$1003,$C$11)</f>
        <v>0</v>
      </c>
      <c r="L127" s="22">
        <f>SUMIFS(Out!$O$14:$O$1003,Out!$H$14:$H$1003,Despesas!$I23,Out!$I$14:$I$1003,$C$11)</f>
        <v>0</v>
      </c>
      <c r="M127" s="22">
        <f>SUMIFS(Nov!$O$14:$O$1003,Nov!$H$14:$H$1003,Despesas!$I23,Nov!$I$14:$I$1003,$C$11)</f>
        <v>0</v>
      </c>
      <c r="N127" s="22">
        <f>SUMIFS(Dez!$O$14:$O$1003,Dez!$H$14:$H$1003,Despesas!$I23,Dez!$I$14:$I$1003,$C$11)</f>
        <v>0</v>
      </c>
      <c r="O127" s="22">
        <f t="shared" si="3"/>
        <v>0</v>
      </c>
    </row>
    <row r="128" spans="1:15" x14ac:dyDescent="0.25">
      <c r="A128" s="7"/>
      <c r="B128" s="23" t="str">
        <f>CONCATENATE(Despesas!H24," ",Despesas!I24)</f>
        <v xml:space="preserve">1.3.11 </v>
      </c>
      <c r="C128" s="22">
        <f>SUMIFS(Jan!$O$14:$O$1003,Jan!$H$14:$H$1003,Despesas!$I24,Jan!$I$14:$I$1003,$C$11)</f>
        <v>0</v>
      </c>
      <c r="D128" s="22">
        <f>SUMIFS(Fev!$O$14:$O$1003,Fev!$H$14:$H$1003,Despesas!$I24,Fev!$I$14:$I$1003,$C$11)</f>
        <v>0</v>
      </c>
      <c r="E128" s="22">
        <f>SUMIFS(Mar!$O$14:$O$1003,Mar!$H$14:$H$1003,Despesas!$I24,Mar!$I$14:$I$1003,$C$11)</f>
        <v>0</v>
      </c>
      <c r="F128" s="22">
        <f>SUMIFS(Abr!$O$14:$O$1003,Abr!$H$14:$H$1003,Despesas!$I24,Abr!$I$14:$I$1003,$C$11)</f>
        <v>0</v>
      </c>
      <c r="G128" s="22">
        <f>SUMIFS(Mai!$O$14:$O$1003,Mai!$H$14:$H$1003,Despesas!$I24,Mai!$I$14:$I$1003,$C$11)</f>
        <v>0</v>
      </c>
      <c r="H128" s="22">
        <f>SUMIFS(Jun!$O$14:$O$1003,Jun!$H$14:$H$1003,Despesas!$I24,Jun!$I$14:$I$1003,$C$11)</f>
        <v>0</v>
      </c>
      <c r="I128" s="22">
        <f>SUMIFS(Jul!$O$14:$O$1003,Jul!$H$14:$H$1003,Despesas!$I24,Jul!$I$14:$I$1003,$C$11)</f>
        <v>0</v>
      </c>
      <c r="J128" s="22">
        <f>SUMIFS(Ago!$O$14:$O$1003,Ago!$H$14:$H$1003,Despesas!$I24,Ago!$I$14:$I$1003,$C$11)</f>
        <v>0</v>
      </c>
      <c r="K128" s="22">
        <f>SUMIFS(Set!$O$14:$O$1003,Set!$H$14:$H$1003,Despesas!$I24,Set!$I$14:$I$1003,$C$11)</f>
        <v>0</v>
      </c>
      <c r="L128" s="22">
        <f>SUMIFS(Out!$O$14:$O$1003,Out!$H$14:$H$1003,Despesas!$I24,Out!$I$14:$I$1003,$C$11)</f>
        <v>0</v>
      </c>
      <c r="M128" s="22">
        <f>SUMIFS(Nov!$O$14:$O$1003,Nov!$H$14:$H$1003,Despesas!$I24,Nov!$I$14:$I$1003,$C$11)</f>
        <v>0</v>
      </c>
      <c r="N128" s="22">
        <f>SUMIFS(Dez!$O$14:$O$1003,Dez!$H$14:$H$1003,Despesas!$I24,Dez!$I$14:$I$1003,$C$11)</f>
        <v>0</v>
      </c>
      <c r="O128" s="22">
        <f t="shared" si="3"/>
        <v>0</v>
      </c>
    </row>
    <row r="129" spans="1:15" x14ac:dyDescent="0.25">
      <c r="A129" s="7"/>
      <c r="B129" s="23" t="str">
        <f>CONCATENATE(Despesas!H25," ",Despesas!I25)</f>
        <v xml:space="preserve">1.3.12 </v>
      </c>
      <c r="C129" s="22">
        <f>SUMIFS(Jan!$O$14:$O$1003,Jan!$H$14:$H$1003,Despesas!$I25,Jan!$I$14:$I$1003,$C$11)</f>
        <v>0</v>
      </c>
      <c r="D129" s="22">
        <f>SUMIFS(Fev!$O$14:$O$1003,Fev!$H$14:$H$1003,Despesas!$I25,Fev!$I$14:$I$1003,$C$11)</f>
        <v>0</v>
      </c>
      <c r="E129" s="22">
        <f>SUMIFS(Mar!$O$14:$O$1003,Mar!$H$14:$H$1003,Despesas!$I25,Mar!$I$14:$I$1003,$C$11)</f>
        <v>0</v>
      </c>
      <c r="F129" s="22">
        <f>SUMIFS(Abr!$O$14:$O$1003,Abr!$H$14:$H$1003,Despesas!$I25,Abr!$I$14:$I$1003,$C$11)</f>
        <v>0</v>
      </c>
      <c r="G129" s="22">
        <f>SUMIFS(Mai!$O$14:$O$1003,Mai!$H$14:$H$1003,Despesas!$I25,Mai!$I$14:$I$1003,$C$11)</f>
        <v>0</v>
      </c>
      <c r="H129" s="22">
        <f>SUMIFS(Jun!$O$14:$O$1003,Jun!$H$14:$H$1003,Despesas!$I25,Jun!$I$14:$I$1003,$C$11)</f>
        <v>0</v>
      </c>
      <c r="I129" s="22">
        <f>SUMIFS(Jul!$O$14:$O$1003,Jul!$H$14:$H$1003,Despesas!$I25,Jul!$I$14:$I$1003,$C$11)</f>
        <v>0</v>
      </c>
      <c r="J129" s="22">
        <f>SUMIFS(Ago!$O$14:$O$1003,Ago!$H$14:$H$1003,Despesas!$I25,Ago!$I$14:$I$1003,$C$11)</f>
        <v>0</v>
      </c>
      <c r="K129" s="22">
        <f>SUMIFS(Set!$O$14:$O$1003,Set!$H$14:$H$1003,Despesas!$I25,Set!$I$14:$I$1003,$C$11)</f>
        <v>0</v>
      </c>
      <c r="L129" s="22">
        <f>SUMIFS(Out!$O$14:$O$1003,Out!$H$14:$H$1003,Despesas!$I25,Out!$I$14:$I$1003,$C$11)</f>
        <v>0</v>
      </c>
      <c r="M129" s="22">
        <f>SUMIFS(Nov!$O$14:$O$1003,Nov!$H$14:$H$1003,Despesas!$I25,Nov!$I$14:$I$1003,$C$11)</f>
        <v>0</v>
      </c>
      <c r="N129" s="22">
        <f>SUMIFS(Dez!$O$14:$O$1003,Dez!$H$14:$H$1003,Despesas!$I25,Dez!$I$14:$I$1003,$C$11)</f>
        <v>0</v>
      </c>
      <c r="O129" s="22">
        <f t="shared" si="3"/>
        <v>0</v>
      </c>
    </row>
    <row r="130" spans="1:15" x14ac:dyDescent="0.25">
      <c r="A130" s="7"/>
      <c r="B130" s="23" t="str">
        <f>CONCATENATE(Despesas!H26," ",Despesas!I26)</f>
        <v xml:space="preserve">1.3.13 </v>
      </c>
      <c r="C130" s="22">
        <f>SUMIFS(Jan!$O$14:$O$1003,Jan!$H$14:$H$1003,Despesas!$I26,Jan!$I$14:$I$1003,$C$11)</f>
        <v>0</v>
      </c>
      <c r="D130" s="22">
        <f>SUMIFS(Fev!$O$14:$O$1003,Fev!$H$14:$H$1003,Despesas!$I26,Fev!$I$14:$I$1003,$C$11)</f>
        <v>0</v>
      </c>
      <c r="E130" s="22">
        <f>SUMIFS(Mar!$O$14:$O$1003,Mar!$H$14:$H$1003,Despesas!$I26,Mar!$I$14:$I$1003,$C$11)</f>
        <v>0</v>
      </c>
      <c r="F130" s="22">
        <f>SUMIFS(Abr!$O$14:$O$1003,Abr!$H$14:$H$1003,Despesas!$I26,Abr!$I$14:$I$1003,$C$11)</f>
        <v>0</v>
      </c>
      <c r="G130" s="22">
        <f>SUMIFS(Mai!$O$14:$O$1003,Mai!$H$14:$H$1003,Despesas!$I26,Mai!$I$14:$I$1003,$C$11)</f>
        <v>0</v>
      </c>
      <c r="H130" s="22">
        <f>SUMIFS(Jun!$O$14:$O$1003,Jun!$H$14:$H$1003,Despesas!$I26,Jun!$I$14:$I$1003,$C$11)</f>
        <v>0</v>
      </c>
      <c r="I130" s="22">
        <f>SUMIFS(Jul!$O$14:$O$1003,Jul!$H$14:$H$1003,Despesas!$I26,Jul!$I$14:$I$1003,$C$11)</f>
        <v>0</v>
      </c>
      <c r="J130" s="22">
        <f>SUMIFS(Ago!$O$14:$O$1003,Ago!$H$14:$H$1003,Despesas!$I26,Ago!$I$14:$I$1003,$C$11)</f>
        <v>0</v>
      </c>
      <c r="K130" s="22">
        <f>SUMIFS(Set!$O$14:$O$1003,Set!$H$14:$H$1003,Despesas!$I26,Set!$I$14:$I$1003,$C$11)</f>
        <v>0</v>
      </c>
      <c r="L130" s="22">
        <f>SUMIFS(Out!$O$14:$O$1003,Out!$H$14:$H$1003,Despesas!$I26,Out!$I$14:$I$1003,$C$11)</f>
        <v>0</v>
      </c>
      <c r="M130" s="22">
        <f>SUMIFS(Nov!$O$14:$O$1003,Nov!$H$14:$H$1003,Despesas!$I26,Nov!$I$14:$I$1003,$C$11)</f>
        <v>0</v>
      </c>
      <c r="N130" s="22">
        <f>SUMIFS(Dez!$O$14:$O$1003,Dez!$H$14:$H$1003,Despesas!$I26,Dez!$I$14:$I$1003,$C$11)</f>
        <v>0</v>
      </c>
      <c r="O130" s="22">
        <f t="shared" si="3"/>
        <v>0</v>
      </c>
    </row>
    <row r="131" spans="1:15" x14ac:dyDescent="0.25">
      <c r="A131" s="7"/>
      <c r="B131" s="23" t="str">
        <f>CONCATENATE(Despesas!H27," ",Despesas!I27)</f>
        <v xml:space="preserve">1.3.14 </v>
      </c>
      <c r="C131" s="22">
        <f>SUMIFS(Jan!$O$14:$O$1003,Jan!$H$14:$H$1003,Despesas!$I27,Jan!$I$14:$I$1003,$C$11)</f>
        <v>0</v>
      </c>
      <c r="D131" s="22">
        <f>SUMIFS(Fev!$O$14:$O$1003,Fev!$H$14:$H$1003,Despesas!$I27,Fev!$I$14:$I$1003,$C$11)</f>
        <v>0</v>
      </c>
      <c r="E131" s="22">
        <f>SUMIFS(Mar!$O$14:$O$1003,Mar!$H$14:$H$1003,Despesas!$I27,Mar!$I$14:$I$1003,$C$11)</f>
        <v>0</v>
      </c>
      <c r="F131" s="22">
        <f>SUMIFS(Abr!$O$14:$O$1003,Abr!$H$14:$H$1003,Despesas!$I27,Abr!$I$14:$I$1003,$C$11)</f>
        <v>0</v>
      </c>
      <c r="G131" s="22">
        <f>SUMIFS(Mai!$O$14:$O$1003,Mai!$H$14:$H$1003,Despesas!$I27,Mai!$I$14:$I$1003,$C$11)</f>
        <v>0</v>
      </c>
      <c r="H131" s="22">
        <f>SUMIFS(Jun!$O$14:$O$1003,Jun!$H$14:$H$1003,Despesas!$I27,Jun!$I$14:$I$1003,$C$11)</f>
        <v>0</v>
      </c>
      <c r="I131" s="22">
        <f>SUMIFS(Jul!$O$14:$O$1003,Jul!$H$14:$H$1003,Despesas!$I27,Jul!$I$14:$I$1003,$C$11)</f>
        <v>0</v>
      </c>
      <c r="J131" s="22">
        <f>SUMIFS(Ago!$O$14:$O$1003,Ago!$H$14:$H$1003,Despesas!$I27,Ago!$I$14:$I$1003,$C$11)</f>
        <v>0</v>
      </c>
      <c r="K131" s="22">
        <f>SUMIFS(Set!$O$14:$O$1003,Set!$H$14:$H$1003,Despesas!$I27,Set!$I$14:$I$1003,$C$11)</f>
        <v>0</v>
      </c>
      <c r="L131" s="22">
        <f>SUMIFS(Out!$O$14:$O$1003,Out!$H$14:$H$1003,Despesas!$I27,Out!$I$14:$I$1003,$C$11)</f>
        <v>0</v>
      </c>
      <c r="M131" s="22">
        <f>SUMIFS(Nov!$O$14:$O$1003,Nov!$H$14:$H$1003,Despesas!$I27,Nov!$I$14:$I$1003,$C$11)</f>
        <v>0</v>
      </c>
      <c r="N131" s="22">
        <f>SUMIFS(Dez!$O$14:$O$1003,Dez!$H$14:$H$1003,Despesas!$I27,Dez!$I$14:$I$1003,$C$11)</f>
        <v>0</v>
      </c>
      <c r="O131" s="22">
        <f t="shared" si="3"/>
        <v>0</v>
      </c>
    </row>
    <row r="132" spans="1:15" x14ac:dyDescent="0.25">
      <c r="A132" s="7"/>
      <c r="B132" s="23" t="str">
        <f>CONCATENATE(Despesas!H28," ",Despesas!I28)</f>
        <v xml:space="preserve">1.3.15 </v>
      </c>
      <c r="C132" s="22">
        <f>SUMIFS(Jan!$O$14:$O$1003,Jan!$H$14:$H$1003,Despesas!$I28,Jan!$I$14:$I$1003,$C$11)</f>
        <v>0</v>
      </c>
      <c r="D132" s="22">
        <f>SUMIFS(Fev!$O$14:$O$1003,Fev!$H$14:$H$1003,Despesas!$I28,Fev!$I$14:$I$1003,$C$11)</f>
        <v>0</v>
      </c>
      <c r="E132" s="22">
        <f>SUMIFS(Mar!$O$14:$O$1003,Mar!$H$14:$H$1003,Despesas!$I28,Mar!$I$14:$I$1003,$C$11)</f>
        <v>0</v>
      </c>
      <c r="F132" s="22">
        <f>SUMIFS(Abr!$O$14:$O$1003,Abr!$H$14:$H$1003,Despesas!$I28,Abr!$I$14:$I$1003,$C$11)</f>
        <v>0</v>
      </c>
      <c r="G132" s="22">
        <f>SUMIFS(Mai!$O$14:$O$1003,Mai!$H$14:$H$1003,Despesas!$I28,Mai!$I$14:$I$1003,$C$11)</f>
        <v>0</v>
      </c>
      <c r="H132" s="22">
        <f>SUMIFS(Jun!$O$14:$O$1003,Jun!$H$14:$H$1003,Despesas!$I28,Jun!$I$14:$I$1003,$C$11)</f>
        <v>0</v>
      </c>
      <c r="I132" s="22">
        <f>SUMIFS(Jul!$O$14:$O$1003,Jul!$H$14:$H$1003,Despesas!$I28,Jul!$I$14:$I$1003,$C$11)</f>
        <v>0</v>
      </c>
      <c r="J132" s="22">
        <f>SUMIFS(Ago!$O$14:$O$1003,Ago!$H$14:$H$1003,Despesas!$I28,Ago!$I$14:$I$1003,$C$11)</f>
        <v>0</v>
      </c>
      <c r="K132" s="22">
        <f>SUMIFS(Set!$O$14:$O$1003,Set!$H$14:$H$1003,Despesas!$I28,Set!$I$14:$I$1003,$C$11)</f>
        <v>0</v>
      </c>
      <c r="L132" s="22">
        <f>SUMIFS(Out!$O$14:$O$1003,Out!$H$14:$H$1003,Despesas!$I28,Out!$I$14:$I$1003,$C$11)</f>
        <v>0</v>
      </c>
      <c r="M132" s="22">
        <f>SUMIFS(Nov!$O$14:$O$1003,Nov!$H$14:$H$1003,Despesas!$I28,Nov!$I$14:$I$1003,$C$11)</f>
        <v>0</v>
      </c>
      <c r="N132" s="22">
        <f>SUMIFS(Dez!$O$14:$O$1003,Dez!$H$14:$H$1003,Despesas!$I28,Dez!$I$14:$I$1003,$C$11)</f>
        <v>0</v>
      </c>
      <c r="O132" s="22">
        <f t="shared" si="3"/>
        <v>0</v>
      </c>
    </row>
    <row r="133" spans="1:15" x14ac:dyDescent="0.25">
      <c r="A133" s="7"/>
      <c r="B133" s="23" t="str">
        <f>CONCATENATE(Despesas!H29," ",Despesas!I29)</f>
        <v xml:space="preserve">1.3.16 </v>
      </c>
      <c r="C133" s="22">
        <f>SUMIFS(Jan!$O$14:$O$1003,Jan!$H$14:$H$1003,Despesas!$I29,Jan!$I$14:$I$1003,$C$11)</f>
        <v>0</v>
      </c>
      <c r="D133" s="22">
        <f>SUMIFS(Fev!$O$14:$O$1003,Fev!$H$14:$H$1003,Despesas!$I29,Fev!$I$14:$I$1003,$C$11)</f>
        <v>0</v>
      </c>
      <c r="E133" s="22">
        <f>SUMIFS(Mar!$O$14:$O$1003,Mar!$H$14:$H$1003,Despesas!$I29,Mar!$I$14:$I$1003,$C$11)</f>
        <v>0</v>
      </c>
      <c r="F133" s="22">
        <f>SUMIFS(Abr!$O$14:$O$1003,Abr!$H$14:$H$1003,Despesas!$I29,Abr!$I$14:$I$1003,$C$11)</f>
        <v>0</v>
      </c>
      <c r="G133" s="22">
        <f>SUMIFS(Mai!$O$14:$O$1003,Mai!$H$14:$H$1003,Despesas!$I29,Mai!$I$14:$I$1003,$C$11)</f>
        <v>0</v>
      </c>
      <c r="H133" s="22">
        <f>SUMIFS(Jun!$O$14:$O$1003,Jun!$H$14:$H$1003,Despesas!$I29,Jun!$I$14:$I$1003,$C$11)</f>
        <v>0</v>
      </c>
      <c r="I133" s="22">
        <f>SUMIFS(Jul!$O$14:$O$1003,Jul!$H$14:$H$1003,Despesas!$I29,Jul!$I$14:$I$1003,$C$11)</f>
        <v>0</v>
      </c>
      <c r="J133" s="22">
        <f>SUMIFS(Ago!$O$14:$O$1003,Ago!$H$14:$H$1003,Despesas!$I29,Ago!$I$14:$I$1003,$C$11)</f>
        <v>0</v>
      </c>
      <c r="K133" s="22">
        <f>SUMIFS(Set!$O$14:$O$1003,Set!$H$14:$H$1003,Despesas!$I29,Set!$I$14:$I$1003,$C$11)</f>
        <v>0</v>
      </c>
      <c r="L133" s="22">
        <f>SUMIFS(Out!$O$14:$O$1003,Out!$H$14:$H$1003,Despesas!$I29,Out!$I$14:$I$1003,$C$11)</f>
        <v>0</v>
      </c>
      <c r="M133" s="22">
        <f>SUMIFS(Nov!$O$14:$O$1003,Nov!$H$14:$H$1003,Despesas!$I29,Nov!$I$14:$I$1003,$C$11)</f>
        <v>0</v>
      </c>
      <c r="N133" s="22">
        <f>SUMIFS(Dez!$O$14:$O$1003,Dez!$H$14:$H$1003,Despesas!$I29,Dez!$I$14:$I$1003,$C$11)</f>
        <v>0</v>
      </c>
      <c r="O133" s="22">
        <f t="shared" si="3"/>
        <v>0</v>
      </c>
    </row>
    <row r="134" spans="1:15" x14ac:dyDescent="0.25">
      <c r="A134" s="7"/>
      <c r="B134" s="23" t="str">
        <f>CONCATENATE(Despesas!H30," ",Despesas!I30)</f>
        <v xml:space="preserve">1.3.17 </v>
      </c>
      <c r="C134" s="22">
        <f>SUMIFS(Jan!$O$14:$O$1003,Jan!$H$14:$H$1003,Despesas!$I30,Jan!$I$14:$I$1003,$C$11)</f>
        <v>0</v>
      </c>
      <c r="D134" s="22">
        <f>SUMIFS(Fev!$O$14:$O$1003,Fev!$H$14:$H$1003,Despesas!$I30,Fev!$I$14:$I$1003,$C$11)</f>
        <v>0</v>
      </c>
      <c r="E134" s="22">
        <f>SUMIFS(Mar!$O$14:$O$1003,Mar!$H$14:$H$1003,Despesas!$I30,Mar!$I$14:$I$1003,$C$11)</f>
        <v>0</v>
      </c>
      <c r="F134" s="22">
        <f>SUMIFS(Abr!$O$14:$O$1003,Abr!$H$14:$H$1003,Despesas!$I30,Abr!$I$14:$I$1003,$C$11)</f>
        <v>0</v>
      </c>
      <c r="G134" s="22">
        <f>SUMIFS(Mai!$O$14:$O$1003,Mai!$H$14:$H$1003,Despesas!$I30,Mai!$I$14:$I$1003,$C$11)</f>
        <v>0</v>
      </c>
      <c r="H134" s="22">
        <f>SUMIFS(Jun!$O$14:$O$1003,Jun!$H$14:$H$1003,Despesas!$I30,Jun!$I$14:$I$1003,$C$11)</f>
        <v>0</v>
      </c>
      <c r="I134" s="22">
        <f>SUMIFS(Jul!$O$14:$O$1003,Jul!$H$14:$H$1003,Despesas!$I30,Jul!$I$14:$I$1003,$C$11)</f>
        <v>0</v>
      </c>
      <c r="J134" s="22">
        <f>SUMIFS(Ago!$O$14:$O$1003,Ago!$H$14:$H$1003,Despesas!$I30,Ago!$I$14:$I$1003,$C$11)</f>
        <v>0</v>
      </c>
      <c r="K134" s="22">
        <f>SUMIFS(Set!$O$14:$O$1003,Set!$H$14:$H$1003,Despesas!$I30,Set!$I$14:$I$1003,$C$11)</f>
        <v>0</v>
      </c>
      <c r="L134" s="22">
        <f>SUMIFS(Out!$O$14:$O$1003,Out!$H$14:$H$1003,Despesas!$I30,Out!$I$14:$I$1003,$C$11)</f>
        <v>0</v>
      </c>
      <c r="M134" s="22">
        <f>SUMIFS(Nov!$O$14:$O$1003,Nov!$H$14:$H$1003,Despesas!$I30,Nov!$I$14:$I$1003,$C$11)</f>
        <v>0</v>
      </c>
      <c r="N134" s="22">
        <f>SUMIFS(Dez!$O$14:$O$1003,Dez!$H$14:$H$1003,Despesas!$I30,Dez!$I$14:$I$1003,$C$11)</f>
        <v>0</v>
      </c>
      <c r="O134" s="22">
        <f t="shared" si="3"/>
        <v>0</v>
      </c>
    </row>
    <row r="135" spans="1:15" x14ac:dyDescent="0.25">
      <c r="A135" s="7"/>
      <c r="B135" s="23" t="str">
        <f>CONCATENATE(Despesas!H31," ",Despesas!I31)</f>
        <v xml:space="preserve">1.3.18 </v>
      </c>
      <c r="C135" s="22">
        <f>SUMIFS(Jan!$O$14:$O$1003,Jan!$H$14:$H$1003,Despesas!$I31,Jan!$I$14:$I$1003,$C$11)</f>
        <v>0</v>
      </c>
      <c r="D135" s="22">
        <f>SUMIFS(Fev!$O$14:$O$1003,Fev!$H$14:$H$1003,Despesas!$I31,Fev!$I$14:$I$1003,$C$11)</f>
        <v>0</v>
      </c>
      <c r="E135" s="22">
        <f>SUMIFS(Mar!$O$14:$O$1003,Mar!$H$14:$H$1003,Despesas!$I31,Mar!$I$14:$I$1003,$C$11)</f>
        <v>0</v>
      </c>
      <c r="F135" s="22">
        <f>SUMIFS(Abr!$O$14:$O$1003,Abr!$H$14:$H$1003,Despesas!$I31,Abr!$I$14:$I$1003,$C$11)</f>
        <v>0</v>
      </c>
      <c r="G135" s="22">
        <f>SUMIFS(Mai!$O$14:$O$1003,Mai!$H$14:$H$1003,Despesas!$I31,Mai!$I$14:$I$1003,$C$11)</f>
        <v>0</v>
      </c>
      <c r="H135" s="22">
        <f>SUMIFS(Jun!$O$14:$O$1003,Jun!$H$14:$H$1003,Despesas!$I31,Jun!$I$14:$I$1003,$C$11)</f>
        <v>0</v>
      </c>
      <c r="I135" s="22">
        <f>SUMIFS(Jul!$O$14:$O$1003,Jul!$H$14:$H$1003,Despesas!$I31,Jul!$I$14:$I$1003,$C$11)</f>
        <v>0</v>
      </c>
      <c r="J135" s="22">
        <f>SUMIFS(Ago!$O$14:$O$1003,Ago!$H$14:$H$1003,Despesas!$I31,Ago!$I$14:$I$1003,$C$11)</f>
        <v>0</v>
      </c>
      <c r="K135" s="22">
        <f>SUMIFS(Set!$O$14:$O$1003,Set!$H$14:$H$1003,Despesas!$I31,Set!$I$14:$I$1003,$C$11)</f>
        <v>0</v>
      </c>
      <c r="L135" s="22">
        <f>SUMIFS(Out!$O$14:$O$1003,Out!$H$14:$H$1003,Despesas!$I31,Out!$I$14:$I$1003,$C$11)</f>
        <v>0</v>
      </c>
      <c r="M135" s="22">
        <f>SUMIFS(Nov!$O$14:$O$1003,Nov!$H$14:$H$1003,Despesas!$I31,Nov!$I$14:$I$1003,$C$11)</f>
        <v>0</v>
      </c>
      <c r="N135" s="22">
        <f>SUMIFS(Dez!$O$14:$O$1003,Dez!$H$14:$H$1003,Despesas!$I31,Dez!$I$14:$I$1003,$C$11)</f>
        <v>0</v>
      </c>
      <c r="O135" s="22">
        <f t="shared" si="3"/>
        <v>0</v>
      </c>
    </row>
    <row r="136" spans="1:15" x14ac:dyDescent="0.25">
      <c r="A136" s="7"/>
      <c r="B136" s="23" t="str">
        <f>CONCATENATE(Despesas!H32," ",Despesas!I32)</f>
        <v xml:space="preserve">1.3.19 </v>
      </c>
      <c r="C136" s="22">
        <f>SUMIFS(Jan!$O$14:$O$1003,Jan!$H$14:$H$1003,Despesas!$I32,Jan!$I$14:$I$1003,$C$11)</f>
        <v>0</v>
      </c>
      <c r="D136" s="22">
        <f>SUMIFS(Fev!$O$14:$O$1003,Fev!$H$14:$H$1003,Despesas!$I32,Fev!$I$14:$I$1003,$C$11)</f>
        <v>0</v>
      </c>
      <c r="E136" s="22">
        <f>SUMIFS(Mar!$O$14:$O$1003,Mar!$H$14:$H$1003,Despesas!$I32,Mar!$I$14:$I$1003,$C$11)</f>
        <v>0</v>
      </c>
      <c r="F136" s="22">
        <f>SUMIFS(Abr!$O$14:$O$1003,Abr!$H$14:$H$1003,Despesas!$I32,Abr!$I$14:$I$1003,$C$11)</f>
        <v>0</v>
      </c>
      <c r="G136" s="22">
        <f>SUMIFS(Mai!$O$14:$O$1003,Mai!$H$14:$H$1003,Despesas!$I32,Mai!$I$14:$I$1003,$C$11)</f>
        <v>0</v>
      </c>
      <c r="H136" s="22">
        <f>SUMIFS(Jun!$O$14:$O$1003,Jun!$H$14:$H$1003,Despesas!$I32,Jun!$I$14:$I$1003,$C$11)</f>
        <v>0</v>
      </c>
      <c r="I136" s="22">
        <f>SUMIFS(Jul!$O$14:$O$1003,Jul!$H$14:$H$1003,Despesas!$I32,Jul!$I$14:$I$1003,$C$11)</f>
        <v>0</v>
      </c>
      <c r="J136" s="22">
        <f>SUMIFS(Ago!$O$14:$O$1003,Ago!$H$14:$H$1003,Despesas!$I32,Ago!$I$14:$I$1003,$C$11)</f>
        <v>0</v>
      </c>
      <c r="K136" s="22">
        <f>SUMIFS(Set!$O$14:$O$1003,Set!$H$14:$H$1003,Despesas!$I32,Set!$I$14:$I$1003,$C$11)</f>
        <v>0</v>
      </c>
      <c r="L136" s="22">
        <f>SUMIFS(Out!$O$14:$O$1003,Out!$H$14:$H$1003,Despesas!$I32,Out!$I$14:$I$1003,$C$11)</f>
        <v>0</v>
      </c>
      <c r="M136" s="22">
        <f>SUMIFS(Nov!$O$14:$O$1003,Nov!$H$14:$H$1003,Despesas!$I32,Nov!$I$14:$I$1003,$C$11)</f>
        <v>0</v>
      </c>
      <c r="N136" s="22">
        <f>SUMIFS(Dez!$O$14:$O$1003,Dez!$H$14:$H$1003,Despesas!$I32,Dez!$I$14:$I$1003,$C$11)</f>
        <v>0</v>
      </c>
      <c r="O136" s="22">
        <f t="shared" si="3"/>
        <v>0</v>
      </c>
    </row>
    <row r="137" spans="1:15" x14ac:dyDescent="0.25">
      <c r="A137" s="7"/>
      <c r="B137" s="23" t="str">
        <f>CONCATENATE(Despesas!H33," ",Despesas!I33)</f>
        <v xml:space="preserve">1.3.20 </v>
      </c>
      <c r="C137" s="22">
        <f>SUMIFS(Jan!$O$14:$O$1003,Jan!$H$14:$H$1003,Despesas!$I33,Jan!$I$14:$I$1003,$C$11)</f>
        <v>0</v>
      </c>
      <c r="D137" s="22">
        <f>SUMIFS(Fev!$O$14:$O$1003,Fev!$H$14:$H$1003,Despesas!$I33,Fev!$I$14:$I$1003,$C$11)</f>
        <v>0</v>
      </c>
      <c r="E137" s="22">
        <f>SUMIFS(Mar!$O$14:$O$1003,Mar!$H$14:$H$1003,Despesas!$I33,Mar!$I$14:$I$1003,$C$11)</f>
        <v>0</v>
      </c>
      <c r="F137" s="22">
        <f>SUMIFS(Abr!$O$14:$O$1003,Abr!$H$14:$H$1003,Despesas!$I33,Abr!$I$14:$I$1003,$C$11)</f>
        <v>0</v>
      </c>
      <c r="G137" s="22">
        <f>SUMIFS(Mai!$O$14:$O$1003,Mai!$H$14:$H$1003,Despesas!$I33,Mai!$I$14:$I$1003,$C$11)</f>
        <v>0</v>
      </c>
      <c r="H137" s="22">
        <f>SUMIFS(Jun!$O$14:$O$1003,Jun!$H$14:$H$1003,Despesas!$I33,Jun!$I$14:$I$1003,$C$11)</f>
        <v>0</v>
      </c>
      <c r="I137" s="22">
        <f>SUMIFS(Jul!$O$14:$O$1003,Jul!$H$14:$H$1003,Despesas!$I33,Jul!$I$14:$I$1003,$C$11)</f>
        <v>0</v>
      </c>
      <c r="J137" s="22">
        <f>SUMIFS(Ago!$O$14:$O$1003,Ago!$H$14:$H$1003,Despesas!$I33,Ago!$I$14:$I$1003,$C$11)</f>
        <v>0</v>
      </c>
      <c r="K137" s="22">
        <f>SUMIFS(Set!$O$14:$O$1003,Set!$H$14:$H$1003,Despesas!$I33,Set!$I$14:$I$1003,$C$11)</f>
        <v>0</v>
      </c>
      <c r="L137" s="22">
        <f>SUMIFS(Out!$O$14:$O$1003,Out!$H$14:$H$1003,Despesas!$I33,Out!$I$14:$I$1003,$C$11)</f>
        <v>0</v>
      </c>
      <c r="M137" s="22">
        <f>SUMIFS(Nov!$O$14:$O$1003,Nov!$H$14:$H$1003,Despesas!$I33,Nov!$I$14:$I$1003,$C$11)</f>
        <v>0</v>
      </c>
      <c r="N137" s="22">
        <f>SUMIFS(Dez!$O$14:$O$1003,Dez!$H$14:$H$1003,Despesas!$I33,Dez!$I$14:$I$1003,$C$11)</f>
        <v>0</v>
      </c>
      <c r="O137" s="22">
        <f t="shared" si="3"/>
        <v>0</v>
      </c>
    </row>
    <row r="138" spans="1:15" x14ac:dyDescent="0.25">
      <c r="A138" s="7"/>
      <c r="B138" s="23" t="str">
        <f>CONCATENATE(Despesas!H34," ",Despesas!I34)</f>
        <v xml:space="preserve">1.3.21 </v>
      </c>
      <c r="C138" s="22">
        <f>SUMIFS(Jan!$O$14:$O$1003,Jan!$H$14:$H$1003,Despesas!$I34,Jan!$I$14:$I$1003,$C$11)</f>
        <v>0</v>
      </c>
      <c r="D138" s="22">
        <f>SUMIFS(Fev!$O$14:$O$1003,Fev!$H$14:$H$1003,Despesas!$I34,Fev!$I$14:$I$1003,$C$11)</f>
        <v>0</v>
      </c>
      <c r="E138" s="22">
        <f>SUMIFS(Mar!$O$14:$O$1003,Mar!$H$14:$H$1003,Despesas!$I34,Mar!$I$14:$I$1003,$C$11)</f>
        <v>0</v>
      </c>
      <c r="F138" s="22">
        <f>SUMIFS(Abr!$O$14:$O$1003,Abr!$H$14:$H$1003,Despesas!$I34,Abr!$I$14:$I$1003,$C$11)</f>
        <v>0</v>
      </c>
      <c r="G138" s="22">
        <f>SUMIFS(Mai!$O$14:$O$1003,Mai!$H$14:$H$1003,Despesas!$I34,Mai!$I$14:$I$1003,$C$11)</f>
        <v>0</v>
      </c>
      <c r="H138" s="22">
        <f>SUMIFS(Jun!$O$14:$O$1003,Jun!$H$14:$H$1003,Despesas!$I34,Jun!$I$14:$I$1003,$C$11)</f>
        <v>0</v>
      </c>
      <c r="I138" s="22">
        <f>SUMIFS(Jul!$O$14:$O$1003,Jul!$H$14:$H$1003,Despesas!$I34,Jul!$I$14:$I$1003,$C$11)</f>
        <v>0</v>
      </c>
      <c r="J138" s="22">
        <f>SUMIFS(Ago!$O$14:$O$1003,Ago!$H$14:$H$1003,Despesas!$I34,Ago!$I$14:$I$1003,$C$11)</f>
        <v>0</v>
      </c>
      <c r="K138" s="22">
        <f>SUMIFS(Set!$O$14:$O$1003,Set!$H$14:$H$1003,Despesas!$I34,Set!$I$14:$I$1003,$C$11)</f>
        <v>0</v>
      </c>
      <c r="L138" s="22">
        <f>SUMIFS(Out!$O$14:$O$1003,Out!$H$14:$H$1003,Despesas!$I34,Out!$I$14:$I$1003,$C$11)</f>
        <v>0</v>
      </c>
      <c r="M138" s="22">
        <f>SUMIFS(Nov!$O$14:$O$1003,Nov!$H$14:$H$1003,Despesas!$I34,Nov!$I$14:$I$1003,$C$11)</f>
        <v>0</v>
      </c>
      <c r="N138" s="22">
        <f>SUMIFS(Dez!$O$14:$O$1003,Dez!$H$14:$H$1003,Despesas!$I34,Dez!$I$14:$I$1003,$C$11)</f>
        <v>0</v>
      </c>
      <c r="O138" s="22">
        <f t="shared" si="3"/>
        <v>0</v>
      </c>
    </row>
    <row r="139" spans="1:15" x14ac:dyDescent="0.25">
      <c r="A139" s="7"/>
      <c r="B139" s="23" t="str">
        <f>CONCATENATE(Despesas!H35," ",Despesas!I35)</f>
        <v xml:space="preserve">1.3.22 </v>
      </c>
      <c r="C139" s="22">
        <f>SUMIFS(Jan!$O$14:$O$1003,Jan!$H$14:$H$1003,Despesas!$I35,Jan!$I$14:$I$1003,$C$11)</f>
        <v>0</v>
      </c>
      <c r="D139" s="22">
        <f>SUMIFS(Fev!$O$14:$O$1003,Fev!$H$14:$H$1003,Despesas!$I35,Fev!$I$14:$I$1003,$C$11)</f>
        <v>0</v>
      </c>
      <c r="E139" s="22">
        <f>SUMIFS(Mar!$O$14:$O$1003,Mar!$H$14:$H$1003,Despesas!$I35,Mar!$I$14:$I$1003,$C$11)</f>
        <v>0</v>
      </c>
      <c r="F139" s="22">
        <f>SUMIFS(Abr!$O$14:$O$1003,Abr!$H$14:$H$1003,Despesas!$I35,Abr!$I$14:$I$1003,$C$11)</f>
        <v>0</v>
      </c>
      <c r="G139" s="22">
        <f>SUMIFS(Mai!$O$14:$O$1003,Mai!$H$14:$H$1003,Despesas!$I35,Mai!$I$14:$I$1003,$C$11)</f>
        <v>0</v>
      </c>
      <c r="H139" s="22">
        <f>SUMIFS(Jun!$O$14:$O$1003,Jun!$H$14:$H$1003,Despesas!$I35,Jun!$I$14:$I$1003,$C$11)</f>
        <v>0</v>
      </c>
      <c r="I139" s="22">
        <f>SUMIFS(Jul!$O$14:$O$1003,Jul!$H$14:$H$1003,Despesas!$I35,Jul!$I$14:$I$1003,$C$11)</f>
        <v>0</v>
      </c>
      <c r="J139" s="22">
        <f>SUMIFS(Ago!$O$14:$O$1003,Ago!$H$14:$H$1003,Despesas!$I35,Ago!$I$14:$I$1003,$C$11)</f>
        <v>0</v>
      </c>
      <c r="K139" s="22">
        <f>SUMIFS(Set!$O$14:$O$1003,Set!$H$14:$H$1003,Despesas!$I35,Set!$I$14:$I$1003,$C$11)</f>
        <v>0</v>
      </c>
      <c r="L139" s="22">
        <f>SUMIFS(Out!$O$14:$O$1003,Out!$H$14:$H$1003,Despesas!$I35,Out!$I$14:$I$1003,$C$11)</f>
        <v>0</v>
      </c>
      <c r="M139" s="22">
        <f>SUMIFS(Nov!$O$14:$O$1003,Nov!$H$14:$H$1003,Despesas!$I35,Nov!$I$14:$I$1003,$C$11)</f>
        <v>0</v>
      </c>
      <c r="N139" s="22">
        <f>SUMIFS(Dez!$O$14:$O$1003,Dez!$H$14:$H$1003,Despesas!$I35,Dez!$I$14:$I$1003,$C$11)</f>
        <v>0</v>
      </c>
      <c r="O139" s="22">
        <f t="shared" si="3"/>
        <v>0</v>
      </c>
    </row>
    <row r="140" spans="1:15" x14ac:dyDescent="0.25">
      <c r="A140" s="7"/>
      <c r="B140" s="23" t="str">
        <f>CONCATENATE(Despesas!H36," ",Despesas!I36)</f>
        <v xml:space="preserve">1.3.23 </v>
      </c>
      <c r="C140" s="22">
        <f>SUMIFS(Jan!$O$14:$O$1003,Jan!$H$14:$H$1003,Despesas!$I36,Jan!$I$14:$I$1003,$C$11)</f>
        <v>0</v>
      </c>
      <c r="D140" s="22">
        <f>SUMIFS(Fev!$O$14:$O$1003,Fev!$H$14:$H$1003,Despesas!$I36,Fev!$I$14:$I$1003,$C$11)</f>
        <v>0</v>
      </c>
      <c r="E140" s="22">
        <f>SUMIFS(Mar!$O$14:$O$1003,Mar!$H$14:$H$1003,Despesas!$I36,Mar!$I$14:$I$1003,$C$11)</f>
        <v>0</v>
      </c>
      <c r="F140" s="22">
        <f>SUMIFS(Abr!$O$14:$O$1003,Abr!$H$14:$H$1003,Despesas!$I36,Abr!$I$14:$I$1003,$C$11)</f>
        <v>0</v>
      </c>
      <c r="G140" s="22">
        <f>SUMIFS(Mai!$O$14:$O$1003,Mai!$H$14:$H$1003,Despesas!$I36,Mai!$I$14:$I$1003,$C$11)</f>
        <v>0</v>
      </c>
      <c r="H140" s="22">
        <f>SUMIFS(Jun!$O$14:$O$1003,Jun!$H$14:$H$1003,Despesas!$I36,Jun!$I$14:$I$1003,$C$11)</f>
        <v>0</v>
      </c>
      <c r="I140" s="22">
        <f>SUMIFS(Jul!$O$14:$O$1003,Jul!$H$14:$H$1003,Despesas!$I36,Jul!$I$14:$I$1003,$C$11)</f>
        <v>0</v>
      </c>
      <c r="J140" s="22">
        <f>SUMIFS(Ago!$O$14:$O$1003,Ago!$H$14:$H$1003,Despesas!$I36,Ago!$I$14:$I$1003,$C$11)</f>
        <v>0</v>
      </c>
      <c r="K140" s="22">
        <f>SUMIFS(Set!$O$14:$O$1003,Set!$H$14:$H$1003,Despesas!$I36,Set!$I$14:$I$1003,$C$11)</f>
        <v>0</v>
      </c>
      <c r="L140" s="22">
        <f>SUMIFS(Out!$O$14:$O$1003,Out!$H$14:$H$1003,Despesas!$I36,Out!$I$14:$I$1003,$C$11)</f>
        <v>0</v>
      </c>
      <c r="M140" s="22">
        <f>SUMIFS(Nov!$O$14:$O$1003,Nov!$H$14:$H$1003,Despesas!$I36,Nov!$I$14:$I$1003,$C$11)</f>
        <v>0</v>
      </c>
      <c r="N140" s="22">
        <f>SUMIFS(Dez!$O$14:$O$1003,Dez!$H$14:$H$1003,Despesas!$I36,Dez!$I$14:$I$1003,$C$11)</f>
        <v>0</v>
      </c>
      <c r="O140" s="22">
        <f t="shared" si="3"/>
        <v>0</v>
      </c>
    </row>
    <row r="141" spans="1:15" x14ac:dyDescent="0.25">
      <c r="A141" s="7"/>
      <c r="B141" s="23" t="str">
        <f>CONCATENATE(Despesas!H37," ",Despesas!I37)</f>
        <v xml:space="preserve">1.3.24 </v>
      </c>
      <c r="C141" s="22">
        <f>SUMIFS(Jan!$O$14:$O$1003,Jan!$H$14:$H$1003,Despesas!$I37,Jan!$I$14:$I$1003,$C$11)</f>
        <v>0</v>
      </c>
      <c r="D141" s="22">
        <f>SUMIFS(Fev!$O$14:$O$1003,Fev!$H$14:$H$1003,Despesas!$I37,Fev!$I$14:$I$1003,$C$11)</f>
        <v>0</v>
      </c>
      <c r="E141" s="22">
        <f>SUMIFS(Mar!$O$14:$O$1003,Mar!$H$14:$H$1003,Despesas!$I37,Mar!$I$14:$I$1003,$C$11)</f>
        <v>0</v>
      </c>
      <c r="F141" s="22">
        <f>SUMIFS(Abr!$O$14:$O$1003,Abr!$H$14:$H$1003,Despesas!$I37,Abr!$I$14:$I$1003,$C$11)</f>
        <v>0</v>
      </c>
      <c r="G141" s="22">
        <f>SUMIFS(Mai!$O$14:$O$1003,Mai!$H$14:$H$1003,Despesas!$I37,Mai!$I$14:$I$1003,$C$11)</f>
        <v>0</v>
      </c>
      <c r="H141" s="22">
        <f>SUMIFS(Jun!$O$14:$O$1003,Jun!$H$14:$H$1003,Despesas!$I37,Jun!$I$14:$I$1003,$C$11)</f>
        <v>0</v>
      </c>
      <c r="I141" s="22">
        <f>SUMIFS(Jul!$O$14:$O$1003,Jul!$H$14:$H$1003,Despesas!$I37,Jul!$I$14:$I$1003,$C$11)</f>
        <v>0</v>
      </c>
      <c r="J141" s="22">
        <f>SUMIFS(Ago!$O$14:$O$1003,Ago!$H$14:$H$1003,Despesas!$I37,Ago!$I$14:$I$1003,$C$11)</f>
        <v>0</v>
      </c>
      <c r="K141" s="22">
        <f>SUMIFS(Set!$O$14:$O$1003,Set!$H$14:$H$1003,Despesas!$I37,Set!$I$14:$I$1003,$C$11)</f>
        <v>0</v>
      </c>
      <c r="L141" s="22">
        <f>SUMIFS(Out!$O$14:$O$1003,Out!$H$14:$H$1003,Despesas!$I37,Out!$I$14:$I$1003,$C$11)</f>
        <v>0</v>
      </c>
      <c r="M141" s="22">
        <f>SUMIFS(Nov!$O$14:$O$1003,Nov!$H$14:$H$1003,Despesas!$I37,Nov!$I$14:$I$1003,$C$11)</f>
        <v>0</v>
      </c>
      <c r="N141" s="22">
        <f>SUMIFS(Dez!$O$14:$O$1003,Dez!$H$14:$H$1003,Despesas!$I37,Dez!$I$14:$I$1003,$C$11)</f>
        <v>0</v>
      </c>
      <c r="O141" s="22">
        <f t="shared" si="3"/>
        <v>0</v>
      </c>
    </row>
    <row r="142" spans="1:15" x14ac:dyDescent="0.25">
      <c r="A142" s="7"/>
      <c r="B142" s="23" t="str">
        <f>CONCATENATE(Despesas!H38," ",Despesas!I38)</f>
        <v xml:space="preserve">1.3.25 </v>
      </c>
      <c r="C142" s="22">
        <f>SUMIFS(Jan!$O$14:$O$1003,Jan!$H$14:$H$1003,Despesas!$I38,Jan!$I$14:$I$1003,$C$11)</f>
        <v>0</v>
      </c>
      <c r="D142" s="22">
        <f>SUMIFS(Fev!$O$14:$O$1003,Fev!$H$14:$H$1003,Despesas!$I38,Fev!$I$14:$I$1003,$C$11)</f>
        <v>0</v>
      </c>
      <c r="E142" s="22">
        <f>SUMIFS(Mar!$O$14:$O$1003,Mar!$H$14:$H$1003,Despesas!$I38,Mar!$I$14:$I$1003,$C$11)</f>
        <v>0</v>
      </c>
      <c r="F142" s="22">
        <f>SUMIFS(Abr!$O$14:$O$1003,Abr!$H$14:$H$1003,Despesas!$I38,Abr!$I$14:$I$1003,$C$11)</f>
        <v>0</v>
      </c>
      <c r="G142" s="22">
        <f>SUMIFS(Mai!$O$14:$O$1003,Mai!$H$14:$H$1003,Despesas!$I38,Mai!$I$14:$I$1003,$C$11)</f>
        <v>0</v>
      </c>
      <c r="H142" s="22">
        <f>SUMIFS(Jun!$O$14:$O$1003,Jun!$H$14:$H$1003,Despesas!$I38,Jun!$I$14:$I$1003,$C$11)</f>
        <v>0</v>
      </c>
      <c r="I142" s="22">
        <f>SUMIFS(Jul!$O$14:$O$1003,Jul!$H$14:$H$1003,Despesas!$I38,Jul!$I$14:$I$1003,$C$11)</f>
        <v>0</v>
      </c>
      <c r="J142" s="22">
        <f>SUMIFS(Ago!$O$14:$O$1003,Ago!$H$14:$H$1003,Despesas!$I38,Ago!$I$14:$I$1003,$C$11)</f>
        <v>0</v>
      </c>
      <c r="K142" s="22">
        <f>SUMIFS(Set!$O$14:$O$1003,Set!$H$14:$H$1003,Despesas!$I38,Set!$I$14:$I$1003,$C$11)</f>
        <v>0</v>
      </c>
      <c r="L142" s="22">
        <f>SUMIFS(Out!$O$14:$O$1003,Out!$H$14:$H$1003,Despesas!$I38,Out!$I$14:$I$1003,$C$11)</f>
        <v>0</v>
      </c>
      <c r="M142" s="22">
        <f>SUMIFS(Nov!$O$14:$O$1003,Nov!$H$14:$H$1003,Despesas!$I38,Nov!$I$14:$I$1003,$C$11)</f>
        <v>0</v>
      </c>
      <c r="N142" s="22">
        <f>SUMIFS(Dez!$O$14:$O$1003,Dez!$H$14:$H$1003,Despesas!$I38,Dez!$I$14:$I$1003,$C$11)</f>
        <v>0</v>
      </c>
      <c r="O142" s="22">
        <f t="shared" si="3"/>
        <v>0</v>
      </c>
    </row>
    <row r="143" spans="1:15" x14ac:dyDescent="0.25">
      <c r="A143" s="7"/>
      <c r="B143" s="23" t="str">
        <f>CONCATENATE(Despesas!H39," ",Despesas!I39)</f>
        <v xml:space="preserve">1.3.26 </v>
      </c>
      <c r="C143" s="22">
        <f>SUMIFS(Jan!$O$14:$O$1003,Jan!$H$14:$H$1003,Despesas!$I39,Jan!$I$14:$I$1003,$C$11)</f>
        <v>0</v>
      </c>
      <c r="D143" s="22">
        <f>SUMIFS(Fev!$O$14:$O$1003,Fev!$H$14:$H$1003,Despesas!$I39,Fev!$I$14:$I$1003,$C$11)</f>
        <v>0</v>
      </c>
      <c r="E143" s="22">
        <f>SUMIFS(Mar!$O$14:$O$1003,Mar!$H$14:$H$1003,Despesas!$I39,Mar!$I$14:$I$1003,$C$11)</f>
        <v>0</v>
      </c>
      <c r="F143" s="22">
        <f>SUMIFS(Abr!$O$14:$O$1003,Abr!$H$14:$H$1003,Despesas!$I39,Abr!$I$14:$I$1003,$C$11)</f>
        <v>0</v>
      </c>
      <c r="G143" s="22">
        <f>SUMIFS(Mai!$O$14:$O$1003,Mai!$H$14:$H$1003,Despesas!$I39,Mai!$I$14:$I$1003,$C$11)</f>
        <v>0</v>
      </c>
      <c r="H143" s="22">
        <f>SUMIFS(Jun!$O$14:$O$1003,Jun!$H$14:$H$1003,Despesas!$I39,Jun!$I$14:$I$1003,$C$11)</f>
        <v>0</v>
      </c>
      <c r="I143" s="22">
        <f>SUMIFS(Jul!$O$14:$O$1003,Jul!$H$14:$H$1003,Despesas!$I39,Jul!$I$14:$I$1003,$C$11)</f>
        <v>0</v>
      </c>
      <c r="J143" s="22">
        <f>SUMIFS(Ago!$O$14:$O$1003,Ago!$H$14:$H$1003,Despesas!$I39,Ago!$I$14:$I$1003,$C$11)</f>
        <v>0</v>
      </c>
      <c r="K143" s="22">
        <f>SUMIFS(Set!$O$14:$O$1003,Set!$H$14:$H$1003,Despesas!$I39,Set!$I$14:$I$1003,$C$11)</f>
        <v>0</v>
      </c>
      <c r="L143" s="22">
        <f>SUMIFS(Out!$O$14:$O$1003,Out!$H$14:$H$1003,Despesas!$I39,Out!$I$14:$I$1003,$C$11)</f>
        <v>0</v>
      </c>
      <c r="M143" s="22">
        <f>SUMIFS(Nov!$O$14:$O$1003,Nov!$H$14:$H$1003,Despesas!$I39,Nov!$I$14:$I$1003,$C$11)</f>
        <v>0</v>
      </c>
      <c r="N143" s="22">
        <f>SUMIFS(Dez!$O$14:$O$1003,Dez!$H$14:$H$1003,Despesas!$I39,Dez!$I$14:$I$1003,$C$11)</f>
        <v>0</v>
      </c>
      <c r="O143" s="22">
        <f t="shared" ref="O143:O206" si="4">SUM(C143:N143)</f>
        <v>0</v>
      </c>
    </row>
    <row r="144" spans="1:15" x14ac:dyDescent="0.25">
      <c r="A144" s="7"/>
      <c r="B144" s="23" t="str">
        <f>CONCATENATE(Despesas!H40," ",Despesas!I40)</f>
        <v xml:space="preserve">1.3.27 </v>
      </c>
      <c r="C144" s="22">
        <f>SUMIFS(Jan!$O$14:$O$1003,Jan!$H$14:$H$1003,Despesas!$I40,Jan!$I$14:$I$1003,$C$11)</f>
        <v>0</v>
      </c>
      <c r="D144" s="22">
        <f>SUMIFS(Fev!$O$14:$O$1003,Fev!$H$14:$H$1003,Despesas!$I40,Fev!$I$14:$I$1003,$C$11)</f>
        <v>0</v>
      </c>
      <c r="E144" s="22">
        <f>SUMIFS(Mar!$O$14:$O$1003,Mar!$H$14:$H$1003,Despesas!$I40,Mar!$I$14:$I$1003,$C$11)</f>
        <v>0</v>
      </c>
      <c r="F144" s="22">
        <f>SUMIFS(Abr!$O$14:$O$1003,Abr!$H$14:$H$1003,Despesas!$I40,Abr!$I$14:$I$1003,$C$11)</f>
        <v>0</v>
      </c>
      <c r="G144" s="22">
        <f>SUMIFS(Mai!$O$14:$O$1003,Mai!$H$14:$H$1003,Despesas!$I40,Mai!$I$14:$I$1003,$C$11)</f>
        <v>0</v>
      </c>
      <c r="H144" s="22">
        <f>SUMIFS(Jun!$O$14:$O$1003,Jun!$H$14:$H$1003,Despesas!$I40,Jun!$I$14:$I$1003,$C$11)</f>
        <v>0</v>
      </c>
      <c r="I144" s="22">
        <f>SUMIFS(Jul!$O$14:$O$1003,Jul!$H$14:$H$1003,Despesas!$I40,Jul!$I$14:$I$1003,$C$11)</f>
        <v>0</v>
      </c>
      <c r="J144" s="22">
        <f>SUMIFS(Ago!$O$14:$O$1003,Ago!$H$14:$H$1003,Despesas!$I40,Ago!$I$14:$I$1003,$C$11)</f>
        <v>0</v>
      </c>
      <c r="K144" s="22">
        <f>SUMIFS(Set!$O$14:$O$1003,Set!$H$14:$H$1003,Despesas!$I40,Set!$I$14:$I$1003,$C$11)</f>
        <v>0</v>
      </c>
      <c r="L144" s="22">
        <f>SUMIFS(Out!$O$14:$O$1003,Out!$H$14:$H$1003,Despesas!$I40,Out!$I$14:$I$1003,$C$11)</f>
        <v>0</v>
      </c>
      <c r="M144" s="22">
        <f>SUMIFS(Nov!$O$14:$O$1003,Nov!$H$14:$H$1003,Despesas!$I40,Nov!$I$14:$I$1003,$C$11)</f>
        <v>0</v>
      </c>
      <c r="N144" s="22">
        <f>SUMIFS(Dez!$O$14:$O$1003,Dez!$H$14:$H$1003,Despesas!$I40,Dez!$I$14:$I$1003,$C$11)</f>
        <v>0</v>
      </c>
      <c r="O144" s="22">
        <f t="shared" si="4"/>
        <v>0</v>
      </c>
    </row>
    <row r="145" spans="1:15" x14ac:dyDescent="0.25">
      <c r="A145" s="7"/>
      <c r="B145" s="23" t="str">
        <f>CONCATENATE(Despesas!H41," ",Despesas!I41)</f>
        <v xml:space="preserve">1.3.28 </v>
      </c>
      <c r="C145" s="22">
        <f>SUMIFS(Jan!$O$14:$O$1003,Jan!$H$14:$H$1003,Despesas!$I41,Jan!$I$14:$I$1003,$C$11)</f>
        <v>0</v>
      </c>
      <c r="D145" s="22">
        <f>SUMIFS(Fev!$O$14:$O$1003,Fev!$H$14:$H$1003,Despesas!$I41,Fev!$I$14:$I$1003,$C$11)</f>
        <v>0</v>
      </c>
      <c r="E145" s="22">
        <f>SUMIFS(Mar!$O$14:$O$1003,Mar!$H$14:$H$1003,Despesas!$I41,Mar!$I$14:$I$1003,$C$11)</f>
        <v>0</v>
      </c>
      <c r="F145" s="22">
        <f>SUMIFS(Abr!$O$14:$O$1003,Abr!$H$14:$H$1003,Despesas!$I41,Abr!$I$14:$I$1003,$C$11)</f>
        <v>0</v>
      </c>
      <c r="G145" s="22">
        <f>SUMIFS(Mai!$O$14:$O$1003,Mai!$H$14:$H$1003,Despesas!$I41,Mai!$I$14:$I$1003,$C$11)</f>
        <v>0</v>
      </c>
      <c r="H145" s="22">
        <f>SUMIFS(Jun!$O$14:$O$1003,Jun!$H$14:$H$1003,Despesas!$I41,Jun!$I$14:$I$1003,$C$11)</f>
        <v>0</v>
      </c>
      <c r="I145" s="22">
        <f>SUMIFS(Jul!$O$14:$O$1003,Jul!$H$14:$H$1003,Despesas!$I41,Jul!$I$14:$I$1003,$C$11)</f>
        <v>0</v>
      </c>
      <c r="J145" s="22">
        <f>SUMIFS(Ago!$O$14:$O$1003,Ago!$H$14:$H$1003,Despesas!$I41,Ago!$I$14:$I$1003,$C$11)</f>
        <v>0</v>
      </c>
      <c r="K145" s="22">
        <f>SUMIFS(Set!$O$14:$O$1003,Set!$H$14:$H$1003,Despesas!$I41,Set!$I$14:$I$1003,$C$11)</f>
        <v>0</v>
      </c>
      <c r="L145" s="22">
        <f>SUMIFS(Out!$O$14:$O$1003,Out!$H$14:$H$1003,Despesas!$I41,Out!$I$14:$I$1003,$C$11)</f>
        <v>0</v>
      </c>
      <c r="M145" s="22">
        <f>SUMIFS(Nov!$O$14:$O$1003,Nov!$H$14:$H$1003,Despesas!$I41,Nov!$I$14:$I$1003,$C$11)</f>
        <v>0</v>
      </c>
      <c r="N145" s="22">
        <f>SUMIFS(Dez!$O$14:$O$1003,Dez!$H$14:$H$1003,Despesas!$I41,Dez!$I$14:$I$1003,$C$11)</f>
        <v>0</v>
      </c>
      <c r="O145" s="22">
        <f t="shared" si="4"/>
        <v>0</v>
      </c>
    </row>
    <row r="146" spans="1:15" x14ac:dyDescent="0.25">
      <c r="A146" s="7"/>
      <c r="B146" s="23" t="str">
        <f>CONCATENATE(Despesas!H42," ",Despesas!I42)</f>
        <v xml:space="preserve">1.3.29 </v>
      </c>
      <c r="C146" s="22">
        <f>SUMIFS(Jan!$O$14:$O$1003,Jan!$H$14:$H$1003,Despesas!$I42,Jan!$I$14:$I$1003,$C$11)</f>
        <v>0</v>
      </c>
      <c r="D146" s="22">
        <f>SUMIFS(Fev!$O$14:$O$1003,Fev!$H$14:$H$1003,Despesas!$I42,Fev!$I$14:$I$1003,$C$11)</f>
        <v>0</v>
      </c>
      <c r="E146" s="22">
        <f>SUMIFS(Mar!$O$14:$O$1003,Mar!$H$14:$H$1003,Despesas!$I42,Mar!$I$14:$I$1003,$C$11)</f>
        <v>0</v>
      </c>
      <c r="F146" s="22">
        <f>SUMIFS(Abr!$O$14:$O$1003,Abr!$H$14:$H$1003,Despesas!$I42,Abr!$I$14:$I$1003,$C$11)</f>
        <v>0</v>
      </c>
      <c r="G146" s="22">
        <f>SUMIFS(Mai!$O$14:$O$1003,Mai!$H$14:$H$1003,Despesas!$I42,Mai!$I$14:$I$1003,$C$11)</f>
        <v>0</v>
      </c>
      <c r="H146" s="22">
        <f>SUMIFS(Jun!$O$14:$O$1003,Jun!$H$14:$H$1003,Despesas!$I42,Jun!$I$14:$I$1003,$C$11)</f>
        <v>0</v>
      </c>
      <c r="I146" s="22">
        <f>SUMIFS(Jul!$O$14:$O$1003,Jul!$H$14:$H$1003,Despesas!$I42,Jul!$I$14:$I$1003,$C$11)</f>
        <v>0</v>
      </c>
      <c r="J146" s="22">
        <f>SUMIFS(Ago!$O$14:$O$1003,Ago!$H$14:$H$1003,Despesas!$I42,Ago!$I$14:$I$1003,$C$11)</f>
        <v>0</v>
      </c>
      <c r="K146" s="22">
        <f>SUMIFS(Set!$O$14:$O$1003,Set!$H$14:$H$1003,Despesas!$I42,Set!$I$14:$I$1003,$C$11)</f>
        <v>0</v>
      </c>
      <c r="L146" s="22">
        <f>SUMIFS(Out!$O$14:$O$1003,Out!$H$14:$H$1003,Despesas!$I42,Out!$I$14:$I$1003,$C$11)</f>
        <v>0</v>
      </c>
      <c r="M146" s="22">
        <f>SUMIFS(Nov!$O$14:$O$1003,Nov!$H$14:$H$1003,Despesas!$I42,Nov!$I$14:$I$1003,$C$11)</f>
        <v>0</v>
      </c>
      <c r="N146" s="22">
        <f>SUMIFS(Dez!$O$14:$O$1003,Dez!$H$14:$H$1003,Despesas!$I42,Dez!$I$14:$I$1003,$C$11)</f>
        <v>0</v>
      </c>
      <c r="O146" s="22">
        <f t="shared" si="4"/>
        <v>0</v>
      </c>
    </row>
    <row r="147" spans="1:15" x14ac:dyDescent="0.25">
      <c r="A147" s="7"/>
      <c r="B147" s="23" t="str">
        <f>CONCATENATE(Despesas!H43," ",Despesas!I43)</f>
        <v xml:space="preserve">1.3.30 </v>
      </c>
      <c r="C147" s="22">
        <f>SUMIFS(Jan!$O$14:$O$1003,Jan!$H$14:$H$1003,Despesas!$I43,Jan!$I$14:$I$1003,$C$11)</f>
        <v>0</v>
      </c>
      <c r="D147" s="22">
        <f>SUMIFS(Fev!$O$14:$O$1003,Fev!$H$14:$H$1003,Despesas!$I43,Fev!$I$14:$I$1003,$C$11)</f>
        <v>0</v>
      </c>
      <c r="E147" s="22">
        <f>SUMIFS(Mar!$O$14:$O$1003,Mar!$H$14:$H$1003,Despesas!$I43,Mar!$I$14:$I$1003,$C$11)</f>
        <v>0</v>
      </c>
      <c r="F147" s="22">
        <f>SUMIFS(Abr!$O$14:$O$1003,Abr!$H$14:$H$1003,Despesas!$I43,Abr!$I$14:$I$1003,$C$11)</f>
        <v>0</v>
      </c>
      <c r="G147" s="22">
        <f>SUMIFS(Mai!$O$14:$O$1003,Mai!$H$14:$H$1003,Despesas!$I43,Mai!$I$14:$I$1003,$C$11)</f>
        <v>0</v>
      </c>
      <c r="H147" s="22">
        <f>SUMIFS(Jun!$O$14:$O$1003,Jun!$H$14:$H$1003,Despesas!$I43,Jun!$I$14:$I$1003,$C$11)</f>
        <v>0</v>
      </c>
      <c r="I147" s="22">
        <f>SUMIFS(Jul!$O$14:$O$1003,Jul!$H$14:$H$1003,Despesas!$I43,Jul!$I$14:$I$1003,$C$11)</f>
        <v>0</v>
      </c>
      <c r="J147" s="22">
        <f>SUMIFS(Ago!$O$14:$O$1003,Ago!$H$14:$H$1003,Despesas!$I43,Ago!$I$14:$I$1003,$C$11)</f>
        <v>0</v>
      </c>
      <c r="K147" s="22">
        <f>SUMIFS(Set!$O$14:$O$1003,Set!$H$14:$H$1003,Despesas!$I43,Set!$I$14:$I$1003,$C$11)</f>
        <v>0</v>
      </c>
      <c r="L147" s="22">
        <f>SUMIFS(Out!$O$14:$O$1003,Out!$H$14:$H$1003,Despesas!$I43,Out!$I$14:$I$1003,$C$11)</f>
        <v>0</v>
      </c>
      <c r="M147" s="22">
        <f>SUMIFS(Nov!$O$14:$O$1003,Nov!$H$14:$H$1003,Despesas!$I43,Nov!$I$14:$I$1003,$C$11)</f>
        <v>0</v>
      </c>
      <c r="N147" s="22">
        <f>SUMIFS(Dez!$O$14:$O$1003,Dez!$H$14:$H$1003,Despesas!$I43,Dez!$I$14:$I$1003,$C$11)</f>
        <v>0</v>
      </c>
      <c r="O147" s="22">
        <f t="shared" si="4"/>
        <v>0</v>
      </c>
    </row>
    <row r="148" spans="1:15" x14ac:dyDescent="0.25">
      <c r="A148" s="7"/>
      <c r="B148" s="23" t="str">
        <f>CONCATENATE(Despesas!H44," ",Despesas!I44)</f>
        <v xml:space="preserve">1.3.31 </v>
      </c>
      <c r="C148" s="22">
        <f>SUMIFS(Jan!$O$14:$O$1003,Jan!$H$14:$H$1003,Despesas!$I44,Jan!$I$14:$I$1003,$C$11)</f>
        <v>0</v>
      </c>
      <c r="D148" s="22">
        <f>SUMIFS(Fev!$O$14:$O$1003,Fev!$H$14:$H$1003,Despesas!$I44,Fev!$I$14:$I$1003,$C$11)</f>
        <v>0</v>
      </c>
      <c r="E148" s="22">
        <f>SUMIFS(Mar!$O$14:$O$1003,Mar!$H$14:$H$1003,Despesas!$I44,Mar!$I$14:$I$1003,$C$11)</f>
        <v>0</v>
      </c>
      <c r="F148" s="22">
        <f>SUMIFS(Abr!$O$14:$O$1003,Abr!$H$14:$H$1003,Despesas!$I44,Abr!$I$14:$I$1003,$C$11)</f>
        <v>0</v>
      </c>
      <c r="G148" s="22">
        <f>SUMIFS(Mai!$O$14:$O$1003,Mai!$H$14:$H$1003,Despesas!$I44,Mai!$I$14:$I$1003,$C$11)</f>
        <v>0</v>
      </c>
      <c r="H148" s="22">
        <f>SUMIFS(Jun!$O$14:$O$1003,Jun!$H$14:$H$1003,Despesas!$I44,Jun!$I$14:$I$1003,$C$11)</f>
        <v>0</v>
      </c>
      <c r="I148" s="22">
        <f>SUMIFS(Jul!$O$14:$O$1003,Jul!$H$14:$H$1003,Despesas!$I44,Jul!$I$14:$I$1003,$C$11)</f>
        <v>0</v>
      </c>
      <c r="J148" s="22">
        <f>SUMIFS(Ago!$O$14:$O$1003,Ago!$H$14:$H$1003,Despesas!$I44,Ago!$I$14:$I$1003,$C$11)</f>
        <v>0</v>
      </c>
      <c r="K148" s="22">
        <f>SUMIFS(Set!$O$14:$O$1003,Set!$H$14:$H$1003,Despesas!$I44,Set!$I$14:$I$1003,$C$11)</f>
        <v>0</v>
      </c>
      <c r="L148" s="22">
        <f>SUMIFS(Out!$O$14:$O$1003,Out!$H$14:$H$1003,Despesas!$I44,Out!$I$14:$I$1003,$C$11)</f>
        <v>0</v>
      </c>
      <c r="M148" s="22">
        <f>SUMIFS(Nov!$O$14:$O$1003,Nov!$H$14:$H$1003,Despesas!$I44,Nov!$I$14:$I$1003,$C$11)</f>
        <v>0</v>
      </c>
      <c r="N148" s="22">
        <f>SUMIFS(Dez!$O$14:$O$1003,Dez!$H$14:$H$1003,Despesas!$I44,Dez!$I$14:$I$1003,$C$11)</f>
        <v>0</v>
      </c>
      <c r="O148" s="22">
        <f t="shared" si="4"/>
        <v>0</v>
      </c>
    </row>
    <row r="149" spans="1:15" x14ac:dyDescent="0.25">
      <c r="A149" s="7"/>
      <c r="B149" s="23" t="str">
        <f>CONCATENATE(Despesas!H45," ",Despesas!I45)</f>
        <v xml:space="preserve">1.3.32 </v>
      </c>
      <c r="C149" s="22">
        <f>SUMIFS(Jan!$O$14:$O$1003,Jan!$H$14:$H$1003,Despesas!$I45,Jan!$I$14:$I$1003,$C$11)</f>
        <v>0</v>
      </c>
      <c r="D149" s="22">
        <f>SUMIFS(Fev!$O$14:$O$1003,Fev!$H$14:$H$1003,Despesas!$I45,Fev!$I$14:$I$1003,$C$11)</f>
        <v>0</v>
      </c>
      <c r="E149" s="22">
        <f>SUMIFS(Mar!$O$14:$O$1003,Mar!$H$14:$H$1003,Despesas!$I45,Mar!$I$14:$I$1003,$C$11)</f>
        <v>0</v>
      </c>
      <c r="F149" s="22">
        <f>SUMIFS(Abr!$O$14:$O$1003,Abr!$H$14:$H$1003,Despesas!$I45,Abr!$I$14:$I$1003,$C$11)</f>
        <v>0</v>
      </c>
      <c r="G149" s="22">
        <f>SUMIFS(Mai!$O$14:$O$1003,Mai!$H$14:$H$1003,Despesas!$I45,Mai!$I$14:$I$1003,$C$11)</f>
        <v>0</v>
      </c>
      <c r="H149" s="22">
        <f>SUMIFS(Jun!$O$14:$O$1003,Jun!$H$14:$H$1003,Despesas!$I45,Jun!$I$14:$I$1003,$C$11)</f>
        <v>0</v>
      </c>
      <c r="I149" s="22">
        <f>SUMIFS(Jul!$O$14:$O$1003,Jul!$H$14:$H$1003,Despesas!$I45,Jul!$I$14:$I$1003,$C$11)</f>
        <v>0</v>
      </c>
      <c r="J149" s="22">
        <f>SUMIFS(Ago!$O$14:$O$1003,Ago!$H$14:$H$1003,Despesas!$I45,Ago!$I$14:$I$1003,$C$11)</f>
        <v>0</v>
      </c>
      <c r="K149" s="22">
        <f>SUMIFS(Set!$O$14:$O$1003,Set!$H$14:$H$1003,Despesas!$I45,Set!$I$14:$I$1003,$C$11)</f>
        <v>0</v>
      </c>
      <c r="L149" s="22">
        <f>SUMIFS(Out!$O$14:$O$1003,Out!$H$14:$H$1003,Despesas!$I45,Out!$I$14:$I$1003,$C$11)</f>
        <v>0</v>
      </c>
      <c r="M149" s="22">
        <f>SUMIFS(Nov!$O$14:$O$1003,Nov!$H$14:$H$1003,Despesas!$I45,Nov!$I$14:$I$1003,$C$11)</f>
        <v>0</v>
      </c>
      <c r="N149" s="22">
        <f>SUMIFS(Dez!$O$14:$O$1003,Dez!$H$14:$H$1003,Despesas!$I45,Dez!$I$14:$I$1003,$C$11)</f>
        <v>0</v>
      </c>
      <c r="O149" s="22">
        <f t="shared" si="4"/>
        <v>0</v>
      </c>
    </row>
    <row r="150" spans="1:15" x14ac:dyDescent="0.25">
      <c r="A150" s="7"/>
      <c r="B150" s="23" t="str">
        <f>CONCATENATE(Despesas!H46," ",Despesas!I46)</f>
        <v xml:space="preserve">1.3.33 </v>
      </c>
      <c r="C150" s="22">
        <f>SUMIFS(Jan!$O$14:$O$1003,Jan!$H$14:$H$1003,Despesas!$I46,Jan!$I$14:$I$1003,$C$11)</f>
        <v>0</v>
      </c>
      <c r="D150" s="22">
        <f>SUMIFS(Fev!$O$14:$O$1003,Fev!$H$14:$H$1003,Despesas!$I46,Fev!$I$14:$I$1003,$C$11)</f>
        <v>0</v>
      </c>
      <c r="E150" s="22">
        <f>SUMIFS(Mar!$O$14:$O$1003,Mar!$H$14:$H$1003,Despesas!$I46,Mar!$I$14:$I$1003,$C$11)</f>
        <v>0</v>
      </c>
      <c r="F150" s="22">
        <f>SUMIFS(Abr!$O$14:$O$1003,Abr!$H$14:$H$1003,Despesas!$I46,Abr!$I$14:$I$1003,$C$11)</f>
        <v>0</v>
      </c>
      <c r="G150" s="22">
        <f>SUMIFS(Mai!$O$14:$O$1003,Mai!$H$14:$H$1003,Despesas!$I46,Mai!$I$14:$I$1003,$C$11)</f>
        <v>0</v>
      </c>
      <c r="H150" s="22">
        <f>SUMIFS(Jun!$O$14:$O$1003,Jun!$H$14:$H$1003,Despesas!$I46,Jun!$I$14:$I$1003,$C$11)</f>
        <v>0</v>
      </c>
      <c r="I150" s="22">
        <f>SUMIFS(Jul!$O$14:$O$1003,Jul!$H$14:$H$1003,Despesas!$I46,Jul!$I$14:$I$1003,$C$11)</f>
        <v>0</v>
      </c>
      <c r="J150" s="22">
        <f>SUMIFS(Ago!$O$14:$O$1003,Ago!$H$14:$H$1003,Despesas!$I46,Ago!$I$14:$I$1003,$C$11)</f>
        <v>0</v>
      </c>
      <c r="K150" s="22">
        <f>SUMIFS(Set!$O$14:$O$1003,Set!$H$14:$H$1003,Despesas!$I46,Set!$I$14:$I$1003,$C$11)</f>
        <v>0</v>
      </c>
      <c r="L150" s="22">
        <f>SUMIFS(Out!$O$14:$O$1003,Out!$H$14:$H$1003,Despesas!$I46,Out!$I$14:$I$1003,$C$11)</f>
        <v>0</v>
      </c>
      <c r="M150" s="22">
        <f>SUMIFS(Nov!$O$14:$O$1003,Nov!$H$14:$H$1003,Despesas!$I46,Nov!$I$14:$I$1003,$C$11)</f>
        <v>0</v>
      </c>
      <c r="N150" s="22">
        <f>SUMIFS(Dez!$O$14:$O$1003,Dez!$H$14:$H$1003,Despesas!$I46,Dez!$I$14:$I$1003,$C$11)</f>
        <v>0</v>
      </c>
      <c r="O150" s="22">
        <f t="shared" si="4"/>
        <v>0</v>
      </c>
    </row>
    <row r="151" spans="1:15" x14ac:dyDescent="0.25">
      <c r="A151" s="7"/>
      <c r="B151" s="23" t="str">
        <f>CONCATENATE(Despesas!H47," ",Despesas!I47)</f>
        <v xml:space="preserve">1.3.34 </v>
      </c>
      <c r="C151" s="22">
        <f>SUMIFS(Jan!$O$14:$O$1003,Jan!$H$14:$H$1003,Despesas!$I47,Jan!$I$14:$I$1003,$C$11)</f>
        <v>0</v>
      </c>
      <c r="D151" s="22">
        <f>SUMIFS(Fev!$O$14:$O$1003,Fev!$H$14:$H$1003,Despesas!$I47,Fev!$I$14:$I$1003,$C$11)</f>
        <v>0</v>
      </c>
      <c r="E151" s="22">
        <f>SUMIFS(Mar!$O$14:$O$1003,Mar!$H$14:$H$1003,Despesas!$I47,Mar!$I$14:$I$1003,$C$11)</f>
        <v>0</v>
      </c>
      <c r="F151" s="22">
        <f>SUMIFS(Abr!$O$14:$O$1003,Abr!$H$14:$H$1003,Despesas!$I47,Abr!$I$14:$I$1003,$C$11)</f>
        <v>0</v>
      </c>
      <c r="G151" s="22">
        <f>SUMIFS(Mai!$O$14:$O$1003,Mai!$H$14:$H$1003,Despesas!$I47,Mai!$I$14:$I$1003,$C$11)</f>
        <v>0</v>
      </c>
      <c r="H151" s="22">
        <f>SUMIFS(Jun!$O$14:$O$1003,Jun!$H$14:$H$1003,Despesas!$I47,Jun!$I$14:$I$1003,$C$11)</f>
        <v>0</v>
      </c>
      <c r="I151" s="22">
        <f>SUMIFS(Jul!$O$14:$O$1003,Jul!$H$14:$H$1003,Despesas!$I47,Jul!$I$14:$I$1003,$C$11)</f>
        <v>0</v>
      </c>
      <c r="J151" s="22">
        <f>SUMIFS(Ago!$O$14:$O$1003,Ago!$H$14:$H$1003,Despesas!$I47,Ago!$I$14:$I$1003,$C$11)</f>
        <v>0</v>
      </c>
      <c r="K151" s="22">
        <f>SUMIFS(Set!$O$14:$O$1003,Set!$H$14:$H$1003,Despesas!$I47,Set!$I$14:$I$1003,$C$11)</f>
        <v>0</v>
      </c>
      <c r="L151" s="22">
        <f>SUMIFS(Out!$O$14:$O$1003,Out!$H$14:$H$1003,Despesas!$I47,Out!$I$14:$I$1003,$C$11)</f>
        <v>0</v>
      </c>
      <c r="M151" s="22">
        <f>SUMIFS(Nov!$O$14:$O$1003,Nov!$H$14:$H$1003,Despesas!$I47,Nov!$I$14:$I$1003,$C$11)</f>
        <v>0</v>
      </c>
      <c r="N151" s="22">
        <f>SUMIFS(Dez!$O$14:$O$1003,Dez!$H$14:$H$1003,Despesas!$I47,Dez!$I$14:$I$1003,$C$11)</f>
        <v>0</v>
      </c>
      <c r="O151" s="22">
        <f t="shared" si="4"/>
        <v>0</v>
      </c>
    </row>
    <row r="152" spans="1:15" x14ac:dyDescent="0.25">
      <c r="A152" s="7"/>
      <c r="B152" s="23" t="str">
        <f>CONCATENATE(Despesas!H48," ",Despesas!I48)</f>
        <v xml:space="preserve">1.3.35 </v>
      </c>
      <c r="C152" s="22">
        <f>SUMIFS(Jan!$O$14:$O$1003,Jan!$H$14:$H$1003,Despesas!$I48,Jan!$I$14:$I$1003,$C$11)</f>
        <v>0</v>
      </c>
      <c r="D152" s="22">
        <f>SUMIFS(Fev!$O$14:$O$1003,Fev!$H$14:$H$1003,Despesas!$I48,Fev!$I$14:$I$1003,$C$11)</f>
        <v>0</v>
      </c>
      <c r="E152" s="22">
        <f>SUMIFS(Mar!$O$14:$O$1003,Mar!$H$14:$H$1003,Despesas!$I48,Mar!$I$14:$I$1003,$C$11)</f>
        <v>0</v>
      </c>
      <c r="F152" s="22">
        <f>SUMIFS(Abr!$O$14:$O$1003,Abr!$H$14:$H$1003,Despesas!$I48,Abr!$I$14:$I$1003,$C$11)</f>
        <v>0</v>
      </c>
      <c r="G152" s="22">
        <f>SUMIFS(Mai!$O$14:$O$1003,Mai!$H$14:$H$1003,Despesas!$I48,Mai!$I$14:$I$1003,$C$11)</f>
        <v>0</v>
      </c>
      <c r="H152" s="22">
        <f>SUMIFS(Jun!$O$14:$O$1003,Jun!$H$14:$H$1003,Despesas!$I48,Jun!$I$14:$I$1003,$C$11)</f>
        <v>0</v>
      </c>
      <c r="I152" s="22">
        <f>SUMIFS(Jul!$O$14:$O$1003,Jul!$H$14:$H$1003,Despesas!$I48,Jul!$I$14:$I$1003,$C$11)</f>
        <v>0</v>
      </c>
      <c r="J152" s="22">
        <f>SUMIFS(Ago!$O$14:$O$1003,Ago!$H$14:$H$1003,Despesas!$I48,Ago!$I$14:$I$1003,$C$11)</f>
        <v>0</v>
      </c>
      <c r="K152" s="22">
        <f>SUMIFS(Set!$O$14:$O$1003,Set!$H$14:$H$1003,Despesas!$I48,Set!$I$14:$I$1003,$C$11)</f>
        <v>0</v>
      </c>
      <c r="L152" s="22">
        <f>SUMIFS(Out!$O$14:$O$1003,Out!$H$14:$H$1003,Despesas!$I48,Out!$I$14:$I$1003,$C$11)</f>
        <v>0</v>
      </c>
      <c r="M152" s="22">
        <f>SUMIFS(Nov!$O$14:$O$1003,Nov!$H$14:$H$1003,Despesas!$I48,Nov!$I$14:$I$1003,$C$11)</f>
        <v>0</v>
      </c>
      <c r="N152" s="22">
        <f>SUMIFS(Dez!$O$14:$O$1003,Dez!$H$14:$H$1003,Despesas!$I48,Dez!$I$14:$I$1003,$C$11)</f>
        <v>0</v>
      </c>
      <c r="O152" s="22">
        <f t="shared" si="4"/>
        <v>0</v>
      </c>
    </row>
    <row r="153" spans="1:15" x14ac:dyDescent="0.25">
      <c r="A153" s="7"/>
      <c r="B153" s="23" t="str">
        <f>CONCATENATE(Despesas!H49," ",Despesas!I49)</f>
        <v xml:space="preserve">1.3.36 </v>
      </c>
      <c r="C153" s="22">
        <f>SUMIFS(Jan!$O$14:$O$1003,Jan!$H$14:$H$1003,Despesas!$I49,Jan!$I$14:$I$1003,$C$11)</f>
        <v>0</v>
      </c>
      <c r="D153" s="22">
        <f>SUMIFS(Fev!$O$14:$O$1003,Fev!$H$14:$H$1003,Despesas!$I49,Fev!$I$14:$I$1003,$C$11)</f>
        <v>0</v>
      </c>
      <c r="E153" s="22">
        <f>SUMIFS(Mar!$O$14:$O$1003,Mar!$H$14:$H$1003,Despesas!$I49,Mar!$I$14:$I$1003,$C$11)</f>
        <v>0</v>
      </c>
      <c r="F153" s="22">
        <f>SUMIFS(Abr!$O$14:$O$1003,Abr!$H$14:$H$1003,Despesas!$I49,Abr!$I$14:$I$1003,$C$11)</f>
        <v>0</v>
      </c>
      <c r="G153" s="22">
        <f>SUMIFS(Mai!$O$14:$O$1003,Mai!$H$14:$H$1003,Despesas!$I49,Mai!$I$14:$I$1003,$C$11)</f>
        <v>0</v>
      </c>
      <c r="H153" s="22">
        <f>SUMIFS(Jun!$O$14:$O$1003,Jun!$H$14:$H$1003,Despesas!$I49,Jun!$I$14:$I$1003,$C$11)</f>
        <v>0</v>
      </c>
      <c r="I153" s="22">
        <f>SUMIFS(Jul!$O$14:$O$1003,Jul!$H$14:$H$1003,Despesas!$I49,Jul!$I$14:$I$1003,$C$11)</f>
        <v>0</v>
      </c>
      <c r="J153" s="22">
        <f>SUMIFS(Ago!$O$14:$O$1003,Ago!$H$14:$H$1003,Despesas!$I49,Ago!$I$14:$I$1003,$C$11)</f>
        <v>0</v>
      </c>
      <c r="K153" s="22">
        <f>SUMIFS(Set!$O$14:$O$1003,Set!$H$14:$H$1003,Despesas!$I49,Set!$I$14:$I$1003,$C$11)</f>
        <v>0</v>
      </c>
      <c r="L153" s="22">
        <f>SUMIFS(Out!$O$14:$O$1003,Out!$H$14:$H$1003,Despesas!$I49,Out!$I$14:$I$1003,$C$11)</f>
        <v>0</v>
      </c>
      <c r="M153" s="22">
        <f>SUMIFS(Nov!$O$14:$O$1003,Nov!$H$14:$H$1003,Despesas!$I49,Nov!$I$14:$I$1003,$C$11)</f>
        <v>0</v>
      </c>
      <c r="N153" s="22">
        <f>SUMIFS(Dez!$O$14:$O$1003,Dez!$H$14:$H$1003,Despesas!$I49,Dez!$I$14:$I$1003,$C$11)</f>
        <v>0</v>
      </c>
      <c r="O153" s="22">
        <f t="shared" si="4"/>
        <v>0</v>
      </c>
    </row>
    <row r="154" spans="1:15" x14ac:dyDescent="0.25">
      <c r="A154" s="7"/>
      <c r="B154" s="23" t="str">
        <f>CONCATENATE(Despesas!H50," ",Despesas!I50)</f>
        <v xml:space="preserve">1.3.37 </v>
      </c>
      <c r="C154" s="22">
        <f>SUMIFS(Jan!$O$14:$O$1003,Jan!$H$14:$H$1003,Despesas!$I50,Jan!$I$14:$I$1003,$C$11)</f>
        <v>0</v>
      </c>
      <c r="D154" s="22">
        <f>SUMIFS(Fev!$O$14:$O$1003,Fev!$H$14:$H$1003,Despesas!$I50,Fev!$I$14:$I$1003,$C$11)</f>
        <v>0</v>
      </c>
      <c r="E154" s="22">
        <f>SUMIFS(Mar!$O$14:$O$1003,Mar!$H$14:$H$1003,Despesas!$I50,Mar!$I$14:$I$1003,$C$11)</f>
        <v>0</v>
      </c>
      <c r="F154" s="22">
        <f>SUMIFS(Abr!$O$14:$O$1003,Abr!$H$14:$H$1003,Despesas!$I50,Abr!$I$14:$I$1003,$C$11)</f>
        <v>0</v>
      </c>
      <c r="G154" s="22">
        <f>SUMIFS(Mai!$O$14:$O$1003,Mai!$H$14:$H$1003,Despesas!$I50,Mai!$I$14:$I$1003,$C$11)</f>
        <v>0</v>
      </c>
      <c r="H154" s="22">
        <f>SUMIFS(Jun!$O$14:$O$1003,Jun!$H$14:$H$1003,Despesas!$I50,Jun!$I$14:$I$1003,$C$11)</f>
        <v>0</v>
      </c>
      <c r="I154" s="22">
        <f>SUMIFS(Jul!$O$14:$O$1003,Jul!$H$14:$H$1003,Despesas!$I50,Jul!$I$14:$I$1003,$C$11)</f>
        <v>0</v>
      </c>
      <c r="J154" s="22">
        <f>SUMIFS(Ago!$O$14:$O$1003,Ago!$H$14:$H$1003,Despesas!$I50,Ago!$I$14:$I$1003,$C$11)</f>
        <v>0</v>
      </c>
      <c r="K154" s="22">
        <f>SUMIFS(Set!$O$14:$O$1003,Set!$H$14:$H$1003,Despesas!$I50,Set!$I$14:$I$1003,$C$11)</f>
        <v>0</v>
      </c>
      <c r="L154" s="22">
        <f>SUMIFS(Out!$O$14:$O$1003,Out!$H$14:$H$1003,Despesas!$I50,Out!$I$14:$I$1003,$C$11)</f>
        <v>0</v>
      </c>
      <c r="M154" s="22">
        <f>SUMIFS(Nov!$O$14:$O$1003,Nov!$H$14:$H$1003,Despesas!$I50,Nov!$I$14:$I$1003,$C$11)</f>
        <v>0</v>
      </c>
      <c r="N154" s="22">
        <f>SUMIFS(Dez!$O$14:$O$1003,Dez!$H$14:$H$1003,Despesas!$I50,Dez!$I$14:$I$1003,$C$11)</f>
        <v>0</v>
      </c>
      <c r="O154" s="22">
        <f t="shared" si="4"/>
        <v>0</v>
      </c>
    </row>
    <row r="155" spans="1:15" x14ac:dyDescent="0.25">
      <c r="A155" s="7"/>
      <c r="B155" s="23" t="str">
        <f>CONCATENATE(Despesas!H51," ",Despesas!I51)</f>
        <v xml:space="preserve">1.3.38 </v>
      </c>
      <c r="C155" s="22">
        <f>SUMIFS(Jan!$O$14:$O$1003,Jan!$H$14:$H$1003,Despesas!$I51,Jan!$I$14:$I$1003,$C$11)</f>
        <v>0</v>
      </c>
      <c r="D155" s="22">
        <f>SUMIFS(Fev!$O$14:$O$1003,Fev!$H$14:$H$1003,Despesas!$I51,Fev!$I$14:$I$1003,$C$11)</f>
        <v>0</v>
      </c>
      <c r="E155" s="22">
        <f>SUMIFS(Mar!$O$14:$O$1003,Mar!$H$14:$H$1003,Despesas!$I51,Mar!$I$14:$I$1003,$C$11)</f>
        <v>0</v>
      </c>
      <c r="F155" s="22">
        <f>SUMIFS(Abr!$O$14:$O$1003,Abr!$H$14:$H$1003,Despesas!$I51,Abr!$I$14:$I$1003,$C$11)</f>
        <v>0</v>
      </c>
      <c r="G155" s="22">
        <f>SUMIFS(Mai!$O$14:$O$1003,Mai!$H$14:$H$1003,Despesas!$I51,Mai!$I$14:$I$1003,$C$11)</f>
        <v>0</v>
      </c>
      <c r="H155" s="22">
        <f>SUMIFS(Jun!$O$14:$O$1003,Jun!$H$14:$H$1003,Despesas!$I51,Jun!$I$14:$I$1003,$C$11)</f>
        <v>0</v>
      </c>
      <c r="I155" s="22">
        <f>SUMIFS(Jul!$O$14:$O$1003,Jul!$H$14:$H$1003,Despesas!$I51,Jul!$I$14:$I$1003,$C$11)</f>
        <v>0</v>
      </c>
      <c r="J155" s="22">
        <f>SUMIFS(Ago!$O$14:$O$1003,Ago!$H$14:$H$1003,Despesas!$I51,Ago!$I$14:$I$1003,$C$11)</f>
        <v>0</v>
      </c>
      <c r="K155" s="22">
        <f>SUMIFS(Set!$O$14:$O$1003,Set!$H$14:$H$1003,Despesas!$I51,Set!$I$14:$I$1003,$C$11)</f>
        <v>0</v>
      </c>
      <c r="L155" s="22">
        <f>SUMIFS(Out!$O$14:$O$1003,Out!$H$14:$H$1003,Despesas!$I51,Out!$I$14:$I$1003,$C$11)</f>
        <v>0</v>
      </c>
      <c r="M155" s="22">
        <f>SUMIFS(Nov!$O$14:$O$1003,Nov!$H$14:$H$1003,Despesas!$I51,Nov!$I$14:$I$1003,$C$11)</f>
        <v>0</v>
      </c>
      <c r="N155" s="22">
        <f>SUMIFS(Dez!$O$14:$O$1003,Dez!$H$14:$H$1003,Despesas!$I51,Dez!$I$14:$I$1003,$C$11)</f>
        <v>0</v>
      </c>
      <c r="O155" s="22">
        <f t="shared" si="4"/>
        <v>0</v>
      </c>
    </row>
    <row r="156" spans="1:15" x14ac:dyDescent="0.25">
      <c r="A156" s="7"/>
      <c r="B156" s="23" t="str">
        <f>CONCATENATE(Despesas!H52," ",Despesas!I52)</f>
        <v xml:space="preserve">1.3.39 </v>
      </c>
      <c r="C156" s="22">
        <f>SUMIFS(Jan!$O$14:$O$1003,Jan!$H$14:$H$1003,Despesas!$I52,Jan!$I$14:$I$1003,$C$11)</f>
        <v>0</v>
      </c>
      <c r="D156" s="22">
        <f>SUMIFS(Fev!$O$14:$O$1003,Fev!$H$14:$H$1003,Despesas!$I52,Fev!$I$14:$I$1003,$C$11)</f>
        <v>0</v>
      </c>
      <c r="E156" s="22">
        <f>SUMIFS(Mar!$O$14:$O$1003,Mar!$H$14:$H$1003,Despesas!$I52,Mar!$I$14:$I$1003,$C$11)</f>
        <v>0</v>
      </c>
      <c r="F156" s="22">
        <f>SUMIFS(Abr!$O$14:$O$1003,Abr!$H$14:$H$1003,Despesas!$I52,Abr!$I$14:$I$1003,$C$11)</f>
        <v>0</v>
      </c>
      <c r="G156" s="22">
        <f>SUMIFS(Mai!$O$14:$O$1003,Mai!$H$14:$H$1003,Despesas!$I52,Mai!$I$14:$I$1003,$C$11)</f>
        <v>0</v>
      </c>
      <c r="H156" s="22">
        <f>SUMIFS(Jun!$O$14:$O$1003,Jun!$H$14:$H$1003,Despesas!$I52,Jun!$I$14:$I$1003,$C$11)</f>
        <v>0</v>
      </c>
      <c r="I156" s="22">
        <f>SUMIFS(Jul!$O$14:$O$1003,Jul!$H$14:$H$1003,Despesas!$I52,Jul!$I$14:$I$1003,$C$11)</f>
        <v>0</v>
      </c>
      <c r="J156" s="22">
        <f>SUMIFS(Ago!$O$14:$O$1003,Ago!$H$14:$H$1003,Despesas!$I52,Ago!$I$14:$I$1003,$C$11)</f>
        <v>0</v>
      </c>
      <c r="K156" s="22">
        <f>SUMIFS(Set!$O$14:$O$1003,Set!$H$14:$H$1003,Despesas!$I52,Set!$I$14:$I$1003,$C$11)</f>
        <v>0</v>
      </c>
      <c r="L156" s="22">
        <f>SUMIFS(Out!$O$14:$O$1003,Out!$H$14:$H$1003,Despesas!$I52,Out!$I$14:$I$1003,$C$11)</f>
        <v>0</v>
      </c>
      <c r="M156" s="22">
        <f>SUMIFS(Nov!$O$14:$O$1003,Nov!$H$14:$H$1003,Despesas!$I52,Nov!$I$14:$I$1003,$C$11)</f>
        <v>0</v>
      </c>
      <c r="N156" s="22">
        <f>SUMIFS(Dez!$O$14:$O$1003,Dez!$H$14:$H$1003,Despesas!$I52,Dez!$I$14:$I$1003,$C$11)</f>
        <v>0</v>
      </c>
      <c r="O156" s="22">
        <f t="shared" si="4"/>
        <v>0</v>
      </c>
    </row>
    <row r="157" spans="1:15" x14ac:dyDescent="0.25">
      <c r="A157" s="7"/>
      <c r="B157" s="23" t="str">
        <f>CONCATENATE(Despesas!H53," ",Despesas!I53)</f>
        <v xml:space="preserve">1.3.40 </v>
      </c>
      <c r="C157" s="22">
        <f>SUMIFS(Jan!$O$14:$O$1003,Jan!$H$14:$H$1003,Despesas!$I53,Jan!$I$14:$I$1003,$C$11)</f>
        <v>0</v>
      </c>
      <c r="D157" s="22">
        <f>SUMIFS(Fev!$O$14:$O$1003,Fev!$H$14:$H$1003,Despesas!$I53,Fev!$I$14:$I$1003,$C$11)</f>
        <v>0</v>
      </c>
      <c r="E157" s="22">
        <f>SUMIFS(Mar!$O$14:$O$1003,Mar!$H$14:$H$1003,Despesas!$I53,Mar!$I$14:$I$1003,$C$11)</f>
        <v>0</v>
      </c>
      <c r="F157" s="22">
        <f>SUMIFS(Abr!$O$14:$O$1003,Abr!$H$14:$H$1003,Despesas!$I53,Abr!$I$14:$I$1003,$C$11)</f>
        <v>0</v>
      </c>
      <c r="G157" s="22">
        <f>SUMIFS(Mai!$O$14:$O$1003,Mai!$H$14:$H$1003,Despesas!$I53,Mai!$I$14:$I$1003,$C$11)</f>
        <v>0</v>
      </c>
      <c r="H157" s="22">
        <f>SUMIFS(Jun!$O$14:$O$1003,Jun!$H$14:$H$1003,Despesas!$I53,Jun!$I$14:$I$1003,$C$11)</f>
        <v>0</v>
      </c>
      <c r="I157" s="22">
        <f>SUMIFS(Jul!$O$14:$O$1003,Jul!$H$14:$H$1003,Despesas!$I53,Jul!$I$14:$I$1003,$C$11)</f>
        <v>0</v>
      </c>
      <c r="J157" s="22">
        <f>SUMIFS(Ago!$O$14:$O$1003,Ago!$H$14:$H$1003,Despesas!$I53,Ago!$I$14:$I$1003,$C$11)</f>
        <v>0</v>
      </c>
      <c r="K157" s="22">
        <f>SUMIFS(Set!$O$14:$O$1003,Set!$H$14:$H$1003,Despesas!$I53,Set!$I$14:$I$1003,$C$11)</f>
        <v>0</v>
      </c>
      <c r="L157" s="22">
        <f>SUMIFS(Out!$O$14:$O$1003,Out!$H$14:$H$1003,Despesas!$I53,Out!$I$14:$I$1003,$C$11)</f>
        <v>0</v>
      </c>
      <c r="M157" s="22">
        <f>SUMIFS(Nov!$O$14:$O$1003,Nov!$H$14:$H$1003,Despesas!$I53,Nov!$I$14:$I$1003,$C$11)</f>
        <v>0</v>
      </c>
      <c r="N157" s="22">
        <f>SUMIFS(Dez!$O$14:$O$1003,Dez!$H$14:$H$1003,Despesas!$I53,Dez!$I$14:$I$1003,$C$11)</f>
        <v>0</v>
      </c>
      <c r="O157" s="22">
        <f t="shared" si="4"/>
        <v>0</v>
      </c>
    </row>
    <row r="158" spans="1:15" x14ac:dyDescent="0.25">
      <c r="A158" s="7"/>
      <c r="B158" s="23" t="str">
        <f>CONCATENATE(Despesas!H54," ",Despesas!I54)</f>
        <v xml:space="preserve">1.3.41 </v>
      </c>
      <c r="C158" s="22">
        <f>SUMIFS(Jan!$O$14:$O$1003,Jan!$H$14:$H$1003,Despesas!$I54,Jan!$I$14:$I$1003,$C$11)</f>
        <v>0</v>
      </c>
      <c r="D158" s="22">
        <f>SUMIFS(Fev!$O$14:$O$1003,Fev!$H$14:$H$1003,Despesas!$I54,Fev!$I$14:$I$1003,$C$11)</f>
        <v>0</v>
      </c>
      <c r="E158" s="22">
        <f>SUMIFS(Mar!$O$14:$O$1003,Mar!$H$14:$H$1003,Despesas!$I54,Mar!$I$14:$I$1003,$C$11)</f>
        <v>0</v>
      </c>
      <c r="F158" s="22">
        <f>SUMIFS(Abr!$O$14:$O$1003,Abr!$H$14:$H$1003,Despesas!$I54,Abr!$I$14:$I$1003,$C$11)</f>
        <v>0</v>
      </c>
      <c r="G158" s="22">
        <f>SUMIFS(Mai!$O$14:$O$1003,Mai!$H$14:$H$1003,Despesas!$I54,Mai!$I$14:$I$1003,$C$11)</f>
        <v>0</v>
      </c>
      <c r="H158" s="22">
        <f>SUMIFS(Jun!$O$14:$O$1003,Jun!$H$14:$H$1003,Despesas!$I54,Jun!$I$14:$I$1003,$C$11)</f>
        <v>0</v>
      </c>
      <c r="I158" s="22">
        <f>SUMIFS(Jul!$O$14:$O$1003,Jul!$H$14:$H$1003,Despesas!$I54,Jul!$I$14:$I$1003,$C$11)</f>
        <v>0</v>
      </c>
      <c r="J158" s="22">
        <f>SUMIFS(Ago!$O$14:$O$1003,Ago!$H$14:$H$1003,Despesas!$I54,Ago!$I$14:$I$1003,$C$11)</f>
        <v>0</v>
      </c>
      <c r="K158" s="22">
        <f>SUMIFS(Set!$O$14:$O$1003,Set!$H$14:$H$1003,Despesas!$I54,Set!$I$14:$I$1003,$C$11)</f>
        <v>0</v>
      </c>
      <c r="L158" s="22">
        <f>SUMIFS(Out!$O$14:$O$1003,Out!$H$14:$H$1003,Despesas!$I54,Out!$I$14:$I$1003,$C$11)</f>
        <v>0</v>
      </c>
      <c r="M158" s="22">
        <f>SUMIFS(Nov!$O$14:$O$1003,Nov!$H$14:$H$1003,Despesas!$I54,Nov!$I$14:$I$1003,$C$11)</f>
        <v>0</v>
      </c>
      <c r="N158" s="22">
        <f>SUMIFS(Dez!$O$14:$O$1003,Dez!$H$14:$H$1003,Despesas!$I54,Dez!$I$14:$I$1003,$C$11)</f>
        <v>0</v>
      </c>
      <c r="O158" s="22">
        <f t="shared" si="4"/>
        <v>0</v>
      </c>
    </row>
    <row r="159" spans="1:15" x14ac:dyDescent="0.25">
      <c r="A159" s="7"/>
      <c r="B159" s="23" t="str">
        <f>CONCATENATE(Despesas!H55," ",Despesas!I55)</f>
        <v xml:space="preserve">1.3.42 </v>
      </c>
      <c r="C159" s="22">
        <f>SUMIFS(Jan!$O$14:$O$1003,Jan!$H$14:$H$1003,Despesas!$I55,Jan!$I$14:$I$1003,$C$11)</f>
        <v>0</v>
      </c>
      <c r="D159" s="22">
        <f>SUMIFS(Fev!$O$14:$O$1003,Fev!$H$14:$H$1003,Despesas!$I55,Fev!$I$14:$I$1003,$C$11)</f>
        <v>0</v>
      </c>
      <c r="E159" s="22">
        <f>SUMIFS(Mar!$O$14:$O$1003,Mar!$H$14:$H$1003,Despesas!$I55,Mar!$I$14:$I$1003,$C$11)</f>
        <v>0</v>
      </c>
      <c r="F159" s="22">
        <f>SUMIFS(Abr!$O$14:$O$1003,Abr!$H$14:$H$1003,Despesas!$I55,Abr!$I$14:$I$1003,$C$11)</f>
        <v>0</v>
      </c>
      <c r="G159" s="22">
        <f>SUMIFS(Mai!$O$14:$O$1003,Mai!$H$14:$H$1003,Despesas!$I55,Mai!$I$14:$I$1003,$C$11)</f>
        <v>0</v>
      </c>
      <c r="H159" s="22">
        <f>SUMIFS(Jun!$O$14:$O$1003,Jun!$H$14:$H$1003,Despesas!$I55,Jun!$I$14:$I$1003,$C$11)</f>
        <v>0</v>
      </c>
      <c r="I159" s="22">
        <f>SUMIFS(Jul!$O$14:$O$1003,Jul!$H$14:$H$1003,Despesas!$I55,Jul!$I$14:$I$1003,$C$11)</f>
        <v>0</v>
      </c>
      <c r="J159" s="22">
        <f>SUMIFS(Ago!$O$14:$O$1003,Ago!$H$14:$H$1003,Despesas!$I55,Ago!$I$14:$I$1003,$C$11)</f>
        <v>0</v>
      </c>
      <c r="K159" s="22">
        <f>SUMIFS(Set!$O$14:$O$1003,Set!$H$14:$H$1003,Despesas!$I55,Set!$I$14:$I$1003,$C$11)</f>
        <v>0</v>
      </c>
      <c r="L159" s="22">
        <f>SUMIFS(Out!$O$14:$O$1003,Out!$H$14:$H$1003,Despesas!$I55,Out!$I$14:$I$1003,$C$11)</f>
        <v>0</v>
      </c>
      <c r="M159" s="22">
        <f>SUMIFS(Nov!$O$14:$O$1003,Nov!$H$14:$H$1003,Despesas!$I55,Nov!$I$14:$I$1003,$C$11)</f>
        <v>0</v>
      </c>
      <c r="N159" s="22">
        <f>SUMIFS(Dez!$O$14:$O$1003,Dez!$H$14:$H$1003,Despesas!$I55,Dez!$I$14:$I$1003,$C$11)</f>
        <v>0</v>
      </c>
      <c r="O159" s="22">
        <f t="shared" si="4"/>
        <v>0</v>
      </c>
    </row>
    <row r="160" spans="1:15" x14ac:dyDescent="0.25">
      <c r="A160" s="7"/>
      <c r="B160" s="23" t="str">
        <f>CONCATENATE(Despesas!H56," ",Despesas!I56)</f>
        <v xml:space="preserve">1.3.43 </v>
      </c>
      <c r="C160" s="22">
        <f>SUMIFS(Jan!$O$14:$O$1003,Jan!$H$14:$H$1003,Despesas!$I56,Jan!$I$14:$I$1003,$C$11)</f>
        <v>0</v>
      </c>
      <c r="D160" s="22">
        <f>SUMIFS(Fev!$O$14:$O$1003,Fev!$H$14:$H$1003,Despesas!$I56,Fev!$I$14:$I$1003,$C$11)</f>
        <v>0</v>
      </c>
      <c r="E160" s="22">
        <f>SUMIFS(Mar!$O$14:$O$1003,Mar!$H$14:$H$1003,Despesas!$I56,Mar!$I$14:$I$1003,$C$11)</f>
        <v>0</v>
      </c>
      <c r="F160" s="22">
        <f>SUMIFS(Abr!$O$14:$O$1003,Abr!$H$14:$H$1003,Despesas!$I56,Abr!$I$14:$I$1003,$C$11)</f>
        <v>0</v>
      </c>
      <c r="G160" s="22">
        <f>SUMIFS(Mai!$O$14:$O$1003,Mai!$H$14:$H$1003,Despesas!$I56,Mai!$I$14:$I$1003,$C$11)</f>
        <v>0</v>
      </c>
      <c r="H160" s="22">
        <f>SUMIFS(Jun!$O$14:$O$1003,Jun!$H$14:$H$1003,Despesas!$I56,Jun!$I$14:$I$1003,$C$11)</f>
        <v>0</v>
      </c>
      <c r="I160" s="22">
        <f>SUMIFS(Jul!$O$14:$O$1003,Jul!$H$14:$H$1003,Despesas!$I56,Jul!$I$14:$I$1003,$C$11)</f>
        <v>0</v>
      </c>
      <c r="J160" s="22">
        <f>SUMIFS(Ago!$O$14:$O$1003,Ago!$H$14:$H$1003,Despesas!$I56,Ago!$I$14:$I$1003,$C$11)</f>
        <v>0</v>
      </c>
      <c r="K160" s="22">
        <f>SUMIFS(Set!$O$14:$O$1003,Set!$H$14:$H$1003,Despesas!$I56,Set!$I$14:$I$1003,$C$11)</f>
        <v>0</v>
      </c>
      <c r="L160" s="22">
        <f>SUMIFS(Out!$O$14:$O$1003,Out!$H$14:$H$1003,Despesas!$I56,Out!$I$14:$I$1003,$C$11)</f>
        <v>0</v>
      </c>
      <c r="M160" s="22">
        <f>SUMIFS(Nov!$O$14:$O$1003,Nov!$H$14:$H$1003,Despesas!$I56,Nov!$I$14:$I$1003,$C$11)</f>
        <v>0</v>
      </c>
      <c r="N160" s="22">
        <f>SUMIFS(Dez!$O$14:$O$1003,Dez!$H$14:$H$1003,Despesas!$I56,Dez!$I$14:$I$1003,$C$11)</f>
        <v>0</v>
      </c>
      <c r="O160" s="22">
        <f t="shared" si="4"/>
        <v>0</v>
      </c>
    </row>
    <row r="161" spans="1:15" x14ac:dyDescent="0.25">
      <c r="A161" s="7"/>
      <c r="B161" s="23" t="str">
        <f>CONCATENATE(Despesas!H57," ",Despesas!I57)</f>
        <v xml:space="preserve">1.3.44 </v>
      </c>
      <c r="C161" s="22">
        <f>SUMIFS(Jan!$O$14:$O$1003,Jan!$H$14:$H$1003,Despesas!$I57,Jan!$I$14:$I$1003,$C$11)</f>
        <v>0</v>
      </c>
      <c r="D161" s="22">
        <f>SUMIFS(Fev!$O$14:$O$1003,Fev!$H$14:$H$1003,Despesas!$I57,Fev!$I$14:$I$1003,$C$11)</f>
        <v>0</v>
      </c>
      <c r="E161" s="22">
        <f>SUMIFS(Mar!$O$14:$O$1003,Mar!$H$14:$H$1003,Despesas!$I57,Mar!$I$14:$I$1003,$C$11)</f>
        <v>0</v>
      </c>
      <c r="F161" s="22">
        <f>SUMIFS(Abr!$O$14:$O$1003,Abr!$H$14:$H$1003,Despesas!$I57,Abr!$I$14:$I$1003,$C$11)</f>
        <v>0</v>
      </c>
      <c r="G161" s="22">
        <f>SUMIFS(Mai!$O$14:$O$1003,Mai!$H$14:$H$1003,Despesas!$I57,Mai!$I$14:$I$1003,$C$11)</f>
        <v>0</v>
      </c>
      <c r="H161" s="22">
        <f>SUMIFS(Jun!$O$14:$O$1003,Jun!$H$14:$H$1003,Despesas!$I57,Jun!$I$14:$I$1003,$C$11)</f>
        <v>0</v>
      </c>
      <c r="I161" s="22">
        <f>SUMIFS(Jul!$O$14:$O$1003,Jul!$H$14:$H$1003,Despesas!$I57,Jul!$I$14:$I$1003,$C$11)</f>
        <v>0</v>
      </c>
      <c r="J161" s="22">
        <f>SUMIFS(Ago!$O$14:$O$1003,Ago!$H$14:$H$1003,Despesas!$I57,Ago!$I$14:$I$1003,$C$11)</f>
        <v>0</v>
      </c>
      <c r="K161" s="22">
        <f>SUMIFS(Set!$O$14:$O$1003,Set!$H$14:$H$1003,Despesas!$I57,Set!$I$14:$I$1003,$C$11)</f>
        <v>0</v>
      </c>
      <c r="L161" s="22">
        <f>SUMIFS(Out!$O$14:$O$1003,Out!$H$14:$H$1003,Despesas!$I57,Out!$I$14:$I$1003,$C$11)</f>
        <v>0</v>
      </c>
      <c r="M161" s="22">
        <f>SUMIFS(Nov!$O$14:$O$1003,Nov!$H$14:$H$1003,Despesas!$I57,Nov!$I$14:$I$1003,$C$11)</f>
        <v>0</v>
      </c>
      <c r="N161" s="22">
        <f>SUMIFS(Dez!$O$14:$O$1003,Dez!$H$14:$H$1003,Despesas!$I57,Dez!$I$14:$I$1003,$C$11)</f>
        <v>0</v>
      </c>
      <c r="O161" s="22">
        <f t="shared" si="4"/>
        <v>0</v>
      </c>
    </row>
    <row r="162" spans="1:15" x14ac:dyDescent="0.25">
      <c r="A162" s="7"/>
      <c r="B162" s="23" t="str">
        <f>CONCATENATE(Despesas!H58," ",Despesas!I58)</f>
        <v xml:space="preserve">1.3.45 </v>
      </c>
      <c r="C162" s="22">
        <f>SUMIFS(Jan!$O$14:$O$1003,Jan!$H$14:$H$1003,Despesas!$I58,Jan!$I$14:$I$1003,$C$11)</f>
        <v>0</v>
      </c>
      <c r="D162" s="22">
        <f>SUMIFS(Fev!$O$14:$O$1003,Fev!$H$14:$H$1003,Despesas!$I58,Fev!$I$14:$I$1003,$C$11)</f>
        <v>0</v>
      </c>
      <c r="E162" s="22">
        <f>SUMIFS(Mar!$O$14:$O$1003,Mar!$H$14:$H$1003,Despesas!$I58,Mar!$I$14:$I$1003,$C$11)</f>
        <v>0</v>
      </c>
      <c r="F162" s="22">
        <f>SUMIFS(Abr!$O$14:$O$1003,Abr!$H$14:$H$1003,Despesas!$I58,Abr!$I$14:$I$1003,$C$11)</f>
        <v>0</v>
      </c>
      <c r="G162" s="22">
        <f>SUMIFS(Mai!$O$14:$O$1003,Mai!$H$14:$H$1003,Despesas!$I58,Mai!$I$14:$I$1003,$C$11)</f>
        <v>0</v>
      </c>
      <c r="H162" s="22">
        <f>SUMIFS(Jun!$O$14:$O$1003,Jun!$H$14:$H$1003,Despesas!$I58,Jun!$I$14:$I$1003,$C$11)</f>
        <v>0</v>
      </c>
      <c r="I162" s="22">
        <f>SUMIFS(Jul!$O$14:$O$1003,Jul!$H$14:$H$1003,Despesas!$I58,Jul!$I$14:$I$1003,$C$11)</f>
        <v>0</v>
      </c>
      <c r="J162" s="22">
        <f>SUMIFS(Ago!$O$14:$O$1003,Ago!$H$14:$H$1003,Despesas!$I58,Ago!$I$14:$I$1003,$C$11)</f>
        <v>0</v>
      </c>
      <c r="K162" s="22">
        <f>SUMIFS(Set!$O$14:$O$1003,Set!$H$14:$H$1003,Despesas!$I58,Set!$I$14:$I$1003,$C$11)</f>
        <v>0</v>
      </c>
      <c r="L162" s="22">
        <f>SUMIFS(Out!$O$14:$O$1003,Out!$H$14:$H$1003,Despesas!$I58,Out!$I$14:$I$1003,$C$11)</f>
        <v>0</v>
      </c>
      <c r="M162" s="22">
        <f>SUMIFS(Nov!$O$14:$O$1003,Nov!$H$14:$H$1003,Despesas!$I58,Nov!$I$14:$I$1003,$C$11)</f>
        <v>0</v>
      </c>
      <c r="N162" s="22">
        <f>SUMIFS(Dez!$O$14:$O$1003,Dez!$H$14:$H$1003,Despesas!$I58,Dez!$I$14:$I$1003,$C$11)</f>
        <v>0</v>
      </c>
      <c r="O162" s="22">
        <f t="shared" si="4"/>
        <v>0</v>
      </c>
    </row>
    <row r="163" spans="1:15" x14ac:dyDescent="0.25">
      <c r="A163" s="7"/>
      <c r="B163" s="23" t="str">
        <f>CONCATENATE(Despesas!H59," ",Despesas!I59)</f>
        <v xml:space="preserve">1.3.46 </v>
      </c>
      <c r="C163" s="22">
        <f>SUMIFS(Jan!$O$14:$O$1003,Jan!$H$14:$H$1003,Despesas!$I59,Jan!$I$14:$I$1003,$C$11)</f>
        <v>0</v>
      </c>
      <c r="D163" s="22">
        <f>SUMIFS(Fev!$O$14:$O$1003,Fev!$H$14:$H$1003,Despesas!$I59,Fev!$I$14:$I$1003,$C$11)</f>
        <v>0</v>
      </c>
      <c r="E163" s="22">
        <f>SUMIFS(Mar!$O$14:$O$1003,Mar!$H$14:$H$1003,Despesas!$I59,Mar!$I$14:$I$1003,$C$11)</f>
        <v>0</v>
      </c>
      <c r="F163" s="22">
        <f>SUMIFS(Abr!$O$14:$O$1003,Abr!$H$14:$H$1003,Despesas!$I59,Abr!$I$14:$I$1003,$C$11)</f>
        <v>0</v>
      </c>
      <c r="G163" s="22">
        <f>SUMIFS(Mai!$O$14:$O$1003,Mai!$H$14:$H$1003,Despesas!$I59,Mai!$I$14:$I$1003,$C$11)</f>
        <v>0</v>
      </c>
      <c r="H163" s="22">
        <f>SUMIFS(Jun!$O$14:$O$1003,Jun!$H$14:$H$1003,Despesas!$I59,Jun!$I$14:$I$1003,$C$11)</f>
        <v>0</v>
      </c>
      <c r="I163" s="22">
        <f>SUMIFS(Jul!$O$14:$O$1003,Jul!$H$14:$H$1003,Despesas!$I59,Jul!$I$14:$I$1003,$C$11)</f>
        <v>0</v>
      </c>
      <c r="J163" s="22">
        <f>SUMIFS(Ago!$O$14:$O$1003,Ago!$H$14:$H$1003,Despesas!$I59,Ago!$I$14:$I$1003,$C$11)</f>
        <v>0</v>
      </c>
      <c r="K163" s="22">
        <f>SUMIFS(Set!$O$14:$O$1003,Set!$H$14:$H$1003,Despesas!$I59,Set!$I$14:$I$1003,$C$11)</f>
        <v>0</v>
      </c>
      <c r="L163" s="22">
        <f>SUMIFS(Out!$O$14:$O$1003,Out!$H$14:$H$1003,Despesas!$I59,Out!$I$14:$I$1003,$C$11)</f>
        <v>0</v>
      </c>
      <c r="M163" s="22">
        <f>SUMIFS(Nov!$O$14:$O$1003,Nov!$H$14:$H$1003,Despesas!$I59,Nov!$I$14:$I$1003,$C$11)</f>
        <v>0</v>
      </c>
      <c r="N163" s="22">
        <f>SUMIFS(Dez!$O$14:$O$1003,Dez!$H$14:$H$1003,Despesas!$I59,Dez!$I$14:$I$1003,$C$11)</f>
        <v>0</v>
      </c>
      <c r="O163" s="22">
        <f t="shared" si="4"/>
        <v>0</v>
      </c>
    </row>
    <row r="164" spans="1:15" x14ac:dyDescent="0.25">
      <c r="A164" s="7"/>
      <c r="B164" s="23" t="str">
        <f>CONCATENATE(Despesas!H60," ",Despesas!I60)</f>
        <v xml:space="preserve">1.3.47 </v>
      </c>
      <c r="C164" s="22">
        <f>SUMIFS(Jan!$O$14:$O$1003,Jan!$H$14:$H$1003,Despesas!$I60,Jan!$I$14:$I$1003,$C$11)</f>
        <v>0</v>
      </c>
      <c r="D164" s="22">
        <f>SUMIFS(Fev!$O$14:$O$1003,Fev!$H$14:$H$1003,Despesas!$I60,Fev!$I$14:$I$1003,$C$11)</f>
        <v>0</v>
      </c>
      <c r="E164" s="22">
        <f>SUMIFS(Mar!$O$14:$O$1003,Mar!$H$14:$H$1003,Despesas!$I60,Mar!$I$14:$I$1003,$C$11)</f>
        <v>0</v>
      </c>
      <c r="F164" s="22">
        <f>SUMIFS(Abr!$O$14:$O$1003,Abr!$H$14:$H$1003,Despesas!$I60,Abr!$I$14:$I$1003,$C$11)</f>
        <v>0</v>
      </c>
      <c r="G164" s="22">
        <f>SUMIFS(Mai!$O$14:$O$1003,Mai!$H$14:$H$1003,Despesas!$I60,Mai!$I$14:$I$1003,$C$11)</f>
        <v>0</v>
      </c>
      <c r="H164" s="22">
        <f>SUMIFS(Jun!$O$14:$O$1003,Jun!$H$14:$H$1003,Despesas!$I60,Jun!$I$14:$I$1003,$C$11)</f>
        <v>0</v>
      </c>
      <c r="I164" s="22">
        <f>SUMIFS(Jul!$O$14:$O$1003,Jul!$H$14:$H$1003,Despesas!$I60,Jul!$I$14:$I$1003,$C$11)</f>
        <v>0</v>
      </c>
      <c r="J164" s="22">
        <f>SUMIFS(Ago!$O$14:$O$1003,Ago!$H$14:$H$1003,Despesas!$I60,Ago!$I$14:$I$1003,$C$11)</f>
        <v>0</v>
      </c>
      <c r="K164" s="22">
        <f>SUMIFS(Set!$O$14:$O$1003,Set!$H$14:$H$1003,Despesas!$I60,Set!$I$14:$I$1003,$C$11)</f>
        <v>0</v>
      </c>
      <c r="L164" s="22">
        <f>SUMIFS(Out!$O$14:$O$1003,Out!$H$14:$H$1003,Despesas!$I60,Out!$I$14:$I$1003,$C$11)</f>
        <v>0</v>
      </c>
      <c r="M164" s="22">
        <f>SUMIFS(Nov!$O$14:$O$1003,Nov!$H$14:$H$1003,Despesas!$I60,Nov!$I$14:$I$1003,$C$11)</f>
        <v>0</v>
      </c>
      <c r="N164" s="22">
        <f>SUMIFS(Dez!$O$14:$O$1003,Dez!$H$14:$H$1003,Despesas!$I60,Dez!$I$14:$I$1003,$C$11)</f>
        <v>0</v>
      </c>
      <c r="O164" s="22">
        <f t="shared" si="4"/>
        <v>0</v>
      </c>
    </row>
    <row r="165" spans="1:15" x14ac:dyDescent="0.25">
      <c r="A165" s="7"/>
      <c r="B165" s="23" t="str">
        <f>CONCATENATE(Despesas!H61," ",Despesas!I61)</f>
        <v xml:space="preserve">1.3.48 </v>
      </c>
      <c r="C165" s="22">
        <f>SUMIFS(Jan!$O$14:$O$1003,Jan!$H$14:$H$1003,Despesas!$I61,Jan!$I$14:$I$1003,$C$11)</f>
        <v>0</v>
      </c>
      <c r="D165" s="22">
        <f>SUMIFS(Fev!$O$14:$O$1003,Fev!$H$14:$H$1003,Despesas!$I61,Fev!$I$14:$I$1003,$C$11)</f>
        <v>0</v>
      </c>
      <c r="E165" s="22">
        <f>SUMIFS(Mar!$O$14:$O$1003,Mar!$H$14:$H$1003,Despesas!$I61,Mar!$I$14:$I$1003,$C$11)</f>
        <v>0</v>
      </c>
      <c r="F165" s="22">
        <f>SUMIFS(Abr!$O$14:$O$1003,Abr!$H$14:$H$1003,Despesas!$I61,Abr!$I$14:$I$1003,$C$11)</f>
        <v>0</v>
      </c>
      <c r="G165" s="22">
        <f>SUMIFS(Mai!$O$14:$O$1003,Mai!$H$14:$H$1003,Despesas!$I61,Mai!$I$14:$I$1003,$C$11)</f>
        <v>0</v>
      </c>
      <c r="H165" s="22">
        <f>SUMIFS(Jun!$O$14:$O$1003,Jun!$H$14:$H$1003,Despesas!$I61,Jun!$I$14:$I$1003,$C$11)</f>
        <v>0</v>
      </c>
      <c r="I165" s="22">
        <f>SUMIFS(Jul!$O$14:$O$1003,Jul!$H$14:$H$1003,Despesas!$I61,Jul!$I$14:$I$1003,$C$11)</f>
        <v>0</v>
      </c>
      <c r="J165" s="22">
        <f>SUMIFS(Ago!$O$14:$O$1003,Ago!$H$14:$H$1003,Despesas!$I61,Ago!$I$14:$I$1003,$C$11)</f>
        <v>0</v>
      </c>
      <c r="K165" s="22">
        <f>SUMIFS(Set!$O$14:$O$1003,Set!$H$14:$H$1003,Despesas!$I61,Set!$I$14:$I$1003,$C$11)</f>
        <v>0</v>
      </c>
      <c r="L165" s="22">
        <f>SUMIFS(Out!$O$14:$O$1003,Out!$H$14:$H$1003,Despesas!$I61,Out!$I$14:$I$1003,$C$11)</f>
        <v>0</v>
      </c>
      <c r="M165" s="22">
        <f>SUMIFS(Nov!$O$14:$O$1003,Nov!$H$14:$H$1003,Despesas!$I61,Nov!$I$14:$I$1003,$C$11)</f>
        <v>0</v>
      </c>
      <c r="N165" s="22">
        <f>SUMIFS(Dez!$O$14:$O$1003,Dez!$H$14:$H$1003,Despesas!$I61,Dez!$I$14:$I$1003,$C$11)</f>
        <v>0</v>
      </c>
      <c r="O165" s="22">
        <f t="shared" si="4"/>
        <v>0</v>
      </c>
    </row>
    <row r="166" spans="1:15" x14ac:dyDescent="0.25">
      <c r="A166" s="7"/>
      <c r="B166" s="23" t="str">
        <f>CONCATENATE(Despesas!H62," ",Despesas!I62)</f>
        <v xml:space="preserve">1.3.49 </v>
      </c>
      <c r="C166" s="22">
        <f>SUMIFS(Jan!$O$14:$O$1003,Jan!$H$14:$H$1003,Despesas!$I62,Jan!$I$14:$I$1003,$C$11)</f>
        <v>0</v>
      </c>
      <c r="D166" s="22">
        <f>SUMIFS(Fev!$O$14:$O$1003,Fev!$H$14:$H$1003,Despesas!$I62,Fev!$I$14:$I$1003,$C$11)</f>
        <v>0</v>
      </c>
      <c r="E166" s="22">
        <f>SUMIFS(Mar!$O$14:$O$1003,Mar!$H$14:$H$1003,Despesas!$I62,Mar!$I$14:$I$1003,$C$11)</f>
        <v>0</v>
      </c>
      <c r="F166" s="22">
        <f>SUMIFS(Abr!$O$14:$O$1003,Abr!$H$14:$H$1003,Despesas!$I62,Abr!$I$14:$I$1003,$C$11)</f>
        <v>0</v>
      </c>
      <c r="G166" s="22">
        <f>SUMIFS(Mai!$O$14:$O$1003,Mai!$H$14:$H$1003,Despesas!$I62,Mai!$I$14:$I$1003,$C$11)</f>
        <v>0</v>
      </c>
      <c r="H166" s="22">
        <f>SUMIFS(Jun!$O$14:$O$1003,Jun!$H$14:$H$1003,Despesas!$I62,Jun!$I$14:$I$1003,$C$11)</f>
        <v>0</v>
      </c>
      <c r="I166" s="22">
        <f>SUMIFS(Jul!$O$14:$O$1003,Jul!$H$14:$H$1003,Despesas!$I62,Jul!$I$14:$I$1003,$C$11)</f>
        <v>0</v>
      </c>
      <c r="J166" s="22">
        <f>SUMIFS(Ago!$O$14:$O$1003,Ago!$H$14:$H$1003,Despesas!$I62,Ago!$I$14:$I$1003,$C$11)</f>
        <v>0</v>
      </c>
      <c r="K166" s="22">
        <f>SUMIFS(Set!$O$14:$O$1003,Set!$H$14:$H$1003,Despesas!$I62,Set!$I$14:$I$1003,$C$11)</f>
        <v>0</v>
      </c>
      <c r="L166" s="22">
        <f>SUMIFS(Out!$O$14:$O$1003,Out!$H$14:$H$1003,Despesas!$I62,Out!$I$14:$I$1003,$C$11)</f>
        <v>0</v>
      </c>
      <c r="M166" s="22">
        <f>SUMIFS(Nov!$O$14:$O$1003,Nov!$H$14:$H$1003,Despesas!$I62,Nov!$I$14:$I$1003,$C$11)</f>
        <v>0</v>
      </c>
      <c r="N166" s="22">
        <f>SUMIFS(Dez!$O$14:$O$1003,Dez!$H$14:$H$1003,Despesas!$I62,Dez!$I$14:$I$1003,$C$11)</f>
        <v>0</v>
      </c>
      <c r="O166" s="22">
        <f t="shared" si="4"/>
        <v>0</v>
      </c>
    </row>
    <row r="167" spans="1:15" x14ac:dyDescent="0.25">
      <c r="A167" s="7"/>
      <c r="B167" s="23" t="str">
        <f>CONCATENATE(Despesas!H63," ",Despesas!I63)</f>
        <v xml:space="preserve">1.3.50 </v>
      </c>
      <c r="C167" s="22">
        <f>SUMIFS(Jan!$O$14:$O$1003,Jan!$H$14:$H$1003,Despesas!$I63,Jan!$I$14:$I$1003,$C$11)</f>
        <v>0</v>
      </c>
      <c r="D167" s="22">
        <f>SUMIFS(Fev!$O$14:$O$1003,Fev!$H$14:$H$1003,Despesas!$I63,Fev!$I$14:$I$1003,$C$11)</f>
        <v>0</v>
      </c>
      <c r="E167" s="22">
        <f>SUMIFS(Mar!$O$14:$O$1003,Mar!$H$14:$H$1003,Despesas!$I63,Mar!$I$14:$I$1003,$C$11)</f>
        <v>0</v>
      </c>
      <c r="F167" s="22">
        <f>SUMIFS(Abr!$O$14:$O$1003,Abr!$H$14:$H$1003,Despesas!$I63,Abr!$I$14:$I$1003,$C$11)</f>
        <v>0</v>
      </c>
      <c r="G167" s="22">
        <f>SUMIFS(Mai!$O$14:$O$1003,Mai!$H$14:$H$1003,Despesas!$I63,Mai!$I$14:$I$1003,$C$11)</f>
        <v>0</v>
      </c>
      <c r="H167" s="22">
        <f>SUMIFS(Jun!$O$14:$O$1003,Jun!$H$14:$H$1003,Despesas!$I63,Jun!$I$14:$I$1003,$C$11)</f>
        <v>0</v>
      </c>
      <c r="I167" s="22">
        <f>SUMIFS(Jul!$O$14:$O$1003,Jul!$H$14:$H$1003,Despesas!$I63,Jul!$I$14:$I$1003,$C$11)</f>
        <v>0</v>
      </c>
      <c r="J167" s="22">
        <f>SUMIFS(Ago!$O$14:$O$1003,Ago!$H$14:$H$1003,Despesas!$I63,Ago!$I$14:$I$1003,$C$11)</f>
        <v>0</v>
      </c>
      <c r="K167" s="22">
        <f>SUMIFS(Set!$O$14:$O$1003,Set!$H$14:$H$1003,Despesas!$I63,Set!$I$14:$I$1003,$C$11)</f>
        <v>0</v>
      </c>
      <c r="L167" s="22">
        <f>SUMIFS(Out!$O$14:$O$1003,Out!$H$14:$H$1003,Despesas!$I63,Out!$I$14:$I$1003,$C$11)</f>
        <v>0</v>
      </c>
      <c r="M167" s="22">
        <f>SUMIFS(Nov!$O$14:$O$1003,Nov!$H$14:$H$1003,Despesas!$I63,Nov!$I$14:$I$1003,$C$11)</f>
        <v>0</v>
      </c>
      <c r="N167" s="22">
        <f>SUMIFS(Dez!$O$14:$O$1003,Dez!$H$14:$H$1003,Despesas!$I63,Dez!$I$14:$I$1003,$C$11)</f>
        <v>0</v>
      </c>
      <c r="O167" s="22">
        <f t="shared" si="4"/>
        <v>0</v>
      </c>
    </row>
    <row r="168" spans="1:15" x14ac:dyDescent="0.25">
      <c r="A168" s="7"/>
      <c r="B168" s="24" t="str">
        <f>CONCATENATE(Despesas!K13," ",Despesas!L13)</f>
        <v xml:space="preserve">1.4 </v>
      </c>
      <c r="C168" s="32">
        <f>Outros!G21</f>
        <v>0</v>
      </c>
      <c r="D168" s="32">
        <f>Outros!H21</f>
        <v>0</v>
      </c>
      <c r="E168" s="32">
        <f>Outros!I21</f>
        <v>0</v>
      </c>
      <c r="F168" s="32">
        <f>Outros!J21</f>
        <v>0</v>
      </c>
      <c r="G168" s="32">
        <f>Outros!K21</f>
        <v>0</v>
      </c>
      <c r="H168" s="32">
        <f>Outros!L21</f>
        <v>0</v>
      </c>
      <c r="I168" s="32">
        <f>Outros!M21</f>
        <v>0</v>
      </c>
      <c r="J168" s="32">
        <f>Outros!N21</f>
        <v>0</v>
      </c>
      <c r="K168" s="32">
        <f>Outros!O21</f>
        <v>0</v>
      </c>
      <c r="L168" s="32">
        <f>Outros!P21</f>
        <v>0</v>
      </c>
      <c r="M168" s="32">
        <f>Outros!Q21</f>
        <v>0</v>
      </c>
      <c r="N168" s="32">
        <f>Outros!R21</f>
        <v>0</v>
      </c>
      <c r="O168" s="32">
        <f t="shared" si="4"/>
        <v>0</v>
      </c>
    </row>
    <row r="169" spans="1:15" x14ac:dyDescent="0.25">
      <c r="A169" s="7"/>
      <c r="B169" s="24" t="str">
        <f>CONCATENATE(Despesas!K14," ",Despesas!L14)</f>
        <v xml:space="preserve">1.4.1 </v>
      </c>
      <c r="C169" s="31">
        <f>SUMIFS(Jan!$O$14:$O$1003,Jan!$H$14:$H$1003,Despesas!$L14,Jan!$I$14:$I$1003,$C$11)</f>
        <v>0</v>
      </c>
      <c r="D169" s="31">
        <f>SUMIFS(Fev!$O$14:$O$1003,Fev!$H$14:$H$1003,Despesas!$L14,Fev!$I$14:$I$1003,$C$11)</f>
        <v>0</v>
      </c>
      <c r="E169" s="31">
        <f>SUMIFS(Mar!$O$14:$O$1003,Mar!$H$14:$H$1003,Despesas!$L14,Mar!$I$14:$I$1003,$C$11)</f>
        <v>0</v>
      </c>
      <c r="F169" s="31">
        <f>SUMIFS(Abr!$O$14:$O$1003,Abr!$H$14:$H$1003,Despesas!$L14,Abr!$I$14:$I$1003,$C$11)</f>
        <v>0</v>
      </c>
      <c r="G169" s="31">
        <f>SUMIFS(Mai!$O$14:$O$1003,Mai!$H$14:$H$1003,Despesas!$L14,Mai!$I$14:$I$1003,$C$11)</f>
        <v>0</v>
      </c>
      <c r="H169" s="31">
        <f>SUMIFS(Jun!$O$14:$O$1003,Jun!$H$14:$H$1003,Despesas!$L14,Jun!$I$14:$I$1003,$C$11)</f>
        <v>0</v>
      </c>
      <c r="I169" s="31">
        <f>SUMIFS(Jul!$O$14:$O$1003,Jul!$H$14:$H$1003,Despesas!$L14,Jul!$I$14:$I$1003,$C$11)</f>
        <v>0</v>
      </c>
      <c r="J169" s="31">
        <f>SUMIFS(Ago!$O$14:$O$1003,Ago!$H$14:$H$1003,Despesas!$L14,Ago!$I$14:$I$1003,$C$11)</f>
        <v>0</v>
      </c>
      <c r="K169" s="31">
        <f>SUMIFS(Set!$O$14:$O$1003,Set!$H$14:$H$1003,Despesas!$L14,Set!$I$14:$I$1003,$C$11)</f>
        <v>0</v>
      </c>
      <c r="L169" s="31">
        <f>SUMIFS(Out!$O$14:$O$1003,Out!$H$14:$H$1003,Despesas!$L14,Out!$I$14:$I$1003,$C$11)</f>
        <v>0</v>
      </c>
      <c r="M169" s="31">
        <f>SUMIFS(Nov!$O$14:$O$1003,Nov!$H$14:$H$1003,Despesas!$L14,Nov!$I$14:$I$1003,$C$11)</f>
        <v>0</v>
      </c>
      <c r="N169" s="31">
        <f>SUMIFS(Dez!$O$14:$O$1003,Dez!$H$14:$H$1003,Despesas!$L14,Dez!$I$14:$I$1003,$C$11)</f>
        <v>0</v>
      </c>
      <c r="O169" s="31">
        <f t="shared" si="4"/>
        <v>0</v>
      </c>
    </row>
    <row r="170" spans="1:15" x14ac:dyDescent="0.25">
      <c r="A170" s="7"/>
      <c r="B170" s="24" t="str">
        <f>CONCATENATE(Despesas!K15," ",Despesas!L15)</f>
        <v xml:space="preserve">1.4.2 </v>
      </c>
      <c r="C170" s="31">
        <f>SUMIFS(Jan!$O$14:$O$1003,Jan!$H$14:$H$1003,Despesas!$L15,Jan!$I$14:$I$1003,$C$11)</f>
        <v>0</v>
      </c>
      <c r="D170" s="31">
        <f>SUMIFS(Fev!$O$14:$O$1003,Fev!$H$14:$H$1003,Despesas!$L15,Fev!$I$14:$I$1003,$C$11)</f>
        <v>0</v>
      </c>
      <c r="E170" s="31">
        <f>SUMIFS(Mar!$O$14:$O$1003,Mar!$H$14:$H$1003,Despesas!$L15,Mar!$I$14:$I$1003,$C$11)</f>
        <v>0</v>
      </c>
      <c r="F170" s="31">
        <f>SUMIFS(Abr!$O$14:$O$1003,Abr!$H$14:$H$1003,Despesas!$L15,Abr!$I$14:$I$1003,$C$11)</f>
        <v>0</v>
      </c>
      <c r="G170" s="31">
        <f>SUMIFS(Mai!$O$14:$O$1003,Mai!$H$14:$H$1003,Despesas!$L15,Mai!$I$14:$I$1003,$C$11)</f>
        <v>0</v>
      </c>
      <c r="H170" s="31">
        <f>SUMIFS(Jun!$O$14:$O$1003,Jun!$H$14:$H$1003,Despesas!$L15,Jun!$I$14:$I$1003,$C$11)</f>
        <v>0</v>
      </c>
      <c r="I170" s="31">
        <f>SUMIFS(Jul!$O$14:$O$1003,Jul!$H$14:$H$1003,Despesas!$L15,Jul!$I$14:$I$1003,$C$11)</f>
        <v>0</v>
      </c>
      <c r="J170" s="31">
        <f>SUMIFS(Ago!$O$14:$O$1003,Ago!$H$14:$H$1003,Despesas!$L15,Ago!$I$14:$I$1003,$C$11)</f>
        <v>0</v>
      </c>
      <c r="K170" s="31">
        <f>SUMIFS(Set!$O$14:$O$1003,Set!$H$14:$H$1003,Despesas!$L15,Set!$I$14:$I$1003,$C$11)</f>
        <v>0</v>
      </c>
      <c r="L170" s="31">
        <f>SUMIFS(Out!$O$14:$O$1003,Out!$H$14:$H$1003,Despesas!$L15,Out!$I$14:$I$1003,$C$11)</f>
        <v>0</v>
      </c>
      <c r="M170" s="31">
        <f>SUMIFS(Nov!$O$14:$O$1003,Nov!$H$14:$H$1003,Despesas!$L15,Nov!$I$14:$I$1003,$C$11)</f>
        <v>0</v>
      </c>
      <c r="N170" s="31">
        <f>SUMIFS(Dez!$O$14:$O$1003,Dez!$H$14:$H$1003,Despesas!$L15,Dez!$I$14:$I$1003,$C$11)</f>
        <v>0</v>
      </c>
      <c r="O170" s="31">
        <f t="shared" si="4"/>
        <v>0</v>
      </c>
    </row>
    <row r="171" spans="1:15" x14ac:dyDescent="0.25">
      <c r="A171" s="7"/>
      <c r="B171" s="24" t="str">
        <f>CONCATENATE(Despesas!K16," ",Despesas!L16)</f>
        <v xml:space="preserve">1.4.3 </v>
      </c>
      <c r="C171" s="31">
        <f>SUMIFS(Jan!$O$14:$O$1003,Jan!$H$14:$H$1003,Despesas!$L16,Jan!$I$14:$I$1003,$C$11)</f>
        <v>0</v>
      </c>
      <c r="D171" s="31">
        <f>SUMIFS(Fev!$O$14:$O$1003,Fev!$H$14:$H$1003,Despesas!$L16,Fev!$I$14:$I$1003,$C$11)</f>
        <v>0</v>
      </c>
      <c r="E171" s="31">
        <f>SUMIFS(Mar!$O$14:$O$1003,Mar!$H$14:$H$1003,Despesas!$L16,Mar!$I$14:$I$1003,$C$11)</f>
        <v>0</v>
      </c>
      <c r="F171" s="31">
        <f>SUMIFS(Abr!$O$14:$O$1003,Abr!$H$14:$H$1003,Despesas!$L16,Abr!$I$14:$I$1003,$C$11)</f>
        <v>0</v>
      </c>
      <c r="G171" s="31">
        <f>SUMIFS(Mai!$O$14:$O$1003,Mai!$H$14:$H$1003,Despesas!$L16,Mai!$I$14:$I$1003,$C$11)</f>
        <v>0</v>
      </c>
      <c r="H171" s="31">
        <f>SUMIFS(Jun!$O$14:$O$1003,Jun!$H$14:$H$1003,Despesas!$L16,Jun!$I$14:$I$1003,$C$11)</f>
        <v>0</v>
      </c>
      <c r="I171" s="31">
        <f>SUMIFS(Jul!$O$14:$O$1003,Jul!$H$14:$H$1003,Despesas!$L16,Jul!$I$14:$I$1003,$C$11)</f>
        <v>0</v>
      </c>
      <c r="J171" s="31">
        <f>SUMIFS(Ago!$O$14:$O$1003,Ago!$H$14:$H$1003,Despesas!$L16,Ago!$I$14:$I$1003,$C$11)</f>
        <v>0</v>
      </c>
      <c r="K171" s="31">
        <f>SUMIFS(Set!$O$14:$O$1003,Set!$H$14:$H$1003,Despesas!$L16,Set!$I$14:$I$1003,$C$11)</f>
        <v>0</v>
      </c>
      <c r="L171" s="31">
        <f>SUMIFS(Out!$O$14:$O$1003,Out!$H$14:$H$1003,Despesas!$L16,Out!$I$14:$I$1003,$C$11)</f>
        <v>0</v>
      </c>
      <c r="M171" s="31">
        <f>SUMIFS(Nov!$O$14:$O$1003,Nov!$H$14:$H$1003,Despesas!$L16,Nov!$I$14:$I$1003,$C$11)</f>
        <v>0</v>
      </c>
      <c r="N171" s="31">
        <f>SUMIFS(Dez!$O$14:$O$1003,Dez!$H$14:$H$1003,Despesas!$L16,Dez!$I$14:$I$1003,$C$11)</f>
        <v>0</v>
      </c>
      <c r="O171" s="31">
        <f t="shared" si="4"/>
        <v>0</v>
      </c>
    </row>
    <row r="172" spans="1:15" x14ac:dyDescent="0.25">
      <c r="A172" s="7"/>
      <c r="B172" s="24" t="str">
        <f>CONCATENATE(Despesas!K17," ",Despesas!L17)</f>
        <v xml:space="preserve">1.4.4 </v>
      </c>
      <c r="C172" s="31">
        <f>SUMIFS(Jan!$O$14:$O$1003,Jan!$H$14:$H$1003,Despesas!$L17,Jan!$I$14:$I$1003,$C$11)</f>
        <v>0</v>
      </c>
      <c r="D172" s="31">
        <f>SUMIFS(Fev!$O$14:$O$1003,Fev!$H$14:$H$1003,Despesas!$L17,Fev!$I$14:$I$1003,$C$11)</f>
        <v>0</v>
      </c>
      <c r="E172" s="31">
        <f>SUMIFS(Mar!$O$14:$O$1003,Mar!$H$14:$H$1003,Despesas!$L17,Mar!$I$14:$I$1003,$C$11)</f>
        <v>0</v>
      </c>
      <c r="F172" s="31">
        <f>SUMIFS(Abr!$O$14:$O$1003,Abr!$H$14:$H$1003,Despesas!$L17,Abr!$I$14:$I$1003,$C$11)</f>
        <v>0</v>
      </c>
      <c r="G172" s="31">
        <f>SUMIFS(Mai!$O$14:$O$1003,Mai!$H$14:$H$1003,Despesas!$L17,Mai!$I$14:$I$1003,$C$11)</f>
        <v>0</v>
      </c>
      <c r="H172" s="31">
        <f>SUMIFS(Jun!$O$14:$O$1003,Jun!$H$14:$H$1003,Despesas!$L17,Jun!$I$14:$I$1003,$C$11)</f>
        <v>0</v>
      </c>
      <c r="I172" s="31">
        <f>SUMIFS(Jul!$O$14:$O$1003,Jul!$H$14:$H$1003,Despesas!$L17,Jul!$I$14:$I$1003,$C$11)</f>
        <v>0</v>
      </c>
      <c r="J172" s="31">
        <f>SUMIFS(Ago!$O$14:$O$1003,Ago!$H$14:$H$1003,Despesas!$L17,Ago!$I$14:$I$1003,$C$11)</f>
        <v>0</v>
      </c>
      <c r="K172" s="31">
        <f>SUMIFS(Set!$O$14:$O$1003,Set!$H$14:$H$1003,Despesas!$L17,Set!$I$14:$I$1003,$C$11)</f>
        <v>0</v>
      </c>
      <c r="L172" s="31">
        <f>SUMIFS(Out!$O$14:$O$1003,Out!$H$14:$H$1003,Despesas!$L17,Out!$I$14:$I$1003,$C$11)</f>
        <v>0</v>
      </c>
      <c r="M172" s="31">
        <f>SUMIFS(Nov!$O$14:$O$1003,Nov!$H$14:$H$1003,Despesas!$L17,Nov!$I$14:$I$1003,$C$11)</f>
        <v>0</v>
      </c>
      <c r="N172" s="31">
        <f>SUMIFS(Dez!$O$14:$O$1003,Dez!$H$14:$H$1003,Despesas!$L17,Dez!$I$14:$I$1003,$C$11)</f>
        <v>0</v>
      </c>
      <c r="O172" s="31">
        <f t="shared" si="4"/>
        <v>0</v>
      </c>
    </row>
    <row r="173" spans="1:15" x14ac:dyDescent="0.25">
      <c r="A173" s="7"/>
      <c r="B173" s="24" t="str">
        <f>CONCATENATE(Despesas!K18," ",Despesas!L18)</f>
        <v xml:space="preserve">1.4.5 </v>
      </c>
      <c r="C173" s="31">
        <f>SUMIFS(Jan!$O$14:$O$1003,Jan!$H$14:$H$1003,Despesas!$L18,Jan!$I$14:$I$1003,$C$11)</f>
        <v>0</v>
      </c>
      <c r="D173" s="31">
        <f>SUMIFS(Fev!$O$14:$O$1003,Fev!$H$14:$H$1003,Despesas!$L18,Fev!$I$14:$I$1003,$C$11)</f>
        <v>0</v>
      </c>
      <c r="E173" s="31">
        <f>SUMIFS(Mar!$O$14:$O$1003,Mar!$H$14:$H$1003,Despesas!$L18,Mar!$I$14:$I$1003,$C$11)</f>
        <v>0</v>
      </c>
      <c r="F173" s="31">
        <f>SUMIFS(Abr!$O$14:$O$1003,Abr!$H$14:$H$1003,Despesas!$L18,Abr!$I$14:$I$1003,$C$11)</f>
        <v>0</v>
      </c>
      <c r="G173" s="31">
        <f>SUMIFS(Mai!$O$14:$O$1003,Mai!$H$14:$H$1003,Despesas!$L18,Mai!$I$14:$I$1003,$C$11)</f>
        <v>0</v>
      </c>
      <c r="H173" s="31">
        <f>SUMIFS(Jun!$O$14:$O$1003,Jun!$H$14:$H$1003,Despesas!$L18,Jun!$I$14:$I$1003,$C$11)</f>
        <v>0</v>
      </c>
      <c r="I173" s="31">
        <f>SUMIFS(Jul!$O$14:$O$1003,Jul!$H$14:$H$1003,Despesas!$L18,Jul!$I$14:$I$1003,$C$11)</f>
        <v>0</v>
      </c>
      <c r="J173" s="31">
        <f>SUMIFS(Ago!$O$14:$O$1003,Ago!$H$14:$H$1003,Despesas!$L18,Ago!$I$14:$I$1003,$C$11)</f>
        <v>0</v>
      </c>
      <c r="K173" s="31">
        <f>SUMIFS(Set!$O$14:$O$1003,Set!$H$14:$H$1003,Despesas!$L18,Set!$I$14:$I$1003,$C$11)</f>
        <v>0</v>
      </c>
      <c r="L173" s="31">
        <f>SUMIFS(Out!$O$14:$O$1003,Out!$H$14:$H$1003,Despesas!$L18,Out!$I$14:$I$1003,$C$11)</f>
        <v>0</v>
      </c>
      <c r="M173" s="31">
        <f>SUMIFS(Nov!$O$14:$O$1003,Nov!$H$14:$H$1003,Despesas!$L18,Nov!$I$14:$I$1003,$C$11)</f>
        <v>0</v>
      </c>
      <c r="N173" s="31">
        <f>SUMIFS(Dez!$O$14:$O$1003,Dez!$H$14:$H$1003,Despesas!$L18,Dez!$I$14:$I$1003,$C$11)</f>
        <v>0</v>
      </c>
      <c r="O173" s="31">
        <f t="shared" si="4"/>
        <v>0</v>
      </c>
    </row>
    <row r="174" spans="1:15" x14ac:dyDescent="0.25">
      <c r="A174" s="7"/>
      <c r="B174" s="24" t="str">
        <f>CONCATENATE(Despesas!K19," ",Despesas!L19)</f>
        <v xml:space="preserve">1.4.6 </v>
      </c>
      <c r="C174" s="31">
        <f>SUMIFS(Jan!$O$14:$O$1003,Jan!$H$14:$H$1003,Despesas!$L19,Jan!$I$14:$I$1003,$C$11)</f>
        <v>0</v>
      </c>
      <c r="D174" s="31">
        <f>SUMIFS(Fev!$O$14:$O$1003,Fev!$H$14:$H$1003,Despesas!$L19,Fev!$I$14:$I$1003,$C$11)</f>
        <v>0</v>
      </c>
      <c r="E174" s="31">
        <f>SUMIFS(Mar!$O$14:$O$1003,Mar!$H$14:$H$1003,Despesas!$L19,Mar!$I$14:$I$1003,$C$11)</f>
        <v>0</v>
      </c>
      <c r="F174" s="31">
        <f>SUMIFS(Abr!$O$14:$O$1003,Abr!$H$14:$H$1003,Despesas!$L19,Abr!$I$14:$I$1003,$C$11)</f>
        <v>0</v>
      </c>
      <c r="G174" s="31">
        <f>SUMIFS(Mai!$O$14:$O$1003,Mai!$H$14:$H$1003,Despesas!$L19,Mai!$I$14:$I$1003,$C$11)</f>
        <v>0</v>
      </c>
      <c r="H174" s="31">
        <f>SUMIFS(Jun!$O$14:$O$1003,Jun!$H$14:$H$1003,Despesas!$L19,Jun!$I$14:$I$1003,$C$11)</f>
        <v>0</v>
      </c>
      <c r="I174" s="31">
        <f>SUMIFS(Jul!$O$14:$O$1003,Jul!$H$14:$H$1003,Despesas!$L19,Jul!$I$14:$I$1003,$C$11)</f>
        <v>0</v>
      </c>
      <c r="J174" s="31">
        <f>SUMIFS(Ago!$O$14:$O$1003,Ago!$H$14:$H$1003,Despesas!$L19,Ago!$I$14:$I$1003,$C$11)</f>
        <v>0</v>
      </c>
      <c r="K174" s="31">
        <f>SUMIFS(Set!$O$14:$O$1003,Set!$H$14:$H$1003,Despesas!$L19,Set!$I$14:$I$1003,$C$11)</f>
        <v>0</v>
      </c>
      <c r="L174" s="31">
        <f>SUMIFS(Out!$O$14:$O$1003,Out!$H$14:$H$1003,Despesas!$L19,Out!$I$14:$I$1003,$C$11)</f>
        <v>0</v>
      </c>
      <c r="M174" s="31">
        <f>SUMIFS(Nov!$O$14:$O$1003,Nov!$H$14:$H$1003,Despesas!$L19,Nov!$I$14:$I$1003,$C$11)</f>
        <v>0</v>
      </c>
      <c r="N174" s="31">
        <f>SUMIFS(Dez!$O$14:$O$1003,Dez!$H$14:$H$1003,Despesas!$L19,Dez!$I$14:$I$1003,$C$11)</f>
        <v>0</v>
      </c>
      <c r="O174" s="31">
        <f t="shared" si="4"/>
        <v>0</v>
      </c>
    </row>
    <row r="175" spans="1:15" x14ac:dyDescent="0.25">
      <c r="A175" s="7"/>
      <c r="B175" s="24" t="str">
        <f>CONCATENATE(Despesas!K20," ",Despesas!L20)</f>
        <v xml:space="preserve">1.4.7 </v>
      </c>
      <c r="C175" s="31">
        <f>SUMIFS(Jan!$O$14:$O$1003,Jan!$H$14:$H$1003,Despesas!$L20,Jan!$I$14:$I$1003,$C$11)</f>
        <v>0</v>
      </c>
      <c r="D175" s="31">
        <f>SUMIFS(Fev!$O$14:$O$1003,Fev!$H$14:$H$1003,Despesas!$L20,Fev!$I$14:$I$1003,$C$11)</f>
        <v>0</v>
      </c>
      <c r="E175" s="31">
        <f>SUMIFS(Mar!$O$14:$O$1003,Mar!$H$14:$H$1003,Despesas!$L20,Mar!$I$14:$I$1003,$C$11)</f>
        <v>0</v>
      </c>
      <c r="F175" s="31">
        <f>SUMIFS(Abr!$O$14:$O$1003,Abr!$H$14:$H$1003,Despesas!$L20,Abr!$I$14:$I$1003,$C$11)</f>
        <v>0</v>
      </c>
      <c r="G175" s="31">
        <f>SUMIFS(Mai!$O$14:$O$1003,Mai!$H$14:$H$1003,Despesas!$L20,Mai!$I$14:$I$1003,$C$11)</f>
        <v>0</v>
      </c>
      <c r="H175" s="31">
        <f>SUMIFS(Jun!$O$14:$O$1003,Jun!$H$14:$H$1003,Despesas!$L20,Jun!$I$14:$I$1003,$C$11)</f>
        <v>0</v>
      </c>
      <c r="I175" s="31">
        <f>SUMIFS(Jul!$O$14:$O$1003,Jul!$H$14:$H$1003,Despesas!$L20,Jul!$I$14:$I$1003,$C$11)</f>
        <v>0</v>
      </c>
      <c r="J175" s="31">
        <f>SUMIFS(Ago!$O$14:$O$1003,Ago!$H$14:$H$1003,Despesas!$L20,Ago!$I$14:$I$1003,$C$11)</f>
        <v>0</v>
      </c>
      <c r="K175" s="31">
        <f>SUMIFS(Set!$O$14:$O$1003,Set!$H$14:$H$1003,Despesas!$L20,Set!$I$14:$I$1003,$C$11)</f>
        <v>0</v>
      </c>
      <c r="L175" s="31">
        <f>SUMIFS(Out!$O$14:$O$1003,Out!$H$14:$H$1003,Despesas!$L20,Out!$I$14:$I$1003,$C$11)</f>
        <v>0</v>
      </c>
      <c r="M175" s="31">
        <f>SUMIFS(Nov!$O$14:$O$1003,Nov!$H$14:$H$1003,Despesas!$L20,Nov!$I$14:$I$1003,$C$11)</f>
        <v>0</v>
      </c>
      <c r="N175" s="31">
        <f>SUMIFS(Dez!$O$14:$O$1003,Dez!$H$14:$H$1003,Despesas!$L20,Dez!$I$14:$I$1003,$C$11)</f>
        <v>0</v>
      </c>
      <c r="O175" s="31">
        <f t="shared" si="4"/>
        <v>0</v>
      </c>
    </row>
    <row r="176" spans="1:15" x14ac:dyDescent="0.25">
      <c r="A176" s="7"/>
      <c r="B176" s="24" t="str">
        <f>CONCATENATE(Despesas!K21," ",Despesas!L21)</f>
        <v xml:space="preserve">1.4.8 </v>
      </c>
      <c r="C176" s="31">
        <f>SUMIFS(Jan!$O$14:$O$1003,Jan!$H$14:$H$1003,Despesas!$L21,Jan!$I$14:$I$1003,$C$11)</f>
        <v>0</v>
      </c>
      <c r="D176" s="31">
        <f>SUMIFS(Fev!$O$14:$O$1003,Fev!$H$14:$H$1003,Despesas!$L21,Fev!$I$14:$I$1003,$C$11)</f>
        <v>0</v>
      </c>
      <c r="E176" s="31">
        <f>SUMIFS(Mar!$O$14:$O$1003,Mar!$H$14:$H$1003,Despesas!$L21,Mar!$I$14:$I$1003,$C$11)</f>
        <v>0</v>
      </c>
      <c r="F176" s="31">
        <f>SUMIFS(Abr!$O$14:$O$1003,Abr!$H$14:$H$1003,Despesas!$L21,Abr!$I$14:$I$1003,$C$11)</f>
        <v>0</v>
      </c>
      <c r="G176" s="31">
        <f>SUMIFS(Mai!$O$14:$O$1003,Mai!$H$14:$H$1003,Despesas!$L21,Mai!$I$14:$I$1003,$C$11)</f>
        <v>0</v>
      </c>
      <c r="H176" s="31">
        <f>SUMIFS(Jun!$O$14:$O$1003,Jun!$H$14:$H$1003,Despesas!$L21,Jun!$I$14:$I$1003,$C$11)</f>
        <v>0</v>
      </c>
      <c r="I176" s="31">
        <f>SUMIFS(Jul!$O$14:$O$1003,Jul!$H$14:$H$1003,Despesas!$L21,Jul!$I$14:$I$1003,$C$11)</f>
        <v>0</v>
      </c>
      <c r="J176" s="31">
        <f>SUMIFS(Ago!$O$14:$O$1003,Ago!$H$14:$H$1003,Despesas!$L21,Ago!$I$14:$I$1003,$C$11)</f>
        <v>0</v>
      </c>
      <c r="K176" s="31">
        <f>SUMIFS(Set!$O$14:$O$1003,Set!$H$14:$H$1003,Despesas!$L21,Set!$I$14:$I$1003,$C$11)</f>
        <v>0</v>
      </c>
      <c r="L176" s="31">
        <f>SUMIFS(Out!$O$14:$O$1003,Out!$H$14:$H$1003,Despesas!$L21,Out!$I$14:$I$1003,$C$11)</f>
        <v>0</v>
      </c>
      <c r="M176" s="31">
        <f>SUMIFS(Nov!$O$14:$O$1003,Nov!$H$14:$H$1003,Despesas!$L21,Nov!$I$14:$I$1003,$C$11)</f>
        <v>0</v>
      </c>
      <c r="N176" s="31">
        <f>SUMIFS(Dez!$O$14:$O$1003,Dez!$H$14:$H$1003,Despesas!$L21,Dez!$I$14:$I$1003,$C$11)</f>
        <v>0</v>
      </c>
      <c r="O176" s="31">
        <f t="shared" si="4"/>
        <v>0</v>
      </c>
    </row>
    <row r="177" spans="1:15" x14ac:dyDescent="0.25">
      <c r="A177" s="7"/>
      <c r="B177" s="24" t="str">
        <f>CONCATENATE(Despesas!K22," ",Despesas!L22)</f>
        <v xml:space="preserve">1.4.9 </v>
      </c>
      <c r="C177" s="31">
        <f>SUMIFS(Jan!$O$14:$O$1003,Jan!$H$14:$H$1003,Despesas!$L22,Jan!$I$14:$I$1003,$C$11)</f>
        <v>0</v>
      </c>
      <c r="D177" s="31">
        <f>SUMIFS(Fev!$O$14:$O$1003,Fev!$H$14:$H$1003,Despesas!$L22,Fev!$I$14:$I$1003,$C$11)</f>
        <v>0</v>
      </c>
      <c r="E177" s="31">
        <f>SUMIFS(Mar!$O$14:$O$1003,Mar!$H$14:$H$1003,Despesas!$L22,Mar!$I$14:$I$1003,$C$11)</f>
        <v>0</v>
      </c>
      <c r="F177" s="31">
        <f>SUMIFS(Abr!$O$14:$O$1003,Abr!$H$14:$H$1003,Despesas!$L22,Abr!$I$14:$I$1003,$C$11)</f>
        <v>0</v>
      </c>
      <c r="G177" s="31">
        <f>SUMIFS(Mai!$O$14:$O$1003,Mai!$H$14:$H$1003,Despesas!$L22,Mai!$I$14:$I$1003,$C$11)</f>
        <v>0</v>
      </c>
      <c r="H177" s="31">
        <f>SUMIFS(Jun!$O$14:$O$1003,Jun!$H$14:$H$1003,Despesas!$L22,Jun!$I$14:$I$1003,$C$11)</f>
        <v>0</v>
      </c>
      <c r="I177" s="31">
        <f>SUMIFS(Jul!$O$14:$O$1003,Jul!$H$14:$H$1003,Despesas!$L22,Jul!$I$14:$I$1003,$C$11)</f>
        <v>0</v>
      </c>
      <c r="J177" s="31">
        <f>SUMIFS(Ago!$O$14:$O$1003,Ago!$H$14:$H$1003,Despesas!$L22,Ago!$I$14:$I$1003,$C$11)</f>
        <v>0</v>
      </c>
      <c r="K177" s="31">
        <f>SUMIFS(Set!$O$14:$O$1003,Set!$H$14:$H$1003,Despesas!$L22,Set!$I$14:$I$1003,$C$11)</f>
        <v>0</v>
      </c>
      <c r="L177" s="31">
        <f>SUMIFS(Out!$O$14:$O$1003,Out!$H$14:$H$1003,Despesas!$L22,Out!$I$14:$I$1003,$C$11)</f>
        <v>0</v>
      </c>
      <c r="M177" s="31">
        <f>SUMIFS(Nov!$O$14:$O$1003,Nov!$H$14:$H$1003,Despesas!$L22,Nov!$I$14:$I$1003,$C$11)</f>
        <v>0</v>
      </c>
      <c r="N177" s="31">
        <f>SUMIFS(Dez!$O$14:$O$1003,Dez!$H$14:$H$1003,Despesas!$L22,Dez!$I$14:$I$1003,$C$11)</f>
        <v>0</v>
      </c>
      <c r="O177" s="31">
        <f t="shared" si="4"/>
        <v>0</v>
      </c>
    </row>
    <row r="178" spans="1:15" x14ac:dyDescent="0.25">
      <c r="A178" s="7"/>
      <c r="B178" s="24" t="str">
        <f>CONCATENATE(Despesas!K23," ",Despesas!L23)</f>
        <v xml:space="preserve">1.4.10 </v>
      </c>
      <c r="C178" s="31">
        <f>SUMIFS(Jan!$O$14:$O$1003,Jan!$H$14:$H$1003,Despesas!$L23,Jan!$I$14:$I$1003,$C$11)</f>
        <v>0</v>
      </c>
      <c r="D178" s="31">
        <f>SUMIFS(Fev!$O$14:$O$1003,Fev!$H$14:$H$1003,Despesas!$L23,Fev!$I$14:$I$1003,$C$11)</f>
        <v>0</v>
      </c>
      <c r="E178" s="31">
        <f>SUMIFS(Mar!$O$14:$O$1003,Mar!$H$14:$H$1003,Despesas!$L23,Mar!$I$14:$I$1003,$C$11)</f>
        <v>0</v>
      </c>
      <c r="F178" s="31">
        <f>SUMIFS(Abr!$O$14:$O$1003,Abr!$H$14:$H$1003,Despesas!$L23,Abr!$I$14:$I$1003,$C$11)</f>
        <v>0</v>
      </c>
      <c r="G178" s="31">
        <f>SUMIFS(Mai!$O$14:$O$1003,Mai!$H$14:$H$1003,Despesas!$L23,Mai!$I$14:$I$1003,$C$11)</f>
        <v>0</v>
      </c>
      <c r="H178" s="31">
        <f>SUMIFS(Jun!$O$14:$O$1003,Jun!$H$14:$H$1003,Despesas!$L23,Jun!$I$14:$I$1003,$C$11)</f>
        <v>0</v>
      </c>
      <c r="I178" s="31">
        <f>SUMIFS(Jul!$O$14:$O$1003,Jul!$H$14:$H$1003,Despesas!$L23,Jul!$I$14:$I$1003,$C$11)</f>
        <v>0</v>
      </c>
      <c r="J178" s="31">
        <f>SUMIFS(Ago!$O$14:$O$1003,Ago!$H$14:$H$1003,Despesas!$L23,Ago!$I$14:$I$1003,$C$11)</f>
        <v>0</v>
      </c>
      <c r="K178" s="31">
        <f>SUMIFS(Set!$O$14:$O$1003,Set!$H$14:$H$1003,Despesas!$L23,Set!$I$14:$I$1003,$C$11)</f>
        <v>0</v>
      </c>
      <c r="L178" s="31">
        <f>SUMIFS(Out!$O$14:$O$1003,Out!$H$14:$H$1003,Despesas!$L23,Out!$I$14:$I$1003,$C$11)</f>
        <v>0</v>
      </c>
      <c r="M178" s="31">
        <f>SUMIFS(Nov!$O$14:$O$1003,Nov!$H$14:$H$1003,Despesas!$L23,Nov!$I$14:$I$1003,$C$11)</f>
        <v>0</v>
      </c>
      <c r="N178" s="31">
        <f>SUMIFS(Dez!$O$14:$O$1003,Dez!$H$14:$H$1003,Despesas!$L23,Dez!$I$14:$I$1003,$C$11)</f>
        <v>0</v>
      </c>
      <c r="O178" s="31">
        <f t="shared" si="4"/>
        <v>0</v>
      </c>
    </row>
    <row r="179" spans="1:15" x14ac:dyDescent="0.25">
      <c r="A179" s="7"/>
      <c r="B179" s="24" t="str">
        <f>CONCATENATE(Despesas!K24," ",Despesas!L24)</f>
        <v xml:space="preserve">1.4.11 </v>
      </c>
      <c r="C179" s="31">
        <f>SUMIFS(Jan!$O$14:$O$1003,Jan!$H$14:$H$1003,Despesas!$L24,Jan!$I$14:$I$1003,$C$11)</f>
        <v>0</v>
      </c>
      <c r="D179" s="31">
        <f>SUMIFS(Fev!$O$14:$O$1003,Fev!$H$14:$H$1003,Despesas!$L24,Fev!$I$14:$I$1003,$C$11)</f>
        <v>0</v>
      </c>
      <c r="E179" s="31">
        <f>SUMIFS(Mar!$O$14:$O$1003,Mar!$H$14:$H$1003,Despesas!$L24,Mar!$I$14:$I$1003,$C$11)</f>
        <v>0</v>
      </c>
      <c r="F179" s="31">
        <f>SUMIFS(Abr!$O$14:$O$1003,Abr!$H$14:$H$1003,Despesas!$L24,Abr!$I$14:$I$1003,$C$11)</f>
        <v>0</v>
      </c>
      <c r="G179" s="31">
        <f>SUMIFS(Mai!$O$14:$O$1003,Mai!$H$14:$H$1003,Despesas!$L24,Mai!$I$14:$I$1003,$C$11)</f>
        <v>0</v>
      </c>
      <c r="H179" s="31">
        <f>SUMIFS(Jun!$O$14:$O$1003,Jun!$H$14:$H$1003,Despesas!$L24,Jun!$I$14:$I$1003,$C$11)</f>
        <v>0</v>
      </c>
      <c r="I179" s="31">
        <f>SUMIFS(Jul!$O$14:$O$1003,Jul!$H$14:$H$1003,Despesas!$L24,Jul!$I$14:$I$1003,$C$11)</f>
        <v>0</v>
      </c>
      <c r="J179" s="31">
        <f>SUMIFS(Ago!$O$14:$O$1003,Ago!$H$14:$H$1003,Despesas!$L24,Ago!$I$14:$I$1003,$C$11)</f>
        <v>0</v>
      </c>
      <c r="K179" s="31">
        <f>SUMIFS(Set!$O$14:$O$1003,Set!$H$14:$H$1003,Despesas!$L24,Set!$I$14:$I$1003,$C$11)</f>
        <v>0</v>
      </c>
      <c r="L179" s="31">
        <f>SUMIFS(Out!$O$14:$O$1003,Out!$H$14:$H$1003,Despesas!$L24,Out!$I$14:$I$1003,$C$11)</f>
        <v>0</v>
      </c>
      <c r="M179" s="31">
        <f>SUMIFS(Nov!$O$14:$O$1003,Nov!$H$14:$H$1003,Despesas!$L24,Nov!$I$14:$I$1003,$C$11)</f>
        <v>0</v>
      </c>
      <c r="N179" s="31">
        <f>SUMIFS(Dez!$O$14:$O$1003,Dez!$H$14:$H$1003,Despesas!$L24,Dez!$I$14:$I$1003,$C$11)</f>
        <v>0</v>
      </c>
      <c r="O179" s="31">
        <f t="shared" si="4"/>
        <v>0</v>
      </c>
    </row>
    <row r="180" spans="1:15" x14ac:dyDescent="0.25">
      <c r="A180" s="7"/>
      <c r="B180" s="24" t="str">
        <f>CONCATENATE(Despesas!K25," ",Despesas!L25)</f>
        <v xml:space="preserve">1.4.12 </v>
      </c>
      <c r="C180" s="31">
        <f>SUMIFS(Jan!$O$14:$O$1003,Jan!$H$14:$H$1003,Despesas!$L25,Jan!$I$14:$I$1003,$C$11)</f>
        <v>0</v>
      </c>
      <c r="D180" s="31">
        <f>SUMIFS(Fev!$O$14:$O$1003,Fev!$H$14:$H$1003,Despesas!$L25,Fev!$I$14:$I$1003,$C$11)</f>
        <v>0</v>
      </c>
      <c r="E180" s="31">
        <f>SUMIFS(Mar!$O$14:$O$1003,Mar!$H$14:$H$1003,Despesas!$L25,Mar!$I$14:$I$1003,$C$11)</f>
        <v>0</v>
      </c>
      <c r="F180" s="31">
        <f>SUMIFS(Abr!$O$14:$O$1003,Abr!$H$14:$H$1003,Despesas!$L25,Abr!$I$14:$I$1003,$C$11)</f>
        <v>0</v>
      </c>
      <c r="G180" s="31">
        <f>SUMIFS(Mai!$O$14:$O$1003,Mai!$H$14:$H$1003,Despesas!$L25,Mai!$I$14:$I$1003,$C$11)</f>
        <v>0</v>
      </c>
      <c r="H180" s="31">
        <f>SUMIFS(Jun!$O$14:$O$1003,Jun!$H$14:$H$1003,Despesas!$L25,Jun!$I$14:$I$1003,$C$11)</f>
        <v>0</v>
      </c>
      <c r="I180" s="31">
        <f>SUMIFS(Jul!$O$14:$O$1003,Jul!$H$14:$H$1003,Despesas!$L25,Jul!$I$14:$I$1003,$C$11)</f>
        <v>0</v>
      </c>
      <c r="J180" s="31">
        <f>SUMIFS(Ago!$O$14:$O$1003,Ago!$H$14:$H$1003,Despesas!$L25,Ago!$I$14:$I$1003,$C$11)</f>
        <v>0</v>
      </c>
      <c r="K180" s="31">
        <f>SUMIFS(Set!$O$14:$O$1003,Set!$H$14:$H$1003,Despesas!$L25,Set!$I$14:$I$1003,$C$11)</f>
        <v>0</v>
      </c>
      <c r="L180" s="31">
        <f>SUMIFS(Out!$O$14:$O$1003,Out!$H$14:$H$1003,Despesas!$L25,Out!$I$14:$I$1003,$C$11)</f>
        <v>0</v>
      </c>
      <c r="M180" s="31">
        <f>SUMIFS(Nov!$O$14:$O$1003,Nov!$H$14:$H$1003,Despesas!$L25,Nov!$I$14:$I$1003,$C$11)</f>
        <v>0</v>
      </c>
      <c r="N180" s="31">
        <f>SUMIFS(Dez!$O$14:$O$1003,Dez!$H$14:$H$1003,Despesas!$L25,Dez!$I$14:$I$1003,$C$11)</f>
        <v>0</v>
      </c>
      <c r="O180" s="31">
        <f t="shared" si="4"/>
        <v>0</v>
      </c>
    </row>
    <row r="181" spans="1:15" x14ac:dyDescent="0.25">
      <c r="A181" s="7"/>
      <c r="B181" s="24" t="str">
        <f>CONCATENATE(Despesas!K26," ",Despesas!L26)</f>
        <v xml:space="preserve">1.4.13 </v>
      </c>
      <c r="C181" s="31">
        <f>SUMIFS(Jan!$O$14:$O$1003,Jan!$H$14:$H$1003,Despesas!$L26,Jan!$I$14:$I$1003,$C$11)</f>
        <v>0</v>
      </c>
      <c r="D181" s="31">
        <f>SUMIFS(Fev!$O$14:$O$1003,Fev!$H$14:$H$1003,Despesas!$L26,Fev!$I$14:$I$1003,$C$11)</f>
        <v>0</v>
      </c>
      <c r="E181" s="31">
        <f>SUMIFS(Mar!$O$14:$O$1003,Mar!$H$14:$H$1003,Despesas!$L26,Mar!$I$14:$I$1003,$C$11)</f>
        <v>0</v>
      </c>
      <c r="F181" s="31">
        <f>SUMIFS(Abr!$O$14:$O$1003,Abr!$H$14:$H$1003,Despesas!$L26,Abr!$I$14:$I$1003,$C$11)</f>
        <v>0</v>
      </c>
      <c r="G181" s="31">
        <f>SUMIFS(Mai!$O$14:$O$1003,Mai!$H$14:$H$1003,Despesas!$L26,Mai!$I$14:$I$1003,$C$11)</f>
        <v>0</v>
      </c>
      <c r="H181" s="31">
        <f>SUMIFS(Jun!$O$14:$O$1003,Jun!$H$14:$H$1003,Despesas!$L26,Jun!$I$14:$I$1003,$C$11)</f>
        <v>0</v>
      </c>
      <c r="I181" s="31">
        <f>SUMIFS(Jul!$O$14:$O$1003,Jul!$H$14:$H$1003,Despesas!$L26,Jul!$I$14:$I$1003,$C$11)</f>
        <v>0</v>
      </c>
      <c r="J181" s="31">
        <f>SUMIFS(Ago!$O$14:$O$1003,Ago!$H$14:$H$1003,Despesas!$L26,Ago!$I$14:$I$1003,$C$11)</f>
        <v>0</v>
      </c>
      <c r="K181" s="31">
        <f>SUMIFS(Set!$O$14:$O$1003,Set!$H$14:$H$1003,Despesas!$L26,Set!$I$14:$I$1003,$C$11)</f>
        <v>0</v>
      </c>
      <c r="L181" s="31">
        <f>SUMIFS(Out!$O$14:$O$1003,Out!$H$14:$H$1003,Despesas!$L26,Out!$I$14:$I$1003,$C$11)</f>
        <v>0</v>
      </c>
      <c r="M181" s="31">
        <f>SUMIFS(Nov!$O$14:$O$1003,Nov!$H$14:$H$1003,Despesas!$L26,Nov!$I$14:$I$1003,$C$11)</f>
        <v>0</v>
      </c>
      <c r="N181" s="31">
        <f>SUMIFS(Dez!$O$14:$O$1003,Dez!$H$14:$H$1003,Despesas!$L26,Dez!$I$14:$I$1003,$C$11)</f>
        <v>0</v>
      </c>
      <c r="O181" s="31">
        <f t="shared" si="4"/>
        <v>0</v>
      </c>
    </row>
    <row r="182" spans="1:15" x14ac:dyDescent="0.25">
      <c r="A182" s="7"/>
      <c r="B182" s="24" t="str">
        <f>CONCATENATE(Despesas!K27," ",Despesas!L27)</f>
        <v xml:space="preserve">1.4.14 </v>
      </c>
      <c r="C182" s="31">
        <f>SUMIFS(Jan!$O$14:$O$1003,Jan!$H$14:$H$1003,Despesas!$L27,Jan!$I$14:$I$1003,$C$11)</f>
        <v>0</v>
      </c>
      <c r="D182" s="31">
        <f>SUMIFS(Fev!$O$14:$O$1003,Fev!$H$14:$H$1003,Despesas!$L27,Fev!$I$14:$I$1003,$C$11)</f>
        <v>0</v>
      </c>
      <c r="E182" s="31">
        <f>SUMIFS(Mar!$O$14:$O$1003,Mar!$H$14:$H$1003,Despesas!$L27,Mar!$I$14:$I$1003,$C$11)</f>
        <v>0</v>
      </c>
      <c r="F182" s="31">
        <f>SUMIFS(Abr!$O$14:$O$1003,Abr!$H$14:$H$1003,Despesas!$L27,Abr!$I$14:$I$1003,$C$11)</f>
        <v>0</v>
      </c>
      <c r="G182" s="31">
        <f>SUMIFS(Mai!$O$14:$O$1003,Mai!$H$14:$H$1003,Despesas!$L27,Mai!$I$14:$I$1003,$C$11)</f>
        <v>0</v>
      </c>
      <c r="H182" s="31">
        <f>SUMIFS(Jun!$O$14:$O$1003,Jun!$H$14:$H$1003,Despesas!$L27,Jun!$I$14:$I$1003,$C$11)</f>
        <v>0</v>
      </c>
      <c r="I182" s="31">
        <f>SUMIFS(Jul!$O$14:$O$1003,Jul!$H$14:$H$1003,Despesas!$L27,Jul!$I$14:$I$1003,$C$11)</f>
        <v>0</v>
      </c>
      <c r="J182" s="31">
        <f>SUMIFS(Ago!$O$14:$O$1003,Ago!$H$14:$H$1003,Despesas!$L27,Ago!$I$14:$I$1003,$C$11)</f>
        <v>0</v>
      </c>
      <c r="K182" s="31">
        <f>SUMIFS(Set!$O$14:$O$1003,Set!$H$14:$H$1003,Despesas!$L27,Set!$I$14:$I$1003,$C$11)</f>
        <v>0</v>
      </c>
      <c r="L182" s="31">
        <f>SUMIFS(Out!$O$14:$O$1003,Out!$H$14:$H$1003,Despesas!$L27,Out!$I$14:$I$1003,$C$11)</f>
        <v>0</v>
      </c>
      <c r="M182" s="31">
        <f>SUMIFS(Nov!$O$14:$O$1003,Nov!$H$14:$H$1003,Despesas!$L27,Nov!$I$14:$I$1003,$C$11)</f>
        <v>0</v>
      </c>
      <c r="N182" s="31">
        <f>SUMIFS(Dez!$O$14:$O$1003,Dez!$H$14:$H$1003,Despesas!$L27,Dez!$I$14:$I$1003,$C$11)</f>
        <v>0</v>
      </c>
      <c r="O182" s="31">
        <f t="shared" si="4"/>
        <v>0</v>
      </c>
    </row>
    <row r="183" spans="1:15" x14ac:dyDescent="0.25">
      <c r="A183" s="7"/>
      <c r="B183" s="24" t="str">
        <f>CONCATENATE(Despesas!K28," ",Despesas!L28)</f>
        <v xml:space="preserve">1.4.15 </v>
      </c>
      <c r="C183" s="31">
        <f>SUMIFS(Jan!$O$14:$O$1003,Jan!$H$14:$H$1003,Despesas!$L28,Jan!$I$14:$I$1003,$C$11)</f>
        <v>0</v>
      </c>
      <c r="D183" s="31">
        <f>SUMIFS(Fev!$O$14:$O$1003,Fev!$H$14:$H$1003,Despesas!$L28,Fev!$I$14:$I$1003,$C$11)</f>
        <v>0</v>
      </c>
      <c r="E183" s="31">
        <f>SUMIFS(Mar!$O$14:$O$1003,Mar!$H$14:$H$1003,Despesas!$L28,Mar!$I$14:$I$1003,$C$11)</f>
        <v>0</v>
      </c>
      <c r="F183" s="31">
        <f>SUMIFS(Abr!$O$14:$O$1003,Abr!$H$14:$H$1003,Despesas!$L28,Abr!$I$14:$I$1003,$C$11)</f>
        <v>0</v>
      </c>
      <c r="G183" s="31">
        <f>SUMIFS(Mai!$O$14:$O$1003,Mai!$H$14:$H$1003,Despesas!$L28,Mai!$I$14:$I$1003,$C$11)</f>
        <v>0</v>
      </c>
      <c r="H183" s="31">
        <f>SUMIFS(Jun!$O$14:$O$1003,Jun!$H$14:$H$1003,Despesas!$L28,Jun!$I$14:$I$1003,$C$11)</f>
        <v>0</v>
      </c>
      <c r="I183" s="31">
        <f>SUMIFS(Jul!$O$14:$O$1003,Jul!$H$14:$H$1003,Despesas!$L28,Jul!$I$14:$I$1003,$C$11)</f>
        <v>0</v>
      </c>
      <c r="J183" s="31">
        <f>SUMIFS(Ago!$O$14:$O$1003,Ago!$H$14:$H$1003,Despesas!$L28,Ago!$I$14:$I$1003,$C$11)</f>
        <v>0</v>
      </c>
      <c r="K183" s="31">
        <f>SUMIFS(Set!$O$14:$O$1003,Set!$H$14:$H$1003,Despesas!$L28,Set!$I$14:$I$1003,$C$11)</f>
        <v>0</v>
      </c>
      <c r="L183" s="31">
        <f>SUMIFS(Out!$O$14:$O$1003,Out!$H$14:$H$1003,Despesas!$L28,Out!$I$14:$I$1003,$C$11)</f>
        <v>0</v>
      </c>
      <c r="M183" s="31">
        <f>SUMIFS(Nov!$O$14:$O$1003,Nov!$H$14:$H$1003,Despesas!$L28,Nov!$I$14:$I$1003,$C$11)</f>
        <v>0</v>
      </c>
      <c r="N183" s="31">
        <f>SUMIFS(Dez!$O$14:$O$1003,Dez!$H$14:$H$1003,Despesas!$L28,Dez!$I$14:$I$1003,$C$11)</f>
        <v>0</v>
      </c>
      <c r="O183" s="31">
        <f t="shared" si="4"/>
        <v>0</v>
      </c>
    </row>
    <row r="184" spans="1:15" x14ac:dyDescent="0.25">
      <c r="A184" s="7"/>
      <c r="B184" s="24" t="str">
        <f>CONCATENATE(Despesas!K29," ",Despesas!L29)</f>
        <v xml:space="preserve">1.4.16 </v>
      </c>
      <c r="C184" s="31">
        <f>SUMIFS(Jan!$O$14:$O$1003,Jan!$H$14:$H$1003,Despesas!$L29,Jan!$I$14:$I$1003,$C$11)</f>
        <v>0</v>
      </c>
      <c r="D184" s="31">
        <f>SUMIFS(Fev!$O$14:$O$1003,Fev!$H$14:$H$1003,Despesas!$L29,Fev!$I$14:$I$1003,$C$11)</f>
        <v>0</v>
      </c>
      <c r="E184" s="31">
        <f>SUMIFS(Mar!$O$14:$O$1003,Mar!$H$14:$H$1003,Despesas!$L29,Mar!$I$14:$I$1003,$C$11)</f>
        <v>0</v>
      </c>
      <c r="F184" s="31">
        <f>SUMIFS(Abr!$O$14:$O$1003,Abr!$H$14:$H$1003,Despesas!$L29,Abr!$I$14:$I$1003,$C$11)</f>
        <v>0</v>
      </c>
      <c r="G184" s="31">
        <f>SUMIFS(Mai!$O$14:$O$1003,Mai!$H$14:$H$1003,Despesas!$L29,Mai!$I$14:$I$1003,$C$11)</f>
        <v>0</v>
      </c>
      <c r="H184" s="31">
        <f>SUMIFS(Jun!$O$14:$O$1003,Jun!$H$14:$H$1003,Despesas!$L29,Jun!$I$14:$I$1003,$C$11)</f>
        <v>0</v>
      </c>
      <c r="I184" s="31">
        <f>SUMIFS(Jul!$O$14:$O$1003,Jul!$H$14:$H$1003,Despesas!$L29,Jul!$I$14:$I$1003,$C$11)</f>
        <v>0</v>
      </c>
      <c r="J184" s="31">
        <f>SUMIFS(Ago!$O$14:$O$1003,Ago!$H$14:$H$1003,Despesas!$L29,Ago!$I$14:$I$1003,$C$11)</f>
        <v>0</v>
      </c>
      <c r="K184" s="31">
        <f>SUMIFS(Set!$O$14:$O$1003,Set!$H$14:$H$1003,Despesas!$L29,Set!$I$14:$I$1003,$C$11)</f>
        <v>0</v>
      </c>
      <c r="L184" s="31">
        <f>SUMIFS(Out!$O$14:$O$1003,Out!$H$14:$H$1003,Despesas!$L29,Out!$I$14:$I$1003,$C$11)</f>
        <v>0</v>
      </c>
      <c r="M184" s="31">
        <f>SUMIFS(Nov!$O$14:$O$1003,Nov!$H$14:$H$1003,Despesas!$L29,Nov!$I$14:$I$1003,$C$11)</f>
        <v>0</v>
      </c>
      <c r="N184" s="31">
        <f>SUMIFS(Dez!$O$14:$O$1003,Dez!$H$14:$H$1003,Despesas!$L29,Dez!$I$14:$I$1003,$C$11)</f>
        <v>0</v>
      </c>
      <c r="O184" s="31">
        <f t="shared" si="4"/>
        <v>0</v>
      </c>
    </row>
    <row r="185" spans="1:15" x14ac:dyDescent="0.25">
      <c r="A185" s="7"/>
      <c r="B185" s="24" t="str">
        <f>CONCATENATE(Despesas!K30," ",Despesas!L30)</f>
        <v xml:space="preserve">1.4.17 </v>
      </c>
      <c r="C185" s="31">
        <f>SUMIFS(Jan!$O$14:$O$1003,Jan!$H$14:$H$1003,Despesas!$L30,Jan!$I$14:$I$1003,$C$11)</f>
        <v>0</v>
      </c>
      <c r="D185" s="31">
        <f>SUMIFS(Fev!$O$14:$O$1003,Fev!$H$14:$H$1003,Despesas!$L30,Fev!$I$14:$I$1003,$C$11)</f>
        <v>0</v>
      </c>
      <c r="E185" s="31">
        <f>SUMIFS(Mar!$O$14:$O$1003,Mar!$H$14:$H$1003,Despesas!$L30,Mar!$I$14:$I$1003,$C$11)</f>
        <v>0</v>
      </c>
      <c r="F185" s="31">
        <f>SUMIFS(Abr!$O$14:$O$1003,Abr!$H$14:$H$1003,Despesas!$L30,Abr!$I$14:$I$1003,$C$11)</f>
        <v>0</v>
      </c>
      <c r="G185" s="31">
        <f>SUMIFS(Mai!$O$14:$O$1003,Mai!$H$14:$H$1003,Despesas!$L30,Mai!$I$14:$I$1003,$C$11)</f>
        <v>0</v>
      </c>
      <c r="H185" s="31">
        <f>SUMIFS(Jun!$O$14:$O$1003,Jun!$H$14:$H$1003,Despesas!$L30,Jun!$I$14:$I$1003,$C$11)</f>
        <v>0</v>
      </c>
      <c r="I185" s="31">
        <f>SUMIFS(Jul!$O$14:$O$1003,Jul!$H$14:$H$1003,Despesas!$L30,Jul!$I$14:$I$1003,$C$11)</f>
        <v>0</v>
      </c>
      <c r="J185" s="31">
        <f>SUMIFS(Ago!$O$14:$O$1003,Ago!$H$14:$H$1003,Despesas!$L30,Ago!$I$14:$I$1003,$C$11)</f>
        <v>0</v>
      </c>
      <c r="K185" s="31">
        <f>SUMIFS(Set!$O$14:$O$1003,Set!$H$14:$H$1003,Despesas!$L30,Set!$I$14:$I$1003,$C$11)</f>
        <v>0</v>
      </c>
      <c r="L185" s="31">
        <f>SUMIFS(Out!$O$14:$O$1003,Out!$H$14:$H$1003,Despesas!$L30,Out!$I$14:$I$1003,$C$11)</f>
        <v>0</v>
      </c>
      <c r="M185" s="31">
        <f>SUMIFS(Nov!$O$14:$O$1003,Nov!$H$14:$H$1003,Despesas!$L30,Nov!$I$14:$I$1003,$C$11)</f>
        <v>0</v>
      </c>
      <c r="N185" s="31">
        <f>SUMIFS(Dez!$O$14:$O$1003,Dez!$H$14:$H$1003,Despesas!$L30,Dez!$I$14:$I$1003,$C$11)</f>
        <v>0</v>
      </c>
      <c r="O185" s="31">
        <f t="shared" si="4"/>
        <v>0</v>
      </c>
    </row>
    <row r="186" spans="1:15" x14ac:dyDescent="0.25">
      <c r="A186" s="7"/>
      <c r="B186" s="24" t="str">
        <f>CONCATENATE(Despesas!K31," ",Despesas!L31)</f>
        <v xml:space="preserve">1.4.18 </v>
      </c>
      <c r="C186" s="31">
        <f>SUMIFS(Jan!$O$14:$O$1003,Jan!$H$14:$H$1003,Despesas!$L31,Jan!$I$14:$I$1003,$C$11)</f>
        <v>0</v>
      </c>
      <c r="D186" s="31">
        <f>SUMIFS(Fev!$O$14:$O$1003,Fev!$H$14:$H$1003,Despesas!$L31,Fev!$I$14:$I$1003,$C$11)</f>
        <v>0</v>
      </c>
      <c r="E186" s="31">
        <f>SUMIFS(Mar!$O$14:$O$1003,Mar!$H$14:$H$1003,Despesas!$L31,Mar!$I$14:$I$1003,$C$11)</f>
        <v>0</v>
      </c>
      <c r="F186" s="31">
        <f>SUMIFS(Abr!$O$14:$O$1003,Abr!$H$14:$H$1003,Despesas!$L31,Abr!$I$14:$I$1003,$C$11)</f>
        <v>0</v>
      </c>
      <c r="G186" s="31">
        <f>SUMIFS(Mai!$O$14:$O$1003,Mai!$H$14:$H$1003,Despesas!$L31,Mai!$I$14:$I$1003,$C$11)</f>
        <v>0</v>
      </c>
      <c r="H186" s="31">
        <f>SUMIFS(Jun!$O$14:$O$1003,Jun!$H$14:$H$1003,Despesas!$L31,Jun!$I$14:$I$1003,$C$11)</f>
        <v>0</v>
      </c>
      <c r="I186" s="31">
        <f>SUMIFS(Jul!$O$14:$O$1003,Jul!$H$14:$H$1003,Despesas!$L31,Jul!$I$14:$I$1003,$C$11)</f>
        <v>0</v>
      </c>
      <c r="J186" s="31">
        <f>SUMIFS(Ago!$O$14:$O$1003,Ago!$H$14:$H$1003,Despesas!$L31,Ago!$I$14:$I$1003,$C$11)</f>
        <v>0</v>
      </c>
      <c r="K186" s="31">
        <f>SUMIFS(Set!$O$14:$O$1003,Set!$H$14:$H$1003,Despesas!$L31,Set!$I$14:$I$1003,$C$11)</f>
        <v>0</v>
      </c>
      <c r="L186" s="31">
        <f>SUMIFS(Out!$O$14:$O$1003,Out!$H$14:$H$1003,Despesas!$L31,Out!$I$14:$I$1003,$C$11)</f>
        <v>0</v>
      </c>
      <c r="M186" s="31">
        <f>SUMIFS(Nov!$O$14:$O$1003,Nov!$H$14:$H$1003,Despesas!$L31,Nov!$I$14:$I$1003,$C$11)</f>
        <v>0</v>
      </c>
      <c r="N186" s="31">
        <f>SUMIFS(Dez!$O$14:$O$1003,Dez!$H$14:$H$1003,Despesas!$L31,Dez!$I$14:$I$1003,$C$11)</f>
        <v>0</v>
      </c>
      <c r="O186" s="31">
        <f t="shared" si="4"/>
        <v>0</v>
      </c>
    </row>
    <row r="187" spans="1:15" x14ac:dyDescent="0.25">
      <c r="A187" s="7"/>
      <c r="B187" s="24" t="str">
        <f>CONCATENATE(Despesas!K32," ",Despesas!L32)</f>
        <v xml:space="preserve">1.4.19 </v>
      </c>
      <c r="C187" s="31">
        <f>SUMIFS(Jan!$O$14:$O$1003,Jan!$H$14:$H$1003,Despesas!$L32,Jan!$I$14:$I$1003,$C$11)</f>
        <v>0</v>
      </c>
      <c r="D187" s="31">
        <f>SUMIFS(Fev!$O$14:$O$1003,Fev!$H$14:$H$1003,Despesas!$L32,Fev!$I$14:$I$1003,$C$11)</f>
        <v>0</v>
      </c>
      <c r="E187" s="31">
        <f>SUMIFS(Mar!$O$14:$O$1003,Mar!$H$14:$H$1003,Despesas!$L32,Mar!$I$14:$I$1003,$C$11)</f>
        <v>0</v>
      </c>
      <c r="F187" s="31">
        <f>SUMIFS(Abr!$O$14:$O$1003,Abr!$H$14:$H$1003,Despesas!$L32,Abr!$I$14:$I$1003,$C$11)</f>
        <v>0</v>
      </c>
      <c r="G187" s="31">
        <f>SUMIFS(Mai!$O$14:$O$1003,Mai!$H$14:$H$1003,Despesas!$L32,Mai!$I$14:$I$1003,$C$11)</f>
        <v>0</v>
      </c>
      <c r="H187" s="31">
        <f>SUMIFS(Jun!$O$14:$O$1003,Jun!$H$14:$H$1003,Despesas!$L32,Jun!$I$14:$I$1003,$C$11)</f>
        <v>0</v>
      </c>
      <c r="I187" s="31">
        <f>SUMIFS(Jul!$O$14:$O$1003,Jul!$H$14:$H$1003,Despesas!$L32,Jul!$I$14:$I$1003,$C$11)</f>
        <v>0</v>
      </c>
      <c r="J187" s="31">
        <f>SUMIFS(Ago!$O$14:$O$1003,Ago!$H$14:$H$1003,Despesas!$L32,Ago!$I$14:$I$1003,$C$11)</f>
        <v>0</v>
      </c>
      <c r="K187" s="31">
        <f>SUMIFS(Set!$O$14:$O$1003,Set!$H$14:$H$1003,Despesas!$L32,Set!$I$14:$I$1003,$C$11)</f>
        <v>0</v>
      </c>
      <c r="L187" s="31">
        <f>SUMIFS(Out!$O$14:$O$1003,Out!$H$14:$H$1003,Despesas!$L32,Out!$I$14:$I$1003,$C$11)</f>
        <v>0</v>
      </c>
      <c r="M187" s="31">
        <f>SUMIFS(Nov!$O$14:$O$1003,Nov!$H$14:$H$1003,Despesas!$L32,Nov!$I$14:$I$1003,$C$11)</f>
        <v>0</v>
      </c>
      <c r="N187" s="31">
        <f>SUMIFS(Dez!$O$14:$O$1003,Dez!$H$14:$H$1003,Despesas!$L32,Dez!$I$14:$I$1003,$C$11)</f>
        <v>0</v>
      </c>
      <c r="O187" s="31">
        <f t="shared" si="4"/>
        <v>0</v>
      </c>
    </row>
    <row r="188" spans="1:15" x14ac:dyDescent="0.25">
      <c r="A188" s="7"/>
      <c r="B188" s="24" t="str">
        <f>CONCATENATE(Despesas!K33," ",Despesas!L33)</f>
        <v xml:space="preserve">1.4.20 </v>
      </c>
      <c r="C188" s="31">
        <f>SUMIFS(Jan!$O$14:$O$1003,Jan!$H$14:$H$1003,Despesas!$L33,Jan!$I$14:$I$1003,$C$11)</f>
        <v>0</v>
      </c>
      <c r="D188" s="31">
        <f>SUMIFS(Fev!$O$14:$O$1003,Fev!$H$14:$H$1003,Despesas!$L33,Fev!$I$14:$I$1003,$C$11)</f>
        <v>0</v>
      </c>
      <c r="E188" s="31">
        <f>SUMIFS(Mar!$O$14:$O$1003,Mar!$H$14:$H$1003,Despesas!$L33,Mar!$I$14:$I$1003,$C$11)</f>
        <v>0</v>
      </c>
      <c r="F188" s="31">
        <f>SUMIFS(Abr!$O$14:$O$1003,Abr!$H$14:$H$1003,Despesas!$L33,Abr!$I$14:$I$1003,$C$11)</f>
        <v>0</v>
      </c>
      <c r="G188" s="31">
        <f>SUMIFS(Mai!$O$14:$O$1003,Mai!$H$14:$H$1003,Despesas!$L33,Mai!$I$14:$I$1003,$C$11)</f>
        <v>0</v>
      </c>
      <c r="H188" s="31">
        <f>SUMIFS(Jun!$O$14:$O$1003,Jun!$H$14:$H$1003,Despesas!$L33,Jun!$I$14:$I$1003,$C$11)</f>
        <v>0</v>
      </c>
      <c r="I188" s="31">
        <f>SUMIFS(Jul!$O$14:$O$1003,Jul!$H$14:$H$1003,Despesas!$L33,Jul!$I$14:$I$1003,$C$11)</f>
        <v>0</v>
      </c>
      <c r="J188" s="31">
        <f>SUMIFS(Ago!$O$14:$O$1003,Ago!$H$14:$H$1003,Despesas!$L33,Ago!$I$14:$I$1003,$C$11)</f>
        <v>0</v>
      </c>
      <c r="K188" s="31">
        <f>SUMIFS(Set!$O$14:$O$1003,Set!$H$14:$H$1003,Despesas!$L33,Set!$I$14:$I$1003,$C$11)</f>
        <v>0</v>
      </c>
      <c r="L188" s="31">
        <f>SUMIFS(Out!$O$14:$O$1003,Out!$H$14:$H$1003,Despesas!$L33,Out!$I$14:$I$1003,$C$11)</f>
        <v>0</v>
      </c>
      <c r="M188" s="31">
        <f>SUMIFS(Nov!$O$14:$O$1003,Nov!$H$14:$H$1003,Despesas!$L33,Nov!$I$14:$I$1003,$C$11)</f>
        <v>0</v>
      </c>
      <c r="N188" s="31">
        <f>SUMIFS(Dez!$O$14:$O$1003,Dez!$H$14:$H$1003,Despesas!$L33,Dez!$I$14:$I$1003,$C$11)</f>
        <v>0</v>
      </c>
      <c r="O188" s="31">
        <f t="shared" si="4"/>
        <v>0</v>
      </c>
    </row>
    <row r="189" spans="1:15" x14ac:dyDescent="0.25">
      <c r="A189" s="7"/>
      <c r="B189" s="24" t="str">
        <f>CONCATENATE(Despesas!K34," ",Despesas!L34)</f>
        <v xml:space="preserve">1.4.21 </v>
      </c>
      <c r="C189" s="31">
        <f>SUMIFS(Jan!$O$14:$O$1003,Jan!$H$14:$H$1003,Despesas!$L34,Jan!$I$14:$I$1003,$C$11)</f>
        <v>0</v>
      </c>
      <c r="D189" s="31">
        <f>SUMIFS(Fev!$O$14:$O$1003,Fev!$H$14:$H$1003,Despesas!$L34,Fev!$I$14:$I$1003,$C$11)</f>
        <v>0</v>
      </c>
      <c r="E189" s="31">
        <f>SUMIFS(Mar!$O$14:$O$1003,Mar!$H$14:$H$1003,Despesas!$L34,Mar!$I$14:$I$1003,$C$11)</f>
        <v>0</v>
      </c>
      <c r="F189" s="31">
        <f>SUMIFS(Abr!$O$14:$O$1003,Abr!$H$14:$H$1003,Despesas!$L34,Abr!$I$14:$I$1003,$C$11)</f>
        <v>0</v>
      </c>
      <c r="G189" s="31">
        <f>SUMIFS(Mai!$O$14:$O$1003,Mai!$H$14:$H$1003,Despesas!$L34,Mai!$I$14:$I$1003,$C$11)</f>
        <v>0</v>
      </c>
      <c r="H189" s="31">
        <f>SUMIFS(Jun!$O$14:$O$1003,Jun!$H$14:$H$1003,Despesas!$L34,Jun!$I$14:$I$1003,$C$11)</f>
        <v>0</v>
      </c>
      <c r="I189" s="31">
        <f>SUMIFS(Jul!$O$14:$O$1003,Jul!$H$14:$H$1003,Despesas!$L34,Jul!$I$14:$I$1003,$C$11)</f>
        <v>0</v>
      </c>
      <c r="J189" s="31">
        <f>SUMIFS(Ago!$O$14:$O$1003,Ago!$H$14:$H$1003,Despesas!$L34,Ago!$I$14:$I$1003,$C$11)</f>
        <v>0</v>
      </c>
      <c r="K189" s="31">
        <f>SUMIFS(Set!$O$14:$O$1003,Set!$H$14:$H$1003,Despesas!$L34,Set!$I$14:$I$1003,$C$11)</f>
        <v>0</v>
      </c>
      <c r="L189" s="31">
        <f>SUMIFS(Out!$O$14:$O$1003,Out!$H$14:$H$1003,Despesas!$L34,Out!$I$14:$I$1003,$C$11)</f>
        <v>0</v>
      </c>
      <c r="M189" s="31">
        <f>SUMIFS(Nov!$O$14:$O$1003,Nov!$H$14:$H$1003,Despesas!$L34,Nov!$I$14:$I$1003,$C$11)</f>
        <v>0</v>
      </c>
      <c r="N189" s="31">
        <f>SUMIFS(Dez!$O$14:$O$1003,Dez!$H$14:$H$1003,Despesas!$L34,Dez!$I$14:$I$1003,$C$11)</f>
        <v>0</v>
      </c>
      <c r="O189" s="31">
        <f t="shared" si="4"/>
        <v>0</v>
      </c>
    </row>
    <row r="190" spans="1:15" x14ac:dyDescent="0.25">
      <c r="A190" s="7"/>
      <c r="B190" s="24" t="str">
        <f>CONCATENATE(Despesas!K35," ",Despesas!L35)</f>
        <v xml:space="preserve">1.4.22 </v>
      </c>
      <c r="C190" s="31">
        <f>SUMIFS(Jan!$O$14:$O$1003,Jan!$H$14:$H$1003,Despesas!$L35,Jan!$I$14:$I$1003,$C$11)</f>
        <v>0</v>
      </c>
      <c r="D190" s="31">
        <f>SUMIFS(Fev!$O$14:$O$1003,Fev!$H$14:$H$1003,Despesas!$L35,Fev!$I$14:$I$1003,$C$11)</f>
        <v>0</v>
      </c>
      <c r="E190" s="31">
        <f>SUMIFS(Mar!$O$14:$O$1003,Mar!$H$14:$H$1003,Despesas!$L35,Mar!$I$14:$I$1003,$C$11)</f>
        <v>0</v>
      </c>
      <c r="F190" s="31">
        <f>SUMIFS(Abr!$O$14:$O$1003,Abr!$H$14:$H$1003,Despesas!$L35,Abr!$I$14:$I$1003,$C$11)</f>
        <v>0</v>
      </c>
      <c r="G190" s="31">
        <f>SUMIFS(Mai!$O$14:$O$1003,Mai!$H$14:$H$1003,Despesas!$L35,Mai!$I$14:$I$1003,$C$11)</f>
        <v>0</v>
      </c>
      <c r="H190" s="31">
        <f>SUMIFS(Jun!$O$14:$O$1003,Jun!$H$14:$H$1003,Despesas!$L35,Jun!$I$14:$I$1003,$C$11)</f>
        <v>0</v>
      </c>
      <c r="I190" s="31">
        <f>SUMIFS(Jul!$O$14:$O$1003,Jul!$H$14:$H$1003,Despesas!$L35,Jul!$I$14:$I$1003,$C$11)</f>
        <v>0</v>
      </c>
      <c r="J190" s="31">
        <f>SUMIFS(Ago!$O$14:$O$1003,Ago!$H$14:$H$1003,Despesas!$L35,Ago!$I$14:$I$1003,$C$11)</f>
        <v>0</v>
      </c>
      <c r="K190" s="31">
        <f>SUMIFS(Set!$O$14:$O$1003,Set!$H$14:$H$1003,Despesas!$L35,Set!$I$14:$I$1003,$C$11)</f>
        <v>0</v>
      </c>
      <c r="L190" s="31">
        <f>SUMIFS(Out!$O$14:$O$1003,Out!$H$14:$H$1003,Despesas!$L35,Out!$I$14:$I$1003,$C$11)</f>
        <v>0</v>
      </c>
      <c r="M190" s="31">
        <f>SUMIFS(Nov!$O$14:$O$1003,Nov!$H$14:$H$1003,Despesas!$L35,Nov!$I$14:$I$1003,$C$11)</f>
        <v>0</v>
      </c>
      <c r="N190" s="31">
        <f>SUMIFS(Dez!$O$14:$O$1003,Dez!$H$14:$H$1003,Despesas!$L35,Dez!$I$14:$I$1003,$C$11)</f>
        <v>0</v>
      </c>
      <c r="O190" s="31">
        <f t="shared" si="4"/>
        <v>0</v>
      </c>
    </row>
    <row r="191" spans="1:15" x14ac:dyDescent="0.25">
      <c r="A191" s="7"/>
      <c r="B191" s="24" t="str">
        <f>CONCATENATE(Despesas!K36," ",Despesas!L36)</f>
        <v xml:space="preserve">1.4.23 </v>
      </c>
      <c r="C191" s="31">
        <f>SUMIFS(Jan!$O$14:$O$1003,Jan!$H$14:$H$1003,Despesas!$L36,Jan!$I$14:$I$1003,$C$11)</f>
        <v>0</v>
      </c>
      <c r="D191" s="31">
        <f>SUMIFS(Fev!$O$14:$O$1003,Fev!$H$14:$H$1003,Despesas!$L36,Fev!$I$14:$I$1003,$C$11)</f>
        <v>0</v>
      </c>
      <c r="E191" s="31">
        <f>SUMIFS(Mar!$O$14:$O$1003,Mar!$H$14:$H$1003,Despesas!$L36,Mar!$I$14:$I$1003,$C$11)</f>
        <v>0</v>
      </c>
      <c r="F191" s="31">
        <f>SUMIFS(Abr!$O$14:$O$1003,Abr!$H$14:$H$1003,Despesas!$L36,Abr!$I$14:$I$1003,$C$11)</f>
        <v>0</v>
      </c>
      <c r="G191" s="31">
        <f>SUMIFS(Mai!$O$14:$O$1003,Mai!$H$14:$H$1003,Despesas!$L36,Mai!$I$14:$I$1003,$C$11)</f>
        <v>0</v>
      </c>
      <c r="H191" s="31">
        <f>SUMIFS(Jun!$O$14:$O$1003,Jun!$H$14:$H$1003,Despesas!$L36,Jun!$I$14:$I$1003,$C$11)</f>
        <v>0</v>
      </c>
      <c r="I191" s="31">
        <f>SUMIFS(Jul!$O$14:$O$1003,Jul!$H$14:$H$1003,Despesas!$L36,Jul!$I$14:$I$1003,$C$11)</f>
        <v>0</v>
      </c>
      <c r="J191" s="31">
        <f>SUMIFS(Ago!$O$14:$O$1003,Ago!$H$14:$H$1003,Despesas!$L36,Ago!$I$14:$I$1003,$C$11)</f>
        <v>0</v>
      </c>
      <c r="K191" s="31">
        <f>SUMIFS(Set!$O$14:$O$1003,Set!$H$14:$H$1003,Despesas!$L36,Set!$I$14:$I$1003,$C$11)</f>
        <v>0</v>
      </c>
      <c r="L191" s="31">
        <f>SUMIFS(Out!$O$14:$O$1003,Out!$H$14:$H$1003,Despesas!$L36,Out!$I$14:$I$1003,$C$11)</f>
        <v>0</v>
      </c>
      <c r="M191" s="31">
        <f>SUMIFS(Nov!$O$14:$O$1003,Nov!$H$14:$H$1003,Despesas!$L36,Nov!$I$14:$I$1003,$C$11)</f>
        <v>0</v>
      </c>
      <c r="N191" s="31">
        <f>SUMIFS(Dez!$O$14:$O$1003,Dez!$H$14:$H$1003,Despesas!$L36,Dez!$I$14:$I$1003,$C$11)</f>
        <v>0</v>
      </c>
      <c r="O191" s="31">
        <f t="shared" si="4"/>
        <v>0</v>
      </c>
    </row>
    <row r="192" spans="1:15" x14ac:dyDescent="0.25">
      <c r="A192" s="7"/>
      <c r="B192" s="24" t="str">
        <f>CONCATENATE(Despesas!K37," ",Despesas!L37)</f>
        <v xml:space="preserve">1.4.24 </v>
      </c>
      <c r="C192" s="31">
        <f>SUMIFS(Jan!$O$14:$O$1003,Jan!$H$14:$H$1003,Despesas!$L37,Jan!$I$14:$I$1003,$C$11)</f>
        <v>0</v>
      </c>
      <c r="D192" s="31">
        <f>SUMIFS(Fev!$O$14:$O$1003,Fev!$H$14:$H$1003,Despesas!$L37,Fev!$I$14:$I$1003,$C$11)</f>
        <v>0</v>
      </c>
      <c r="E192" s="31">
        <f>SUMIFS(Mar!$O$14:$O$1003,Mar!$H$14:$H$1003,Despesas!$L37,Mar!$I$14:$I$1003,$C$11)</f>
        <v>0</v>
      </c>
      <c r="F192" s="31">
        <f>SUMIFS(Abr!$O$14:$O$1003,Abr!$H$14:$H$1003,Despesas!$L37,Abr!$I$14:$I$1003,$C$11)</f>
        <v>0</v>
      </c>
      <c r="G192" s="31">
        <f>SUMIFS(Mai!$O$14:$O$1003,Mai!$H$14:$H$1003,Despesas!$L37,Mai!$I$14:$I$1003,$C$11)</f>
        <v>0</v>
      </c>
      <c r="H192" s="31">
        <f>SUMIFS(Jun!$O$14:$O$1003,Jun!$H$14:$H$1003,Despesas!$L37,Jun!$I$14:$I$1003,$C$11)</f>
        <v>0</v>
      </c>
      <c r="I192" s="31">
        <f>SUMIFS(Jul!$O$14:$O$1003,Jul!$H$14:$H$1003,Despesas!$L37,Jul!$I$14:$I$1003,$C$11)</f>
        <v>0</v>
      </c>
      <c r="J192" s="31">
        <f>SUMIFS(Ago!$O$14:$O$1003,Ago!$H$14:$H$1003,Despesas!$L37,Ago!$I$14:$I$1003,$C$11)</f>
        <v>0</v>
      </c>
      <c r="K192" s="31">
        <f>SUMIFS(Set!$O$14:$O$1003,Set!$H$14:$H$1003,Despesas!$L37,Set!$I$14:$I$1003,$C$11)</f>
        <v>0</v>
      </c>
      <c r="L192" s="31">
        <f>SUMIFS(Out!$O$14:$O$1003,Out!$H$14:$H$1003,Despesas!$L37,Out!$I$14:$I$1003,$C$11)</f>
        <v>0</v>
      </c>
      <c r="M192" s="31">
        <f>SUMIFS(Nov!$O$14:$O$1003,Nov!$H$14:$H$1003,Despesas!$L37,Nov!$I$14:$I$1003,$C$11)</f>
        <v>0</v>
      </c>
      <c r="N192" s="31">
        <f>SUMIFS(Dez!$O$14:$O$1003,Dez!$H$14:$H$1003,Despesas!$L37,Dez!$I$14:$I$1003,$C$11)</f>
        <v>0</v>
      </c>
      <c r="O192" s="31">
        <f t="shared" si="4"/>
        <v>0</v>
      </c>
    </row>
    <row r="193" spans="1:15" x14ac:dyDescent="0.25">
      <c r="A193" s="7"/>
      <c r="B193" s="24" t="str">
        <f>CONCATENATE(Despesas!K38," ",Despesas!L38)</f>
        <v xml:space="preserve">1.4.25 </v>
      </c>
      <c r="C193" s="31">
        <f>SUMIFS(Jan!$O$14:$O$1003,Jan!$H$14:$H$1003,Despesas!$L38,Jan!$I$14:$I$1003,$C$11)</f>
        <v>0</v>
      </c>
      <c r="D193" s="31">
        <f>SUMIFS(Fev!$O$14:$O$1003,Fev!$H$14:$H$1003,Despesas!$L38,Fev!$I$14:$I$1003,$C$11)</f>
        <v>0</v>
      </c>
      <c r="E193" s="31">
        <f>SUMIFS(Mar!$O$14:$O$1003,Mar!$H$14:$H$1003,Despesas!$L38,Mar!$I$14:$I$1003,$C$11)</f>
        <v>0</v>
      </c>
      <c r="F193" s="31">
        <f>SUMIFS(Abr!$O$14:$O$1003,Abr!$H$14:$H$1003,Despesas!$L38,Abr!$I$14:$I$1003,$C$11)</f>
        <v>0</v>
      </c>
      <c r="G193" s="31">
        <f>SUMIFS(Mai!$O$14:$O$1003,Mai!$H$14:$H$1003,Despesas!$L38,Mai!$I$14:$I$1003,$C$11)</f>
        <v>0</v>
      </c>
      <c r="H193" s="31">
        <f>SUMIFS(Jun!$O$14:$O$1003,Jun!$H$14:$H$1003,Despesas!$L38,Jun!$I$14:$I$1003,$C$11)</f>
        <v>0</v>
      </c>
      <c r="I193" s="31">
        <f>SUMIFS(Jul!$O$14:$O$1003,Jul!$H$14:$H$1003,Despesas!$L38,Jul!$I$14:$I$1003,$C$11)</f>
        <v>0</v>
      </c>
      <c r="J193" s="31">
        <f>SUMIFS(Ago!$O$14:$O$1003,Ago!$H$14:$H$1003,Despesas!$L38,Ago!$I$14:$I$1003,$C$11)</f>
        <v>0</v>
      </c>
      <c r="K193" s="31">
        <f>SUMIFS(Set!$O$14:$O$1003,Set!$H$14:$H$1003,Despesas!$L38,Set!$I$14:$I$1003,$C$11)</f>
        <v>0</v>
      </c>
      <c r="L193" s="31">
        <f>SUMIFS(Out!$O$14:$O$1003,Out!$H$14:$H$1003,Despesas!$L38,Out!$I$14:$I$1003,$C$11)</f>
        <v>0</v>
      </c>
      <c r="M193" s="31">
        <f>SUMIFS(Nov!$O$14:$O$1003,Nov!$H$14:$H$1003,Despesas!$L38,Nov!$I$14:$I$1003,$C$11)</f>
        <v>0</v>
      </c>
      <c r="N193" s="31">
        <f>SUMIFS(Dez!$O$14:$O$1003,Dez!$H$14:$H$1003,Despesas!$L38,Dez!$I$14:$I$1003,$C$11)</f>
        <v>0</v>
      </c>
      <c r="O193" s="31">
        <f t="shared" si="4"/>
        <v>0</v>
      </c>
    </row>
    <row r="194" spans="1:15" x14ac:dyDescent="0.25">
      <c r="A194" s="7"/>
      <c r="B194" s="24" t="str">
        <f>CONCATENATE(Despesas!K39," ",Despesas!L39)</f>
        <v xml:space="preserve">1.4.26 </v>
      </c>
      <c r="C194" s="31">
        <f>SUMIFS(Jan!$O$14:$O$1003,Jan!$H$14:$H$1003,Despesas!$L39,Jan!$I$14:$I$1003,$C$11)</f>
        <v>0</v>
      </c>
      <c r="D194" s="31">
        <f>SUMIFS(Fev!$O$14:$O$1003,Fev!$H$14:$H$1003,Despesas!$L39,Fev!$I$14:$I$1003,$C$11)</f>
        <v>0</v>
      </c>
      <c r="E194" s="31">
        <f>SUMIFS(Mar!$O$14:$O$1003,Mar!$H$14:$H$1003,Despesas!$L39,Mar!$I$14:$I$1003,$C$11)</f>
        <v>0</v>
      </c>
      <c r="F194" s="31">
        <f>SUMIFS(Abr!$O$14:$O$1003,Abr!$H$14:$H$1003,Despesas!$L39,Abr!$I$14:$I$1003,$C$11)</f>
        <v>0</v>
      </c>
      <c r="G194" s="31">
        <f>SUMIFS(Mai!$O$14:$O$1003,Mai!$H$14:$H$1003,Despesas!$L39,Mai!$I$14:$I$1003,$C$11)</f>
        <v>0</v>
      </c>
      <c r="H194" s="31">
        <f>SUMIFS(Jun!$O$14:$O$1003,Jun!$H$14:$H$1003,Despesas!$L39,Jun!$I$14:$I$1003,$C$11)</f>
        <v>0</v>
      </c>
      <c r="I194" s="31">
        <f>SUMIFS(Jul!$O$14:$O$1003,Jul!$H$14:$H$1003,Despesas!$L39,Jul!$I$14:$I$1003,$C$11)</f>
        <v>0</v>
      </c>
      <c r="J194" s="31">
        <f>SUMIFS(Ago!$O$14:$O$1003,Ago!$H$14:$H$1003,Despesas!$L39,Ago!$I$14:$I$1003,$C$11)</f>
        <v>0</v>
      </c>
      <c r="K194" s="31">
        <f>SUMIFS(Set!$O$14:$O$1003,Set!$H$14:$H$1003,Despesas!$L39,Set!$I$14:$I$1003,$C$11)</f>
        <v>0</v>
      </c>
      <c r="L194" s="31">
        <f>SUMIFS(Out!$O$14:$O$1003,Out!$H$14:$H$1003,Despesas!$L39,Out!$I$14:$I$1003,$C$11)</f>
        <v>0</v>
      </c>
      <c r="M194" s="31">
        <f>SUMIFS(Nov!$O$14:$O$1003,Nov!$H$14:$H$1003,Despesas!$L39,Nov!$I$14:$I$1003,$C$11)</f>
        <v>0</v>
      </c>
      <c r="N194" s="31">
        <f>SUMIFS(Dez!$O$14:$O$1003,Dez!$H$14:$H$1003,Despesas!$L39,Dez!$I$14:$I$1003,$C$11)</f>
        <v>0</v>
      </c>
      <c r="O194" s="31">
        <f t="shared" si="4"/>
        <v>0</v>
      </c>
    </row>
    <row r="195" spans="1:15" x14ac:dyDescent="0.25">
      <c r="A195" s="7"/>
      <c r="B195" s="24" t="str">
        <f>CONCATENATE(Despesas!K40," ",Despesas!L40)</f>
        <v xml:space="preserve">1.4.27 </v>
      </c>
      <c r="C195" s="31">
        <f>SUMIFS(Jan!$O$14:$O$1003,Jan!$H$14:$H$1003,Despesas!$L40,Jan!$I$14:$I$1003,$C$11)</f>
        <v>0</v>
      </c>
      <c r="D195" s="31">
        <f>SUMIFS(Fev!$O$14:$O$1003,Fev!$H$14:$H$1003,Despesas!$L40,Fev!$I$14:$I$1003,$C$11)</f>
        <v>0</v>
      </c>
      <c r="E195" s="31">
        <f>SUMIFS(Mar!$O$14:$O$1003,Mar!$H$14:$H$1003,Despesas!$L40,Mar!$I$14:$I$1003,$C$11)</f>
        <v>0</v>
      </c>
      <c r="F195" s="31">
        <f>SUMIFS(Abr!$O$14:$O$1003,Abr!$H$14:$H$1003,Despesas!$L40,Abr!$I$14:$I$1003,$C$11)</f>
        <v>0</v>
      </c>
      <c r="G195" s="31">
        <f>SUMIFS(Mai!$O$14:$O$1003,Mai!$H$14:$H$1003,Despesas!$L40,Mai!$I$14:$I$1003,$C$11)</f>
        <v>0</v>
      </c>
      <c r="H195" s="31">
        <f>SUMIFS(Jun!$O$14:$O$1003,Jun!$H$14:$H$1003,Despesas!$L40,Jun!$I$14:$I$1003,$C$11)</f>
        <v>0</v>
      </c>
      <c r="I195" s="31">
        <f>SUMIFS(Jul!$O$14:$O$1003,Jul!$H$14:$H$1003,Despesas!$L40,Jul!$I$14:$I$1003,$C$11)</f>
        <v>0</v>
      </c>
      <c r="J195" s="31">
        <f>SUMIFS(Ago!$O$14:$O$1003,Ago!$H$14:$H$1003,Despesas!$L40,Ago!$I$14:$I$1003,$C$11)</f>
        <v>0</v>
      </c>
      <c r="K195" s="31">
        <f>SUMIFS(Set!$O$14:$O$1003,Set!$H$14:$H$1003,Despesas!$L40,Set!$I$14:$I$1003,$C$11)</f>
        <v>0</v>
      </c>
      <c r="L195" s="31">
        <f>SUMIFS(Out!$O$14:$O$1003,Out!$H$14:$H$1003,Despesas!$L40,Out!$I$14:$I$1003,$C$11)</f>
        <v>0</v>
      </c>
      <c r="M195" s="31">
        <f>SUMIFS(Nov!$O$14:$O$1003,Nov!$H$14:$H$1003,Despesas!$L40,Nov!$I$14:$I$1003,$C$11)</f>
        <v>0</v>
      </c>
      <c r="N195" s="31">
        <f>SUMIFS(Dez!$O$14:$O$1003,Dez!$H$14:$H$1003,Despesas!$L40,Dez!$I$14:$I$1003,$C$11)</f>
        <v>0</v>
      </c>
      <c r="O195" s="31">
        <f t="shared" si="4"/>
        <v>0</v>
      </c>
    </row>
    <row r="196" spans="1:15" x14ac:dyDescent="0.25">
      <c r="A196" s="7"/>
      <c r="B196" s="24" t="str">
        <f>CONCATENATE(Despesas!K41," ",Despesas!L41)</f>
        <v xml:space="preserve">1.4.28 </v>
      </c>
      <c r="C196" s="31">
        <f>SUMIFS(Jan!$O$14:$O$1003,Jan!$H$14:$H$1003,Despesas!$L41,Jan!$I$14:$I$1003,$C$11)</f>
        <v>0</v>
      </c>
      <c r="D196" s="31">
        <f>SUMIFS(Fev!$O$14:$O$1003,Fev!$H$14:$H$1003,Despesas!$L41,Fev!$I$14:$I$1003,$C$11)</f>
        <v>0</v>
      </c>
      <c r="E196" s="31">
        <f>SUMIFS(Mar!$O$14:$O$1003,Mar!$H$14:$H$1003,Despesas!$L41,Mar!$I$14:$I$1003,$C$11)</f>
        <v>0</v>
      </c>
      <c r="F196" s="31">
        <f>SUMIFS(Abr!$O$14:$O$1003,Abr!$H$14:$H$1003,Despesas!$L41,Abr!$I$14:$I$1003,$C$11)</f>
        <v>0</v>
      </c>
      <c r="G196" s="31">
        <f>SUMIFS(Mai!$O$14:$O$1003,Mai!$H$14:$H$1003,Despesas!$L41,Mai!$I$14:$I$1003,$C$11)</f>
        <v>0</v>
      </c>
      <c r="H196" s="31">
        <f>SUMIFS(Jun!$O$14:$O$1003,Jun!$H$14:$H$1003,Despesas!$L41,Jun!$I$14:$I$1003,$C$11)</f>
        <v>0</v>
      </c>
      <c r="I196" s="31">
        <f>SUMIFS(Jul!$O$14:$O$1003,Jul!$H$14:$H$1003,Despesas!$L41,Jul!$I$14:$I$1003,$C$11)</f>
        <v>0</v>
      </c>
      <c r="J196" s="31">
        <f>SUMIFS(Ago!$O$14:$O$1003,Ago!$H$14:$H$1003,Despesas!$L41,Ago!$I$14:$I$1003,$C$11)</f>
        <v>0</v>
      </c>
      <c r="K196" s="31">
        <f>SUMIFS(Set!$O$14:$O$1003,Set!$H$14:$H$1003,Despesas!$L41,Set!$I$14:$I$1003,$C$11)</f>
        <v>0</v>
      </c>
      <c r="L196" s="31">
        <f>SUMIFS(Out!$O$14:$O$1003,Out!$H$14:$H$1003,Despesas!$L41,Out!$I$14:$I$1003,$C$11)</f>
        <v>0</v>
      </c>
      <c r="M196" s="31">
        <f>SUMIFS(Nov!$O$14:$O$1003,Nov!$H$14:$H$1003,Despesas!$L41,Nov!$I$14:$I$1003,$C$11)</f>
        <v>0</v>
      </c>
      <c r="N196" s="31">
        <f>SUMIFS(Dez!$O$14:$O$1003,Dez!$H$14:$H$1003,Despesas!$L41,Dez!$I$14:$I$1003,$C$11)</f>
        <v>0</v>
      </c>
      <c r="O196" s="31">
        <f t="shared" si="4"/>
        <v>0</v>
      </c>
    </row>
    <row r="197" spans="1:15" x14ac:dyDescent="0.25">
      <c r="A197" s="7"/>
      <c r="B197" s="24" t="str">
        <f>CONCATENATE(Despesas!K42," ",Despesas!L42)</f>
        <v xml:space="preserve">1.4.29 </v>
      </c>
      <c r="C197" s="31">
        <f>SUMIFS(Jan!$O$14:$O$1003,Jan!$H$14:$H$1003,Despesas!$L42,Jan!$I$14:$I$1003,$C$11)</f>
        <v>0</v>
      </c>
      <c r="D197" s="31">
        <f>SUMIFS(Fev!$O$14:$O$1003,Fev!$H$14:$H$1003,Despesas!$L42,Fev!$I$14:$I$1003,$C$11)</f>
        <v>0</v>
      </c>
      <c r="E197" s="31">
        <f>SUMIFS(Mar!$O$14:$O$1003,Mar!$H$14:$H$1003,Despesas!$L42,Mar!$I$14:$I$1003,$C$11)</f>
        <v>0</v>
      </c>
      <c r="F197" s="31">
        <f>SUMIFS(Abr!$O$14:$O$1003,Abr!$H$14:$H$1003,Despesas!$L42,Abr!$I$14:$I$1003,$C$11)</f>
        <v>0</v>
      </c>
      <c r="G197" s="31">
        <f>SUMIFS(Mai!$O$14:$O$1003,Mai!$H$14:$H$1003,Despesas!$L42,Mai!$I$14:$I$1003,$C$11)</f>
        <v>0</v>
      </c>
      <c r="H197" s="31">
        <f>SUMIFS(Jun!$O$14:$O$1003,Jun!$H$14:$H$1003,Despesas!$L42,Jun!$I$14:$I$1003,$C$11)</f>
        <v>0</v>
      </c>
      <c r="I197" s="31">
        <f>SUMIFS(Jul!$O$14:$O$1003,Jul!$H$14:$H$1003,Despesas!$L42,Jul!$I$14:$I$1003,$C$11)</f>
        <v>0</v>
      </c>
      <c r="J197" s="31">
        <f>SUMIFS(Ago!$O$14:$O$1003,Ago!$H$14:$H$1003,Despesas!$L42,Ago!$I$14:$I$1003,$C$11)</f>
        <v>0</v>
      </c>
      <c r="K197" s="31">
        <f>SUMIFS(Set!$O$14:$O$1003,Set!$H$14:$H$1003,Despesas!$L42,Set!$I$14:$I$1003,$C$11)</f>
        <v>0</v>
      </c>
      <c r="L197" s="31">
        <f>SUMIFS(Out!$O$14:$O$1003,Out!$H$14:$H$1003,Despesas!$L42,Out!$I$14:$I$1003,$C$11)</f>
        <v>0</v>
      </c>
      <c r="M197" s="31">
        <f>SUMIFS(Nov!$O$14:$O$1003,Nov!$H$14:$H$1003,Despesas!$L42,Nov!$I$14:$I$1003,$C$11)</f>
        <v>0</v>
      </c>
      <c r="N197" s="31">
        <f>SUMIFS(Dez!$O$14:$O$1003,Dez!$H$14:$H$1003,Despesas!$L42,Dez!$I$14:$I$1003,$C$11)</f>
        <v>0</v>
      </c>
      <c r="O197" s="31">
        <f t="shared" si="4"/>
        <v>0</v>
      </c>
    </row>
    <row r="198" spans="1:15" x14ac:dyDescent="0.25">
      <c r="A198" s="7"/>
      <c r="B198" s="24" t="str">
        <f>CONCATENATE(Despesas!K43," ",Despesas!L43)</f>
        <v xml:space="preserve">1.4.30 </v>
      </c>
      <c r="C198" s="31">
        <f>SUMIFS(Jan!$O$14:$O$1003,Jan!$H$14:$H$1003,Despesas!$L43,Jan!$I$14:$I$1003,$C$11)</f>
        <v>0</v>
      </c>
      <c r="D198" s="31">
        <f>SUMIFS(Fev!$O$14:$O$1003,Fev!$H$14:$H$1003,Despesas!$L43,Fev!$I$14:$I$1003,$C$11)</f>
        <v>0</v>
      </c>
      <c r="E198" s="31">
        <f>SUMIFS(Mar!$O$14:$O$1003,Mar!$H$14:$H$1003,Despesas!$L43,Mar!$I$14:$I$1003,$C$11)</f>
        <v>0</v>
      </c>
      <c r="F198" s="31">
        <f>SUMIFS(Abr!$O$14:$O$1003,Abr!$H$14:$H$1003,Despesas!$L43,Abr!$I$14:$I$1003,$C$11)</f>
        <v>0</v>
      </c>
      <c r="G198" s="31">
        <f>SUMIFS(Mai!$O$14:$O$1003,Mai!$H$14:$H$1003,Despesas!$L43,Mai!$I$14:$I$1003,$C$11)</f>
        <v>0</v>
      </c>
      <c r="H198" s="31">
        <f>SUMIFS(Jun!$O$14:$O$1003,Jun!$H$14:$H$1003,Despesas!$L43,Jun!$I$14:$I$1003,$C$11)</f>
        <v>0</v>
      </c>
      <c r="I198" s="31">
        <f>SUMIFS(Jul!$O$14:$O$1003,Jul!$H$14:$H$1003,Despesas!$L43,Jul!$I$14:$I$1003,$C$11)</f>
        <v>0</v>
      </c>
      <c r="J198" s="31">
        <f>SUMIFS(Ago!$O$14:$O$1003,Ago!$H$14:$H$1003,Despesas!$L43,Ago!$I$14:$I$1003,$C$11)</f>
        <v>0</v>
      </c>
      <c r="K198" s="31">
        <f>SUMIFS(Set!$O$14:$O$1003,Set!$H$14:$H$1003,Despesas!$L43,Set!$I$14:$I$1003,$C$11)</f>
        <v>0</v>
      </c>
      <c r="L198" s="31">
        <f>SUMIFS(Out!$O$14:$O$1003,Out!$H$14:$H$1003,Despesas!$L43,Out!$I$14:$I$1003,$C$11)</f>
        <v>0</v>
      </c>
      <c r="M198" s="31">
        <f>SUMIFS(Nov!$O$14:$O$1003,Nov!$H$14:$H$1003,Despesas!$L43,Nov!$I$14:$I$1003,$C$11)</f>
        <v>0</v>
      </c>
      <c r="N198" s="31">
        <f>SUMIFS(Dez!$O$14:$O$1003,Dez!$H$14:$H$1003,Despesas!$L43,Dez!$I$14:$I$1003,$C$11)</f>
        <v>0</v>
      </c>
      <c r="O198" s="31">
        <f t="shared" si="4"/>
        <v>0</v>
      </c>
    </row>
    <row r="199" spans="1:15" x14ac:dyDescent="0.25">
      <c r="A199" s="7"/>
      <c r="B199" s="24" t="str">
        <f>CONCATENATE(Despesas!K44," ",Despesas!L44)</f>
        <v xml:space="preserve">1.4.31 </v>
      </c>
      <c r="C199" s="31">
        <f>SUMIFS(Jan!$O$14:$O$1003,Jan!$H$14:$H$1003,Despesas!$L44,Jan!$I$14:$I$1003,$C$11)</f>
        <v>0</v>
      </c>
      <c r="D199" s="31">
        <f>SUMIFS(Fev!$O$14:$O$1003,Fev!$H$14:$H$1003,Despesas!$L44,Fev!$I$14:$I$1003,$C$11)</f>
        <v>0</v>
      </c>
      <c r="E199" s="31">
        <f>SUMIFS(Mar!$O$14:$O$1003,Mar!$H$14:$H$1003,Despesas!$L44,Mar!$I$14:$I$1003,$C$11)</f>
        <v>0</v>
      </c>
      <c r="F199" s="31">
        <f>SUMIFS(Abr!$O$14:$O$1003,Abr!$H$14:$H$1003,Despesas!$L44,Abr!$I$14:$I$1003,$C$11)</f>
        <v>0</v>
      </c>
      <c r="G199" s="31">
        <f>SUMIFS(Mai!$O$14:$O$1003,Mai!$H$14:$H$1003,Despesas!$L44,Mai!$I$14:$I$1003,$C$11)</f>
        <v>0</v>
      </c>
      <c r="H199" s="31">
        <f>SUMIFS(Jun!$O$14:$O$1003,Jun!$H$14:$H$1003,Despesas!$L44,Jun!$I$14:$I$1003,$C$11)</f>
        <v>0</v>
      </c>
      <c r="I199" s="31">
        <f>SUMIFS(Jul!$O$14:$O$1003,Jul!$H$14:$H$1003,Despesas!$L44,Jul!$I$14:$I$1003,$C$11)</f>
        <v>0</v>
      </c>
      <c r="J199" s="31">
        <f>SUMIFS(Ago!$O$14:$O$1003,Ago!$H$14:$H$1003,Despesas!$L44,Ago!$I$14:$I$1003,$C$11)</f>
        <v>0</v>
      </c>
      <c r="K199" s="31">
        <f>SUMIFS(Set!$O$14:$O$1003,Set!$H$14:$H$1003,Despesas!$L44,Set!$I$14:$I$1003,$C$11)</f>
        <v>0</v>
      </c>
      <c r="L199" s="31">
        <f>SUMIFS(Out!$O$14:$O$1003,Out!$H$14:$H$1003,Despesas!$L44,Out!$I$14:$I$1003,$C$11)</f>
        <v>0</v>
      </c>
      <c r="M199" s="31">
        <f>SUMIFS(Nov!$O$14:$O$1003,Nov!$H$14:$H$1003,Despesas!$L44,Nov!$I$14:$I$1003,$C$11)</f>
        <v>0</v>
      </c>
      <c r="N199" s="31">
        <f>SUMIFS(Dez!$O$14:$O$1003,Dez!$H$14:$H$1003,Despesas!$L44,Dez!$I$14:$I$1003,$C$11)</f>
        <v>0</v>
      </c>
      <c r="O199" s="31">
        <f t="shared" si="4"/>
        <v>0</v>
      </c>
    </row>
    <row r="200" spans="1:15" x14ac:dyDescent="0.25">
      <c r="A200" s="7"/>
      <c r="B200" s="24" t="str">
        <f>CONCATENATE(Despesas!K45," ",Despesas!L45)</f>
        <v xml:space="preserve">1.4.32 </v>
      </c>
      <c r="C200" s="31">
        <f>SUMIFS(Jan!$O$14:$O$1003,Jan!$H$14:$H$1003,Despesas!$L45,Jan!$I$14:$I$1003,$C$11)</f>
        <v>0</v>
      </c>
      <c r="D200" s="31">
        <f>SUMIFS(Fev!$O$14:$O$1003,Fev!$H$14:$H$1003,Despesas!$L45,Fev!$I$14:$I$1003,$C$11)</f>
        <v>0</v>
      </c>
      <c r="E200" s="31">
        <f>SUMIFS(Mar!$O$14:$O$1003,Mar!$H$14:$H$1003,Despesas!$L45,Mar!$I$14:$I$1003,$C$11)</f>
        <v>0</v>
      </c>
      <c r="F200" s="31">
        <f>SUMIFS(Abr!$O$14:$O$1003,Abr!$H$14:$H$1003,Despesas!$L45,Abr!$I$14:$I$1003,$C$11)</f>
        <v>0</v>
      </c>
      <c r="G200" s="31">
        <f>SUMIFS(Mai!$O$14:$O$1003,Mai!$H$14:$H$1003,Despesas!$L45,Mai!$I$14:$I$1003,$C$11)</f>
        <v>0</v>
      </c>
      <c r="H200" s="31">
        <f>SUMIFS(Jun!$O$14:$O$1003,Jun!$H$14:$H$1003,Despesas!$L45,Jun!$I$14:$I$1003,$C$11)</f>
        <v>0</v>
      </c>
      <c r="I200" s="31">
        <f>SUMIFS(Jul!$O$14:$O$1003,Jul!$H$14:$H$1003,Despesas!$L45,Jul!$I$14:$I$1003,$C$11)</f>
        <v>0</v>
      </c>
      <c r="J200" s="31">
        <f>SUMIFS(Ago!$O$14:$O$1003,Ago!$H$14:$H$1003,Despesas!$L45,Ago!$I$14:$I$1003,$C$11)</f>
        <v>0</v>
      </c>
      <c r="K200" s="31">
        <f>SUMIFS(Set!$O$14:$O$1003,Set!$H$14:$H$1003,Despesas!$L45,Set!$I$14:$I$1003,$C$11)</f>
        <v>0</v>
      </c>
      <c r="L200" s="31">
        <f>SUMIFS(Out!$O$14:$O$1003,Out!$H$14:$H$1003,Despesas!$L45,Out!$I$14:$I$1003,$C$11)</f>
        <v>0</v>
      </c>
      <c r="M200" s="31">
        <f>SUMIFS(Nov!$O$14:$O$1003,Nov!$H$14:$H$1003,Despesas!$L45,Nov!$I$14:$I$1003,$C$11)</f>
        <v>0</v>
      </c>
      <c r="N200" s="31">
        <f>SUMIFS(Dez!$O$14:$O$1003,Dez!$H$14:$H$1003,Despesas!$L45,Dez!$I$14:$I$1003,$C$11)</f>
        <v>0</v>
      </c>
      <c r="O200" s="31">
        <f t="shared" si="4"/>
        <v>0</v>
      </c>
    </row>
    <row r="201" spans="1:15" x14ac:dyDescent="0.25">
      <c r="A201" s="7"/>
      <c r="B201" s="24" t="str">
        <f>CONCATENATE(Despesas!K46," ",Despesas!L46)</f>
        <v xml:space="preserve">1.4.33 </v>
      </c>
      <c r="C201" s="31">
        <f>SUMIFS(Jan!$O$14:$O$1003,Jan!$H$14:$H$1003,Despesas!$L46,Jan!$I$14:$I$1003,$C$11)</f>
        <v>0</v>
      </c>
      <c r="D201" s="31">
        <f>SUMIFS(Fev!$O$14:$O$1003,Fev!$H$14:$H$1003,Despesas!$L46,Fev!$I$14:$I$1003,$C$11)</f>
        <v>0</v>
      </c>
      <c r="E201" s="31">
        <f>SUMIFS(Mar!$O$14:$O$1003,Mar!$H$14:$H$1003,Despesas!$L46,Mar!$I$14:$I$1003,$C$11)</f>
        <v>0</v>
      </c>
      <c r="F201" s="31">
        <f>SUMIFS(Abr!$O$14:$O$1003,Abr!$H$14:$H$1003,Despesas!$L46,Abr!$I$14:$I$1003,$C$11)</f>
        <v>0</v>
      </c>
      <c r="G201" s="31">
        <f>SUMIFS(Mai!$O$14:$O$1003,Mai!$H$14:$H$1003,Despesas!$L46,Mai!$I$14:$I$1003,$C$11)</f>
        <v>0</v>
      </c>
      <c r="H201" s="31">
        <f>SUMIFS(Jun!$O$14:$O$1003,Jun!$H$14:$H$1003,Despesas!$L46,Jun!$I$14:$I$1003,$C$11)</f>
        <v>0</v>
      </c>
      <c r="I201" s="31">
        <f>SUMIFS(Jul!$O$14:$O$1003,Jul!$H$14:$H$1003,Despesas!$L46,Jul!$I$14:$I$1003,$C$11)</f>
        <v>0</v>
      </c>
      <c r="J201" s="31">
        <f>SUMIFS(Ago!$O$14:$O$1003,Ago!$H$14:$H$1003,Despesas!$L46,Ago!$I$14:$I$1003,$C$11)</f>
        <v>0</v>
      </c>
      <c r="K201" s="31">
        <f>SUMIFS(Set!$O$14:$O$1003,Set!$H$14:$H$1003,Despesas!$L46,Set!$I$14:$I$1003,$C$11)</f>
        <v>0</v>
      </c>
      <c r="L201" s="31">
        <f>SUMIFS(Out!$O$14:$O$1003,Out!$H$14:$H$1003,Despesas!$L46,Out!$I$14:$I$1003,$C$11)</f>
        <v>0</v>
      </c>
      <c r="M201" s="31">
        <f>SUMIFS(Nov!$O$14:$O$1003,Nov!$H$14:$H$1003,Despesas!$L46,Nov!$I$14:$I$1003,$C$11)</f>
        <v>0</v>
      </c>
      <c r="N201" s="31">
        <f>SUMIFS(Dez!$O$14:$O$1003,Dez!$H$14:$H$1003,Despesas!$L46,Dez!$I$14:$I$1003,$C$11)</f>
        <v>0</v>
      </c>
      <c r="O201" s="31">
        <f t="shared" si="4"/>
        <v>0</v>
      </c>
    </row>
    <row r="202" spans="1:15" x14ac:dyDescent="0.25">
      <c r="A202" s="7"/>
      <c r="B202" s="24" t="str">
        <f>CONCATENATE(Despesas!K47," ",Despesas!L47)</f>
        <v xml:space="preserve">1.4.34 </v>
      </c>
      <c r="C202" s="31">
        <f>SUMIFS(Jan!$O$14:$O$1003,Jan!$H$14:$H$1003,Despesas!$L47,Jan!$I$14:$I$1003,$C$11)</f>
        <v>0</v>
      </c>
      <c r="D202" s="31">
        <f>SUMIFS(Fev!$O$14:$O$1003,Fev!$H$14:$H$1003,Despesas!$L47,Fev!$I$14:$I$1003,$C$11)</f>
        <v>0</v>
      </c>
      <c r="E202" s="31">
        <f>SUMIFS(Mar!$O$14:$O$1003,Mar!$H$14:$H$1003,Despesas!$L47,Mar!$I$14:$I$1003,$C$11)</f>
        <v>0</v>
      </c>
      <c r="F202" s="31">
        <f>SUMIFS(Abr!$O$14:$O$1003,Abr!$H$14:$H$1003,Despesas!$L47,Abr!$I$14:$I$1003,$C$11)</f>
        <v>0</v>
      </c>
      <c r="G202" s="31">
        <f>SUMIFS(Mai!$O$14:$O$1003,Mai!$H$14:$H$1003,Despesas!$L47,Mai!$I$14:$I$1003,$C$11)</f>
        <v>0</v>
      </c>
      <c r="H202" s="31">
        <f>SUMIFS(Jun!$O$14:$O$1003,Jun!$H$14:$H$1003,Despesas!$L47,Jun!$I$14:$I$1003,$C$11)</f>
        <v>0</v>
      </c>
      <c r="I202" s="31">
        <f>SUMIFS(Jul!$O$14:$O$1003,Jul!$H$14:$H$1003,Despesas!$L47,Jul!$I$14:$I$1003,$C$11)</f>
        <v>0</v>
      </c>
      <c r="J202" s="31">
        <f>SUMIFS(Ago!$O$14:$O$1003,Ago!$H$14:$H$1003,Despesas!$L47,Ago!$I$14:$I$1003,$C$11)</f>
        <v>0</v>
      </c>
      <c r="K202" s="31">
        <f>SUMIFS(Set!$O$14:$O$1003,Set!$H$14:$H$1003,Despesas!$L47,Set!$I$14:$I$1003,$C$11)</f>
        <v>0</v>
      </c>
      <c r="L202" s="31">
        <f>SUMIFS(Out!$O$14:$O$1003,Out!$H$14:$H$1003,Despesas!$L47,Out!$I$14:$I$1003,$C$11)</f>
        <v>0</v>
      </c>
      <c r="M202" s="31">
        <f>SUMIFS(Nov!$O$14:$O$1003,Nov!$H$14:$H$1003,Despesas!$L47,Nov!$I$14:$I$1003,$C$11)</f>
        <v>0</v>
      </c>
      <c r="N202" s="31">
        <f>SUMIFS(Dez!$O$14:$O$1003,Dez!$H$14:$H$1003,Despesas!$L47,Dez!$I$14:$I$1003,$C$11)</f>
        <v>0</v>
      </c>
      <c r="O202" s="31">
        <f t="shared" si="4"/>
        <v>0</v>
      </c>
    </row>
    <row r="203" spans="1:15" x14ac:dyDescent="0.25">
      <c r="A203" s="7"/>
      <c r="B203" s="24" t="str">
        <f>CONCATENATE(Despesas!K48," ",Despesas!L48)</f>
        <v xml:space="preserve">1.4.35 </v>
      </c>
      <c r="C203" s="31">
        <f>SUMIFS(Jan!$O$14:$O$1003,Jan!$H$14:$H$1003,Despesas!$L48,Jan!$I$14:$I$1003,$C$11)</f>
        <v>0</v>
      </c>
      <c r="D203" s="31">
        <f>SUMIFS(Fev!$O$14:$O$1003,Fev!$H$14:$H$1003,Despesas!$L48,Fev!$I$14:$I$1003,$C$11)</f>
        <v>0</v>
      </c>
      <c r="E203" s="31">
        <f>SUMIFS(Mar!$O$14:$O$1003,Mar!$H$14:$H$1003,Despesas!$L48,Mar!$I$14:$I$1003,$C$11)</f>
        <v>0</v>
      </c>
      <c r="F203" s="31">
        <f>SUMIFS(Abr!$O$14:$O$1003,Abr!$H$14:$H$1003,Despesas!$L48,Abr!$I$14:$I$1003,$C$11)</f>
        <v>0</v>
      </c>
      <c r="G203" s="31">
        <f>SUMIFS(Mai!$O$14:$O$1003,Mai!$H$14:$H$1003,Despesas!$L48,Mai!$I$14:$I$1003,$C$11)</f>
        <v>0</v>
      </c>
      <c r="H203" s="31">
        <f>SUMIFS(Jun!$O$14:$O$1003,Jun!$H$14:$H$1003,Despesas!$L48,Jun!$I$14:$I$1003,$C$11)</f>
        <v>0</v>
      </c>
      <c r="I203" s="31">
        <f>SUMIFS(Jul!$O$14:$O$1003,Jul!$H$14:$H$1003,Despesas!$L48,Jul!$I$14:$I$1003,$C$11)</f>
        <v>0</v>
      </c>
      <c r="J203" s="31">
        <f>SUMIFS(Ago!$O$14:$O$1003,Ago!$H$14:$H$1003,Despesas!$L48,Ago!$I$14:$I$1003,$C$11)</f>
        <v>0</v>
      </c>
      <c r="K203" s="31">
        <f>SUMIFS(Set!$O$14:$O$1003,Set!$H$14:$H$1003,Despesas!$L48,Set!$I$14:$I$1003,$C$11)</f>
        <v>0</v>
      </c>
      <c r="L203" s="31">
        <f>SUMIFS(Out!$O$14:$O$1003,Out!$H$14:$H$1003,Despesas!$L48,Out!$I$14:$I$1003,$C$11)</f>
        <v>0</v>
      </c>
      <c r="M203" s="31">
        <f>SUMIFS(Nov!$O$14:$O$1003,Nov!$H$14:$H$1003,Despesas!$L48,Nov!$I$14:$I$1003,$C$11)</f>
        <v>0</v>
      </c>
      <c r="N203" s="31">
        <f>SUMIFS(Dez!$O$14:$O$1003,Dez!$H$14:$H$1003,Despesas!$L48,Dez!$I$14:$I$1003,$C$11)</f>
        <v>0</v>
      </c>
      <c r="O203" s="31">
        <f t="shared" si="4"/>
        <v>0</v>
      </c>
    </row>
    <row r="204" spans="1:15" x14ac:dyDescent="0.25">
      <c r="A204" s="7"/>
      <c r="B204" s="24" t="str">
        <f>CONCATENATE(Despesas!K49," ",Despesas!L49)</f>
        <v xml:space="preserve">1.4.36 </v>
      </c>
      <c r="C204" s="31">
        <f>SUMIFS(Jan!$O$14:$O$1003,Jan!$H$14:$H$1003,Despesas!$L49,Jan!$I$14:$I$1003,$C$11)</f>
        <v>0</v>
      </c>
      <c r="D204" s="31">
        <f>SUMIFS(Fev!$O$14:$O$1003,Fev!$H$14:$H$1003,Despesas!$L49,Fev!$I$14:$I$1003,$C$11)</f>
        <v>0</v>
      </c>
      <c r="E204" s="31">
        <f>SUMIFS(Mar!$O$14:$O$1003,Mar!$H$14:$H$1003,Despesas!$L49,Mar!$I$14:$I$1003,$C$11)</f>
        <v>0</v>
      </c>
      <c r="F204" s="31">
        <f>SUMIFS(Abr!$O$14:$O$1003,Abr!$H$14:$H$1003,Despesas!$L49,Abr!$I$14:$I$1003,$C$11)</f>
        <v>0</v>
      </c>
      <c r="G204" s="31">
        <f>SUMIFS(Mai!$O$14:$O$1003,Mai!$H$14:$H$1003,Despesas!$L49,Mai!$I$14:$I$1003,$C$11)</f>
        <v>0</v>
      </c>
      <c r="H204" s="31">
        <f>SUMIFS(Jun!$O$14:$O$1003,Jun!$H$14:$H$1003,Despesas!$L49,Jun!$I$14:$I$1003,$C$11)</f>
        <v>0</v>
      </c>
      <c r="I204" s="31">
        <f>SUMIFS(Jul!$O$14:$O$1003,Jul!$H$14:$H$1003,Despesas!$L49,Jul!$I$14:$I$1003,$C$11)</f>
        <v>0</v>
      </c>
      <c r="J204" s="31">
        <f>SUMIFS(Ago!$O$14:$O$1003,Ago!$H$14:$H$1003,Despesas!$L49,Ago!$I$14:$I$1003,$C$11)</f>
        <v>0</v>
      </c>
      <c r="K204" s="31">
        <f>SUMIFS(Set!$O$14:$O$1003,Set!$H$14:$H$1003,Despesas!$L49,Set!$I$14:$I$1003,$C$11)</f>
        <v>0</v>
      </c>
      <c r="L204" s="31">
        <f>SUMIFS(Out!$O$14:$O$1003,Out!$H$14:$H$1003,Despesas!$L49,Out!$I$14:$I$1003,$C$11)</f>
        <v>0</v>
      </c>
      <c r="M204" s="31">
        <f>SUMIFS(Nov!$O$14:$O$1003,Nov!$H$14:$H$1003,Despesas!$L49,Nov!$I$14:$I$1003,$C$11)</f>
        <v>0</v>
      </c>
      <c r="N204" s="31">
        <f>SUMIFS(Dez!$O$14:$O$1003,Dez!$H$14:$H$1003,Despesas!$L49,Dez!$I$14:$I$1003,$C$11)</f>
        <v>0</v>
      </c>
      <c r="O204" s="31">
        <f t="shared" si="4"/>
        <v>0</v>
      </c>
    </row>
    <row r="205" spans="1:15" x14ac:dyDescent="0.25">
      <c r="A205" s="7"/>
      <c r="B205" s="24" t="str">
        <f>CONCATENATE(Despesas!K50," ",Despesas!L50)</f>
        <v xml:space="preserve">1.4.37 </v>
      </c>
      <c r="C205" s="31">
        <f>SUMIFS(Jan!$O$14:$O$1003,Jan!$H$14:$H$1003,Despesas!$L50,Jan!$I$14:$I$1003,$C$11)</f>
        <v>0</v>
      </c>
      <c r="D205" s="31">
        <f>SUMIFS(Fev!$O$14:$O$1003,Fev!$H$14:$H$1003,Despesas!$L50,Fev!$I$14:$I$1003,$C$11)</f>
        <v>0</v>
      </c>
      <c r="E205" s="31">
        <f>SUMIFS(Mar!$O$14:$O$1003,Mar!$H$14:$H$1003,Despesas!$L50,Mar!$I$14:$I$1003,$C$11)</f>
        <v>0</v>
      </c>
      <c r="F205" s="31">
        <f>SUMIFS(Abr!$O$14:$O$1003,Abr!$H$14:$H$1003,Despesas!$L50,Abr!$I$14:$I$1003,$C$11)</f>
        <v>0</v>
      </c>
      <c r="G205" s="31">
        <f>SUMIFS(Mai!$O$14:$O$1003,Mai!$H$14:$H$1003,Despesas!$L50,Mai!$I$14:$I$1003,$C$11)</f>
        <v>0</v>
      </c>
      <c r="H205" s="31">
        <f>SUMIFS(Jun!$O$14:$O$1003,Jun!$H$14:$H$1003,Despesas!$L50,Jun!$I$14:$I$1003,$C$11)</f>
        <v>0</v>
      </c>
      <c r="I205" s="31">
        <f>SUMIFS(Jul!$O$14:$O$1003,Jul!$H$14:$H$1003,Despesas!$L50,Jul!$I$14:$I$1003,$C$11)</f>
        <v>0</v>
      </c>
      <c r="J205" s="31">
        <f>SUMIFS(Ago!$O$14:$O$1003,Ago!$H$14:$H$1003,Despesas!$L50,Ago!$I$14:$I$1003,$C$11)</f>
        <v>0</v>
      </c>
      <c r="K205" s="31">
        <f>SUMIFS(Set!$O$14:$O$1003,Set!$H$14:$H$1003,Despesas!$L50,Set!$I$14:$I$1003,$C$11)</f>
        <v>0</v>
      </c>
      <c r="L205" s="31">
        <f>SUMIFS(Out!$O$14:$O$1003,Out!$H$14:$H$1003,Despesas!$L50,Out!$I$14:$I$1003,$C$11)</f>
        <v>0</v>
      </c>
      <c r="M205" s="31">
        <f>SUMIFS(Nov!$O$14:$O$1003,Nov!$H$14:$H$1003,Despesas!$L50,Nov!$I$14:$I$1003,$C$11)</f>
        <v>0</v>
      </c>
      <c r="N205" s="31">
        <f>SUMIFS(Dez!$O$14:$O$1003,Dez!$H$14:$H$1003,Despesas!$L50,Dez!$I$14:$I$1003,$C$11)</f>
        <v>0</v>
      </c>
      <c r="O205" s="31">
        <f t="shared" si="4"/>
        <v>0</v>
      </c>
    </row>
    <row r="206" spans="1:15" x14ac:dyDescent="0.25">
      <c r="A206" s="7"/>
      <c r="B206" s="24" t="str">
        <f>CONCATENATE(Despesas!K51," ",Despesas!L51)</f>
        <v xml:space="preserve">1.4.38 </v>
      </c>
      <c r="C206" s="31">
        <f>SUMIFS(Jan!$O$14:$O$1003,Jan!$H$14:$H$1003,Despesas!$L51,Jan!$I$14:$I$1003,$C$11)</f>
        <v>0</v>
      </c>
      <c r="D206" s="31">
        <f>SUMIFS(Fev!$O$14:$O$1003,Fev!$H$14:$H$1003,Despesas!$L51,Fev!$I$14:$I$1003,$C$11)</f>
        <v>0</v>
      </c>
      <c r="E206" s="31">
        <f>SUMIFS(Mar!$O$14:$O$1003,Mar!$H$14:$H$1003,Despesas!$L51,Mar!$I$14:$I$1003,$C$11)</f>
        <v>0</v>
      </c>
      <c r="F206" s="31">
        <f>SUMIFS(Abr!$O$14:$O$1003,Abr!$H$14:$H$1003,Despesas!$L51,Abr!$I$14:$I$1003,$C$11)</f>
        <v>0</v>
      </c>
      <c r="G206" s="31">
        <f>SUMIFS(Mai!$O$14:$O$1003,Mai!$H$14:$H$1003,Despesas!$L51,Mai!$I$14:$I$1003,$C$11)</f>
        <v>0</v>
      </c>
      <c r="H206" s="31">
        <f>SUMIFS(Jun!$O$14:$O$1003,Jun!$H$14:$H$1003,Despesas!$L51,Jun!$I$14:$I$1003,$C$11)</f>
        <v>0</v>
      </c>
      <c r="I206" s="31">
        <f>SUMIFS(Jul!$O$14:$O$1003,Jul!$H$14:$H$1003,Despesas!$L51,Jul!$I$14:$I$1003,$C$11)</f>
        <v>0</v>
      </c>
      <c r="J206" s="31">
        <f>SUMIFS(Ago!$O$14:$O$1003,Ago!$H$14:$H$1003,Despesas!$L51,Ago!$I$14:$I$1003,$C$11)</f>
        <v>0</v>
      </c>
      <c r="K206" s="31">
        <f>SUMIFS(Set!$O$14:$O$1003,Set!$H$14:$H$1003,Despesas!$L51,Set!$I$14:$I$1003,$C$11)</f>
        <v>0</v>
      </c>
      <c r="L206" s="31">
        <f>SUMIFS(Out!$O$14:$O$1003,Out!$H$14:$H$1003,Despesas!$L51,Out!$I$14:$I$1003,$C$11)</f>
        <v>0</v>
      </c>
      <c r="M206" s="31">
        <f>SUMIFS(Nov!$O$14:$O$1003,Nov!$H$14:$H$1003,Despesas!$L51,Nov!$I$14:$I$1003,$C$11)</f>
        <v>0</v>
      </c>
      <c r="N206" s="31">
        <f>SUMIFS(Dez!$O$14:$O$1003,Dez!$H$14:$H$1003,Despesas!$L51,Dez!$I$14:$I$1003,$C$11)</f>
        <v>0</v>
      </c>
      <c r="O206" s="31">
        <f t="shared" si="4"/>
        <v>0</v>
      </c>
    </row>
    <row r="207" spans="1:15" x14ac:dyDescent="0.25">
      <c r="A207" s="7"/>
      <c r="B207" s="24" t="str">
        <f>CONCATENATE(Despesas!K52," ",Despesas!L52)</f>
        <v xml:space="preserve">1.4.39 </v>
      </c>
      <c r="C207" s="31">
        <f>SUMIFS(Jan!$O$14:$O$1003,Jan!$H$14:$H$1003,Despesas!$L52,Jan!$I$14:$I$1003,$C$11)</f>
        <v>0</v>
      </c>
      <c r="D207" s="31">
        <f>SUMIFS(Fev!$O$14:$O$1003,Fev!$H$14:$H$1003,Despesas!$L52,Fev!$I$14:$I$1003,$C$11)</f>
        <v>0</v>
      </c>
      <c r="E207" s="31">
        <f>SUMIFS(Mar!$O$14:$O$1003,Mar!$H$14:$H$1003,Despesas!$L52,Mar!$I$14:$I$1003,$C$11)</f>
        <v>0</v>
      </c>
      <c r="F207" s="31">
        <f>SUMIFS(Abr!$O$14:$O$1003,Abr!$H$14:$H$1003,Despesas!$L52,Abr!$I$14:$I$1003,$C$11)</f>
        <v>0</v>
      </c>
      <c r="G207" s="31">
        <f>SUMIFS(Mai!$O$14:$O$1003,Mai!$H$14:$H$1003,Despesas!$L52,Mai!$I$14:$I$1003,$C$11)</f>
        <v>0</v>
      </c>
      <c r="H207" s="31">
        <f>SUMIFS(Jun!$O$14:$O$1003,Jun!$H$14:$H$1003,Despesas!$L52,Jun!$I$14:$I$1003,$C$11)</f>
        <v>0</v>
      </c>
      <c r="I207" s="31">
        <f>SUMIFS(Jul!$O$14:$O$1003,Jul!$H$14:$H$1003,Despesas!$L52,Jul!$I$14:$I$1003,$C$11)</f>
        <v>0</v>
      </c>
      <c r="J207" s="31">
        <f>SUMIFS(Ago!$O$14:$O$1003,Ago!$H$14:$H$1003,Despesas!$L52,Ago!$I$14:$I$1003,$C$11)</f>
        <v>0</v>
      </c>
      <c r="K207" s="31">
        <f>SUMIFS(Set!$O$14:$O$1003,Set!$H$14:$H$1003,Despesas!$L52,Set!$I$14:$I$1003,$C$11)</f>
        <v>0</v>
      </c>
      <c r="L207" s="31">
        <f>SUMIFS(Out!$O$14:$O$1003,Out!$H$14:$H$1003,Despesas!$L52,Out!$I$14:$I$1003,$C$11)</f>
        <v>0</v>
      </c>
      <c r="M207" s="31">
        <f>SUMIFS(Nov!$O$14:$O$1003,Nov!$H$14:$H$1003,Despesas!$L52,Nov!$I$14:$I$1003,$C$11)</f>
        <v>0</v>
      </c>
      <c r="N207" s="31">
        <f>SUMIFS(Dez!$O$14:$O$1003,Dez!$H$14:$H$1003,Despesas!$L52,Dez!$I$14:$I$1003,$C$11)</f>
        <v>0</v>
      </c>
      <c r="O207" s="31">
        <f t="shared" ref="O207:O218" si="5">SUM(C207:N207)</f>
        <v>0</v>
      </c>
    </row>
    <row r="208" spans="1:15" x14ac:dyDescent="0.25">
      <c r="A208" s="7"/>
      <c r="B208" s="24" t="str">
        <f>CONCATENATE(Despesas!K53," ",Despesas!L53)</f>
        <v xml:space="preserve">1.4.40 </v>
      </c>
      <c r="C208" s="31">
        <f>SUMIFS(Jan!$O$14:$O$1003,Jan!$H$14:$H$1003,Despesas!$L53,Jan!$I$14:$I$1003,$C$11)</f>
        <v>0</v>
      </c>
      <c r="D208" s="31">
        <f>SUMIFS(Fev!$O$14:$O$1003,Fev!$H$14:$H$1003,Despesas!$L53,Fev!$I$14:$I$1003,$C$11)</f>
        <v>0</v>
      </c>
      <c r="E208" s="31">
        <f>SUMIFS(Mar!$O$14:$O$1003,Mar!$H$14:$H$1003,Despesas!$L53,Mar!$I$14:$I$1003,$C$11)</f>
        <v>0</v>
      </c>
      <c r="F208" s="31">
        <f>SUMIFS(Abr!$O$14:$O$1003,Abr!$H$14:$H$1003,Despesas!$L53,Abr!$I$14:$I$1003,$C$11)</f>
        <v>0</v>
      </c>
      <c r="G208" s="31">
        <f>SUMIFS(Mai!$O$14:$O$1003,Mai!$H$14:$H$1003,Despesas!$L53,Mai!$I$14:$I$1003,$C$11)</f>
        <v>0</v>
      </c>
      <c r="H208" s="31">
        <f>SUMIFS(Jun!$O$14:$O$1003,Jun!$H$14:$H$1003,Despesas!$L53,Jun!$I$14:$I$1003,$C$11)</f>
        <v>0</v>
      </c>
      <c r="I208" s="31">
        <f>SUMIFS(Jul!$O$14:$O$1003,Jul!$H$14:$H$1003,Despesas!$L53,Jul!$I$14:$I$1003,$C$11)</f>
        <v>0</v>
      </c>
      <c r="J208" s="31">
        <f>SUMIFS(Ago!$O$14:$O$1003,Ago!$H$14:$H$1003,Despesas!$L53,Ago!$I$14:$I$1003,$C$11)</f>
        <v>0</v>
      </c>
      <c r="K208" s="31">
        <f>SUMIFS(Set!$O$14:$O$1003,Set!$H$14:$H$1003,Despesas!$L53,Set!$I$14:$I$1003,$C$11)</f>
        <v>0</v>
      </c>
      <c r="L208" s="31">
        <f>SUMIFS(Out!$O$14:$O$1003,Out!$H$14:$H$1003,Despesas!$L53,Out!$I$14:$I$1003,$C$11)</f>
        <v>0</v>
      </c>
      <c r="M208" s="31">
        <f>SUMIFS(Nov!$O$14:$O$1003,Nov!$H$14:$H$1003,Despesas!$L53,Nov!$I$14:$I$1003,$C$11)</f>
        <v>0</v>
      </c>
      <c r="N208" s="31">
        <f>SUMIFS(Dez!$O$14:$O$1003,Dez!$H$14:$H$1003,Despesas!$L53,Dez!$I$14:$I$1003,$C$11)</f>
        <v>0</v>
      </c>
      <c r="O208" s="31">
        <f t="shared" si="5"/>
        <v>0</v>
      </c>
    </row>
    <row r="209" spans="1:15" x14ac:dyDescent="0.25">
      <c r="A209" s="7"/>
      <c r="B209" s="24" t="str">
        <f>CONCATENATE(Despesas!K54," ",Despesas!L54)</f>
        <v xml:space="preserve">1.4.41 </v>
      </c>
      <c r="C209" s="31">
        <f>SUMIFS(Jan!$O$14:$O$1003,Jan!$H$14:$H$1003,Despesas!$L54,Jan!$I$14:$I$1003,$C$11)</f>
        <v>0</v>
      </c>
      <c r="D209" s="31">
        <f>SUMIFS(Fev!$O$14:$O$1003,Fev!$H$14:$H$1003,Despesas!$L54,Fev!$I$14:$I$1003,$C$11)</f>
        <v>0</v>
      </c>
      <c r="E209" s="31">
        <f>SUMIFS(Mar!$O$14:$O$1003,Mar!$H$14:$H$1003,Despesas!$L54,Mar!$I$14:$I$1003,$C$11)</f>
        <v>0</v>
      </c>
      <c r="F209" s="31">
        <f>SUMIFS(Abr!$O$14:$O$1003,Abr!$H$14:$H$1003,Despesas!$L54,Abr!$I$14:$I$1003,$C$11)</f>
        <v>0</v>
      </c>
      <c r="G209" s="31">
        <f>SUMIFS(Mai!$O$14:$O$1003,Mai!$H$14:$H$1003,Despesas!$L54,Mai!$I$14:$I$1003,$C$11)</f>
        <v>0</v>
      </c>
      <c r="H209" s="31">
        <f>SUMIFS(Jun!$O$14:$O$1003,Jun!$H$14:$H$1003,Despesas!$L54,Jun!$I$14:$I$1003,$C$11)</f>
        <v>0</v>
      </c>
      <c r="I209" s="31">
        <f>SUMIFS(Jul!$O$14:$O$1003,Jul!$H$14:$H$1003,Despesas!$L54,Jul!$I$14:$I$1003,$C$11)</f>
        <v>0</v>
      </c>
      <c r="J209" s="31">
        <f>SUMIFS(Ago!$O$14:$O$1003,Ago!$H$14:$H$1003,Despesas!$L54,Ago!$I$14:$I$1003,$C$11)</f>
        <v>0</v>
      </c>
      <c r="K209" s="31">
        <f>SUMIFS(Set!$O$14:$O$1003,Set!$H$14:$H$1003,Despesas!$L54,Set!$I$14:$I$1003,$C$11)</f>
        <v>0</v>
      </c>
      <c r="L209" s="31">
        <f>SUMIFS(Out!$O$14:$O$1003,Out!$H$14:$H$1003,Despesas!$L54,Out!$I$14:$I$1003,$C$11)</f>
        <v>0</v>
      </c>
      <c r="M209" s="31">
        <f>SUMIFS(Nov!$O$14:$O$1003,Nov!$H$14:$H$1003,Despesas!$L54,Nov!$I$14:$I$1003,$C$11)</f>
        <v>0</v>
      </c>
      <c r="N209" s="31">
        <f>SUMIFS(Dez!$O$14:$O$1003,Dez!$H$14:$H$1003,Despesas!$L54,Dez!$I$14:$I$1003,$C$11)</f>
        <v>0</v>
      </c>
      <c r="O209" s="31">
        <f t="shared" si="5"/>
        <v>0</v>
      </c>
    </row>
    <row r="210" spans="1:15" x14ac:dyDescent="0.25">
      <c r="A210" s="7"/>
      <c r="B210" s="24" t="str">
        <f>CONCATENATE(Despesas!K55," ",Despesas!L55)</f>
        <v xml:space="preserve">1.4.42 </v>
      </c>
      <c r="C210" s="31">
        <f>SUMIFS(Jan!$O$14:$O$1003,Jan!$H$14:$H$1003,Despesas!$L55,Jan!$I$14:$I$1003,$C$11)</f>
        <v>0</v>
      </c>
      <c r="D210" s="31">
        <f>SUMIFS(Fev!$O$14:$O$1003,Fev!$H$14:$H$1003,Despesas!$L55,Fev!$I$14:$I$1003,$C$11)</f>
        <v>0</v>
      </c>
      <c r="E210" s="31">
        <f>SUMIFS(Mar!$O$14:$O$1003,Mar!$H$14:$H$1003,Despesas!$L55,Mar!$I$14:$I$1003,$C$11)</f>
        <v>0</v>
      </c>
      <c r="F210" s="31">
        <f>SUMIFS(Abr!$O$14:$O$1003,Abr!$H$14:$H$1003,Despesas!$L55,Abr!$I$14:$I$1003,$C$11)</f>
        <v>0</v>
      </c>
      <c r="G210" s="31">
        <f>SUMIFS(Mai!$O$14:$O$1003,Mai!$H$14:$H$1003,Despesas!$L55,Mai!$I$14:$I$1003,$C$11)</f>
        <v>0</v>
      </c>
      <c r="H210" s="31">
        <f>SUMIFS(Jun!$O$14:$O$1003,Jun!$H$14:$H$1003,Despesas!$L55,Jun!$I$14:$I$1003,$C$11)</f>
        <v>0</v>
      </c>
      <c r="I210" s="31">
        <f>SUMIFS(Jul!$O$14:$O$1003,Jul!$H$14:$H$1003,Despesas!$L55,Jul!$I$14:$I$1003,$C$11)</f>
        <v>0</v>
      </c>
      <c r="J210" s="31">
        <f>SUMIFS(Ago!$O$14:$O$1003,Ago!$H$14:$H$1003,Despesas!$L55,Ago!$I$14:$I$1003,$C$11)</f>
        <v>0</v>
      </c>
      <c r="K210" s="31">
        <f>SUMIFS(Set!$O$14:$O$1003,Set!$H$14:$H$1003,Despesas!$L55,Set!$I$14:$I$1003,$C$11)</f>
        <v>0</v>
      </c>
      <c r="L210" s="31">
        <f>SUMIFS(Out!$O$14:$O$1003,Out!$H$14:$H$1003,Despesas!$L55,Out!$I$14:$I$1003,$C$11)</f>
        <v>0</v>
      </c>
      <c r="M210" s="31">
        <f>SUMIFS(Nov!$O$14:$O$1003,Nov!$H$14:$H$1003,Despesas!$L55,Nov!$I$14:$I$1003,$C$11)</f>
        <v>0</v>
      </c>
      <c r="N210" s="31">
        <f>SUMIFS(Dez!$O$14:$O$1003,Dez!$H$14:$H$1003,Despesas!$L55,Dez!$I$14:$I$1003,$C$11)</f>
        <v>0</v>
      </c>
      <c r="O210" s="31">
        <f t="shared" si="5"/>
        <v>0</v>
      </c>
    </row>
    <row r="211" spans="1:15" x14ac:dyDescent="0.25">
      <c r="A211" s="7"/>
      <c r="B211" s="24" t="str">
        <f>CONCATENATE(Despesas!K56," ",Despesas!L56)</f>
        <v xml:space="preserve">1.4.43 </v>
      </c>
      <c r="C211" s="31">
        <f>SUMIFS(Jan!$O$14:$O$1003,Jan!$H$14:$H$1003,Despesas!$L56,Jan!$I$14:$I$1003,$C$11)</f>
        <v>0</v>
      </c>
      <c r="D211" s="31">
        <f>SUMIFS(Fev!$O$14:$O$1003,Fev!$H$14:$H$1003,Despesas!$L56,Fev!$I$14:$I$1003,$C$11)</f>
        <v>0</v>
      </c>
      <c r="E211" s="31">
        <f>SUMIFS(Mar!$O$14:$O$1003,Mar!$H$14:$H$1003,Despesas!$L56,Mar!$I$14:$I$1003,$C$11)</f>
        <v>0</v>
      </c>
      <c r="F211" s="31">
        <f>SUMIFS(Abr!$O$14:$O$1003,Abr!$H$14:$H$1003,Despesas!$L56,Abr!$I$14:$I$1003,$C$11)</f>
        <v>0</v>
      </c>
      <c r="G211" s="31">
        <f>SUMIFS(Mai!$O$14:$O$1003,Mai!$H$14:$H$1003,Despesas!$L56,Mai!$I$14:$I$1003,$C$11)</f>
        <v>0</v>
      </c>
      <c r="H211" s="31">
        <f>SUMIFS(Jun!$O$14:$O$1003,Jun!$H$14:$H$1003,Despesas!$L56,Jun!$I$14:$I$1003,$C$11)</f>
        <v>0</v>
      </c>
      <c r="I211" s="31">
        <f>SUMIFS(Jul!$O$14:$O$1003,Jul!$H$14:$H$1003,Despesas!$L56,Jul!$I$14:$I$1003,$C$11)</f>
        <v>0</v>
      </c>
      <c r="J211" s="31">
        <f>SUMIFS(Ago!$O$14:$O$1003,Ago!$H$14:$H$1003,Despesas!$L56,Ago!$I$14:$I$1003,$C$11)</f>
        <v>0</v>
      </c>
      <c r="K211" s="31">
        <f>SUMIFS(Set!$O$14:$O$1003,Set!$H$14:$H$1003,Despesas!$L56,Set!$I$14:$I$1003,$C$11)</f>
        <v>0</v>
      </c>
      <c r="L211" s="31">
        <f>SUMIFS(Out!$O$14:$O$1003,Out!$H$14:$H$1003,Despesas!$L56,Out!$I$14:$I$1003,$C$11)</f>
        <v>0</v>
      </c>
      <c r="M211" s="31">
        <f>SUMIFS(Nov!$O$14:$O$1003,Nov!$H$14:$H$1003,Despesas!$L56,Nov!$I$14:$I$1003,$C$11)</f>
        <v>0</v>
      </c>
      <c r="N211" s="31">
        <f>SUMIFS(Dez!$O$14:$O$1003,Dez!$H$14:$H$1003,Despesas!$L56,Dez!$I$14:$I$1003,$C$11)</f>
        <v>0</v>
      </c>
      <c r="O211" s="31">
        <f t="shared" si="5"/>
        <v>0</v>
      </c>
    </row>
    <row r="212" spans="1:15" x14ac:dyDescent="0.25">
      <c r="A212" s="7"/>
      <c r="B212" s="24" t="str">
        <f>CONCATENATE(Despesas!K57," ",Despesas!L57)</f>
        <v xml:space="preserve">1.4.44 </v>
      </c>
      <c r="C212" s="31">
        <f>SUMIFS(Jan!$O$14:$O$1003,Jan!$H$14:$H$1003,Despesas!$L57,Jan!$I$14:$I$1003,$C$11)</f>
        <v>0</v>
      </c>
      <c r="D212" s="31">
        <f>SUMIFS(Fev!$O$14:$O$1003,Fev!$H$14:$H$1003,Despesas!$L57,Fev!$I$14:$I$1003,$C$11)</f>
        <v>0</v>
      </c>
      <c r="E212" s="31">
        <f>SUMIFS(Mar!$O$14:$O$1003,Mar!$H$14:$H$1003,Despesas!$L57,Mar!$I$14:$I$1003,$C$11)</f>
        <v>0</v>
      </c>
      <c r="F212" s="31">
        <f>SUMIFS(Abr!$O$14:$O$1003,Abr!$H$14:$H$1003,Despesas!$L57,Abr!$I$14:$I$1003,$C$11)</f>
        <v>0</v>
      </c>
      <c r="G212" s="31">
        <f>SUMIFS(Mai!$O$14:$O$1003,Mai!$H$14:$H$1003,Despesas!$L57,Mai!$I$14:$I$1003,$C$11)</f>
        <v>0</v>
      </c>
      <c r="H212" s="31">
        <f>SUMIFS(Jun!$O$14:$O$1003,Jun!$H$14:$H$1003,Despesas!$L57,Jun!$I$14:$I$1003,$C$11)</f>
        <v>0</v>
      </c>
      <c r="I212" s="31">
        <f>SUMIFS(Jul!$O$14:$O$1003,Jul!$H$14:$H$1003,Despesas!$L57,Jul!$I$14:$I$1003,$C$11)</f>
        <v>0</v>
      </c>
      <c r="J212" s="31">
        <f>SUMIFS(Ago!$O$14:$O$1003,Ago!$H$14:$H$1003,Despesas!$L57,Ago!$I$14:$I$1003,$C$11)</f>
        <v>0</v>
      </c>
      <c r="K212" s="31">
        <f>SUMIFS(Set!$O$14:$O$1003,Set!$H$14:$H$1003,Despesas!$L57,Set!$I$14:$I$1003,$C$11)</f>
        <v>0</v>
      </c>
      <c r="L212" s="31">
        <f>SUMIFS(Out!$O$14:$O$1003,Out!$H$14:$H$1003,Despesas!$L57,Out!$I$14:$I$1003,$C$11)</f>
        <v>0</v>
      </c>
      <c r="M212" s="31">
        <f>SUMIFS(Nov!$O$14:$O$1003,Nov!$H$14:$H$1003,Despesas!$L57,Nov!$I$14:$I$1003,$C$11)</f>
        <v>0</v>
      </c>
      <c r="N212" s="31">
        <f>SUMIFS(Dez!$O$14:$O$1003,Dez!$H$14:$H$1003,Despesas!$L57,Dez!$I$14:$I$1003,$C$11)</f>
        <v>0</v>
      </c>
      <c r="O212" s="31">
        <f t="shared" si="5"/>
        <v>0</v>
      </c>
    </row>
    <row r="213" spans="1:15" x14ac:dyDescent="0.25">
      <c r="A213" s="7"/>
      <c r="B213" s="24" t="str">
        <f>CONCATENATE(Despesas!K58," ",Despesas!L58)</f>
        <v xml:space="preserve">1.4.45 </v>
      </c>
      <c r="C213" s="31">
        <f>SUMIFS(Jan!$O$14:$O$1003,Jan!$H$14:$H$1003,Despesas!$L58,Jan!$I$14:$I$1003,$C$11)</f>
        <v>0</v>
      </c>
      <c r="D213" s="31">
        <f>SUMIFS(Fev!$O$14:$O$1003,Fev!$H$14:$H$1003,Despesas!$L58,Fev!$I$14:$I$1003,$C$11)</f>
        <v>0</v>
      </c>
      <c r="E213" s="31">
        <f>SUMIFS(Mar!$O$14:$O$1003,Mar!$H$14:$H$1003,Despesas!$L58,Mar!$I$14:$I$1003,$C$11)</f>
        <v>0</v>
      </c>
      <c r="F213" s="31">
        <f>SUMIFS(Abr!$O$14:$O$1003,Abr!$H$14:$H$1003,Despesas!$L58,Abr!$I$14:$I$1003,$C$11)</f>
        <v>0</v>
      </c>
      <c r="G213" s="31">
        <f>SUMIFS(Mai!$O$14:$O$1003,Mai!$H$14:$H$1003,Despesas!$L58,Mai!$I$14:$I$1003,$C$11)</f>
        <v>0</v>
      </c>
      <c r="H213" s="31">
        <f>SUMIFS(Jun!$O$14:$O$1003,Jun!$H$14:$H$1003,Despesas!$L58,Jun!$I$14:$I$1003,$C$11)</f>
        <v>0</v>
      </c>
      <c r="I213" s="31">
        <f>SUMIFS(Jul!$O$14:$O$1003,Jul!$H$14:$H$1003,Despesas!$L58,Jul!$I$14:$I$1003,$C$11)</f>
        <v>0</v>
      </c>
      <c r="J213" s="31">
        <f>SUMIFS(Ago!$O$14:$O$1003,Ago!$H$14:$H$1003,Despesas!$L58,Ago!$I$14:$I$1003,$C$11)</f>
        <v>0</v>
      </c>
      <c r="K213" s="31">
        <f>SUMIFS(Set!$O$14:$O$1003,Set!$H$14:$H$1003,Despesas!$L58,Set!$I$14:$I$1003,$C$11)</f>
        <v>0</v>
      </c>
      <c r="L213" s="31">
        <f>SUMIFS(Out!$O$14:$O$1003,Out!$H$14:$H$1003,Despesas!$L58,Out!$I$14:$I$1003,$C$11)</f>
        <v>0</v>
      </c>
      <c r="M213" s="31">
        <f>SUMIFS(Nov!$O$14:$O$1003,Nov!$H$14:$H$1003,Despesas!$L58,Nov!$I$14:$I$1003,$C$11)</f>
        <v>0</v>
      </c>
      <c r="N213" s="31">
        <f>SUMIFS(Dez!$O$14:$O$1003,Dez!$H$14:$H$1003,Despesas!$L58,Dez!$I$14:$I$1003,$C$11)</f>
        <v>0</v>
      </c>
      <c r="O213" s="31">
        <f t="shared" si="5"/>
        <v>0</v>
      </c>
    </row>
    <row r="214" spans="1:15" x14ac:dyDescent="0.25">
      <c r="A214" s="7"/>
      <c r="B214" s="24" t="str">
        <f>CONCATENATE(Despesas!K59," ",Despesas!L59)</f>
        <v xml:space="preserve">1.4.46 </v>
      </c>
      <c r="C214" s="31">
        <f>SUMIFS(Jan!$O$14:$O$1003,Jan!$H$14:$H$1003,Despesas!$L59,Jan!$I$14:$I$1003,$C$11)</f>
        <v>0</v>
      </c>
      <c r="D214" s="31">
        <f>SUMIFS(Fev!$O$14:$O$1003,Fev!$H$14:$H$1003,Despesas!$L59,Fev!$I$14:$I$1003,$C$11)</f>
        <v>0</v>
      </c>
      <c r="E214" s="31">
        <f>SUMIFS(Mar!$O$14:$O$1003,Mar!$H$14:$H$1003,Despesas!$L59,Mar!$I$14:$I$1003,$C$11)</f>
        <v>0</v>
      </c>
      <c r="F214" s="31">
        <f>SUMIFS(Abr!$O$14:$O$1003,Abr!$H$14:$H$1003,Despesas!$L59,Abr!$I$14:$I$1003,$C$11)</f>
        <v>0</v>
      </c>
      <c r="G214" s="31">
        <f>SUMIFS(Mai!$O$14:$O$1003,Mai!$H$14:$H$1003,Despesas!$L59,Mai!$I$14:$I$1003,$C$11)</f>
        <v>0</v>
      </c>
      <c r="H214" s="31">
        <f>SUMIFS(Jun!$O$14:$O$1003,Jun!$H$14:$H$1003,Despesas!$L59,Jun!$I$14:$I$1003,$C$11)</f>
        <v>0</v>
      </c>
      <c r="I214" s="31">
        <f>SUMIFS(Jul!$O$14:$O$1003,Jul!$H$14:$H$1003,Despesas!$L59,Jul!$I$14:$I$1003,$C$11)</f>
        <v>0</v>
      </c>
      <c r="J214" s="31">
        <f>SUMIFS(Ago!$O$14:$O$1003,Ago!$H$14:$H$1003,Despesas!$L59,Ago!$I$14:$I$1003,$C$11)</f>
        <v>0</v>
      </c>
      <c r="K214" s="31">
        <f>SUMIFS(Set!$O$14:$O$1003,Set!$H$14:$H$1003,Despesas!$L59,Set!$I$14:$I$1003,$C$11)</f>
        <v>0</v>
      </c>
      <c r="L214" s="31">
        <f>SUMIFS(Out!$O$14:$O$1003,Out!$H$14:$H$1003,Despesas!$L59,Out!$I$14:$I$1003,$C$11)</f>
        <v>0</v>
      </c>
      <c r="M214" s="31">
        <f>SUMIFS(Nov!$O$14:$O$1003,Nov!$H$14:$H$1003,Despesas!$L59,Nov!$I$14:$I$1003,$C$11)</f>
        <v>0</v>
      </c>
      <c r="N214" s="31">
        <f>SUMIFS(Dez!$O$14:$O$1003,Dez!$H$14:$H$1003,Despesas!$L59,Dez!$I$14:$I$1003,$C$11)</f>
        <v>0</v>
      </c>
      <c r="O214" s="31">
        <f t="shared" si="5"/>
        <v>0</v>
      </c>
    </row>
    <row r="215" spans="1:15" x14ac:dyDescent="0.25">
      <c r="A215" s="7"/>
      <c r="B215" s="24" t="str">
        <f>CONCATENATE(Despesas!K60," ",Despesas!L60)</f>
        <v xml:space="preserve">1.4.47 </v>
      </c>
      <c r="C215" s="31">
        <f>SUMIFS(Jan!$O$14:$O$1003,Jan!$H$14:$H$1003,Despesas!$L60,Jan!$I$14:$I$1003,$C$11)</f>
        <v>0</v>
      </c>
      <c r="D215" s="31">
        <f>SUMIFS(Fev!$O$14:$O$1003,Fev!$H$14:$H$1003,Despesas!$L60,Fev!$I$14:$I$1003,$C$11)</f>
        <v>0</v>
      </c>
      <c r="E215" s="31">
        <f>SUMIFS(Mar!$O$14:$O$1003,Mar!$H$14:$H$1003,Despesas!$L60,Mar!$I$14:$I$1003,$C$11)</f>
        <v>0</v>
      </c>
      <c r="F215" s="31">
        <f>SUMIFS(Abr!$O$14:$O$1003,Abr!$H$14:$H$1003,Despesas!$L60,Abr!$I$14:$I$1003,$C$11)</f>
        <v>0</v>
      </c>
      <c r="G215" s="31">
        <f>SUMIFS(Mai!$O$14:$O$1003,Mai!$H$14:$H$1003,Despesas!$L60,Mai!$I$14:$I$1003,$C$11)</f>
        <v>0</v>
      </c>
      <c r="H215" s="31">
        <f>SUMIFS(Jun!$O$14:$O$1003,Jun!$H$14:$H$1003,Despesas!$L60,Jun!$I$14:$I$1003,$C$11)</f>
        <v>0</v>
      </c>
      <c r="I215" s="31">
        <f>SUMIFS(Jul!$O$14:$O$1003,Jul!$H$14:$H$1003,Despesas!$L60,Jul!$I$14:$I$1003,$C$11)</f>
        <v>0</v>
      </c>
      <c r="J215" s="31">
        <f>SUMIFS(Ago!$O$14:$O$1003,Ago!$H$14:$H$1003,Despesas!$L60,Ago!$I$14:$I$1003,$C$11)</f>
        <v>0</v>
      </c>
      <c r="K215" s="31">
        <f>SUMIFS(Set!$O$14:$O$1003,Set!$H$14:$H$1003,Despesas!$L60,Set!$I$14:$I$1003,$C$11)</f>
        <v>0</v>
      </c>
      <c r="L215" s="31">
        <f>SUMIFS(Out!$O$14:$O$1003,Out!$H$14:$H$1003,Despesas!$L60,Out!$I$14:$I$1003,$C$11)</f>
        <v>0</v>
      </c>
      <c r="M215" s="31">
        <f>SUMIFS(Nov!$O$14:$O$1003,Nov!$H$14:$H$1003,Despesas!$L60,Nov!$I$14:$I$1003,$C$11)</f>
        <v>0</v>
      </c>
      <c r="N215" s="31">
        <f>SUMIFS(Dez!$O$14:$O$1003,Dez!$H$14:$H$1003,Despesas!$L60,Dez!$I$14:$I$1003,$C$11)</f>
        <v>0</v>
      </c>
      <c r="O215" s="31">
        <f t="shared" si="5"/>
        <v>0</v>
      </c>
    </row>
    <row r="216" spans="1:15" x14ac:dyDescent="0.25">
      <c r="A216" s="7"/>
      <c r="B216" s="24" t="str">
        <f>CONCATENATE(Despesas!K61," ",Despesas!L61)</f>
        <v xml:space="preserve">1.4.48 </v>
      </c>
      <c r="C216" s="31">
        <f>SUMIFS(Jan!$O$14:$O$1003,Jan!$H$14:$H$1003,Despesas!$L61,Jan!$I$14:$I$1003,$C$11)</f>
        <v>0</v>
      </c>
      <c r="D216" s="31">
        <f>SUMIFS(Fev!$O$14:$O$1003,Fev!$H$14:$H$1003,Despesas!$L61,Fev!$I$14:$I$1003,$C$11)</f>
        <v>0</v>
      </c>
      <c r="E216" s="31">
        <f>SUMIFS(Mar!$O$14:$O$1003,Mar!$H$14:$H$1003,Despesas!$L61,Mar!$I$14:$I$1003,$C$11)</f>
        <v>0</v>
      </c>
      <c r="F216" s="31">
        <f>SUMIFS(Abr!$O$14:$O$1003,Abr!$H$14:$H$1003,Despesas!$L61,Abr!$I$14:$I$1003,$C$11)</f>
        <v>0</v>
      </c>
      <c r="G216" s="31">
        <f>SUMIFS(Mai!$O$14:$O$1003,Mai!$H$14:$H$1003,Despesas!$L61,Mai!$I$14:$I$1003,$C$11)</f>
        <v>0</v>
      </c>
      <c r="H216" s="31">
        <f>SUMIFS(Jun!$O$14:$O$1003,Jun!$H$14:$H$1003,Despesas!$L61,Jun!$I$14:$I$1003,$C$11)</f>
        <v>0</v>
      </c>
      <c r="I216" s="31">
        <f>SUMIFS(Jul!$O$14:$O$1003,Jul!$H$14:$H$1003,Despesas!$L61,Jul!$I$14:$I$1003,$C$11)</f>
        <v>0</v>
      </c>
      <c r="J216" s="31">
        <f>SUMIFS(Ago!$O$14:$O$1003,Ago!$H$14:$H$1003,Despesas!$L61,Ago!$I$14:$I$1003,$C$11)</f>
        <v>0</v>
      </c>
      <c r="K216" s="31">
        <f>SUMIFS(Set!$O$14:$O$1003,Set!$H$14:$H$1003,Despesas!$L61,Set!$I$14:$I$1003,$C$11)</f>
        <v>0</v>
      </c>
      <c r="L216" s="31">
        <f>SUMIFS(Out!$O$14:$O$1003,Out!$H$14:$H$1003,Despesas!$L61,Out!$I$14:$I$1003,$C$11)</f>
        <v>0</v>
      </c>
      <c r="M216" s="31">
        <f>SUMIFS(Nov!$O$14:$O$1003,Nov!$H$14:$H$1003,Despesas!$L61,Nov!$I$14:$I$1003,$C$11)</f>
        <v>0</v>
      </c>
      <c r="N216" s="31">
        <f>SUMIFS(Dez!$O$14:$O$1003,Dez!$H$14:$H$1003,Despesas!$L61,Dez!$I$14:$I$1003,$C$11)</f>
        <v>0</v>
      </c>
      <c r="O216" s="31">
        <f t="shared" si="5"/>
        <v>0</v>
      </c>
    </row>
    <row r="217" spans="1:15" x14ac:dyDescent="0.25">
      <c r="A217" s="7"/>
      <c r="B217" s="24" t="str">
        <f>CONCATENATE(Despesas!K62," ",Despesas!L62)</f>
        <v xml:space="preserve">1.4.49 </v>
      </c>
      <c r="C217" s="31">
        <f>SUMIFS(Jan!$O$14:$O$1003,Jan!$H$14:$H$1003,Despesas!$L62,Jan!$I$14:$I$1003,$C$11)</f>
        <v>0</v>
      </c>
      <c r="D217" s="31">
        <f>SUMIFS(Fev!$O$14:$O$1003,Fev!$H$14:$H$1003,Despesas!$L62,Fev!$I$14:$I$1003,$C$11)</f>
        <v>0</v>
      </c>
      <c r="E217" s="31">
        <f>SUMIFS(Mar!$O$14:$O$1003,Mar!$H$14:$H$1003,Despesas!$L62,Mar!$I$14:$I$1003,$C$11)</f>
        <v>0</v>
      </c>
      <c r="F217" s="31">
        <f>SUMIFS(Abr!$O$14:$O$1003,Abr!$H$14:$H$1003,Despesas!$L62,Abr!$I$14:$I$1003,$C$11)</f>
        <v>0</v>
      </c>
      <c r="G217" s="31">
        <f>SUMIFS(Mai!$O$14:$O$1003,Mai!$H$14:$H$1003,Despesas!$L62,Mai!$I$14:$I$1003,$C$11)</f>
        <v>0</v>
      </c>
      <c r="H217" s="31">
        <f>SUMIFS(Jun!$O$14:$O$1003,Jun!$H$14:$H$1003,Despesas!$L62,Jun!$I$14:$I$1003,$C$11)</f>
        <v>0</v>
      </c>
      <c r="I217" s="31">
        <f>SUMIFS(Jul!$O$14:$O$1003,Jul!$H$14:$H$1003,Despesas!$L62,Jul!$I$14:$I$1003,$C$11)</f>
        <v>0</v>
      </c>
      <c r="J217" s="31">
        <f>SUMIFS(Ago!$O$14:$O$1003,Ago!$H$14:$H$1003,Despesas!$L62,Ago!$I$14:$I$1003,$C$11)</f>
        <v>0</v>
      </c>
      <c r="K217" s="31">
        <f>SUMIFS(Set!$O$14:$O$1003,Set!$H$14:$H$1003,Despesas!$L62,Set!$I$14:$I$1003,$C$11)</f>
        <v>0</v>
      </c>
      <c r="L217" s="31">
        <f>SUMIFS(Out!$O$14:$O$1003,Out!$H$14:$H$1003,Despesas!$L62,Out!$I$14:$I$1003,$C$11)</f>
        <v>0</v>
      </c>
      <c r="M217" s="31">
        <f>SUMIFS(Nov!$O$14:$O$1003,Nov!$H$14:$H$1003,Despesas!$L62,Nov!$I$14:$I$1003,$C$11)</f>
        <v>0</v>
      </c>
      <c r="N217" s="31">
        <f>SUMIFS(Dez!$O$14:$O$1003,Dez!$H$14:$H$1003,Despesas!$L62,Dez!$I$14:$I$1003,$C$11)</f>
        <v>0</v>
      </c>
      <c r="O217" s="31">
        <f t="shared" si="5"/>
        <v>0</v>
      </c>
    </row>
    <row r="218" spans="1:15" x14ac:dyDescent="0.25">
      <c r="A218" s="7"/>
      <c r="B218" s="24" t="str">
        <f>CONCATENATE(Despesas!K63," ",Despesas!L63)</f>
        <v xml:space="preserve">1.4.50 </v>
      </c>
      <c r="C218" s="31">
        <f>SUMIFS(Jan!$O$14:$O$1003,Jan!$H$14:$H$1003,Despesas!$L63,Jan!$I$14:$I$1003,$C$11)</f>
        <v>0</v>
      </c>
      <c r="D218" s="31">
        <f>SUMIFS(Fev!$O$14:$O$1003,Fev!$H$14:$H$1003,Despesas!$L63,Fev!$I$14:$I$1003,$C$11)</f>
        <v>0</v>
      </c>
      <c r="E218" s="31">
        <f>SUMIFS(Mar!$O$14:$O$1003,Mar!$H$14:$H$1003,Despesas!$L63,Mar!$I$14:$I$1003,$C$11)</f>
        <v>0</v>
      </c>
      <c r="F218" s="31">
        <f>SUMIFS(Abr!$O$14:$O$1003,Abr!$H$14:$H$1003,Despesas!$L63,Abr!$I$14:$I$1003,$C$11)</f>
        <v>0</v>
      </c>
      <c r="G218" s="31">
        <f>SUMIFS(Mai!$O$14:$O$1003,Mai!$H$14:$H$1003,Despesas!$L63,Mai!$I$14:$I$1003,$C$11)</f>
        <v>0</v>
      </c>
      <c r="H218" s="31">
        <f>SUMIFS(Jun!$O$14:$O$1003,Jun!$H$14:$H$1003,Despesas!$L63,Jun!$I$14:$I$1003,$C$11)</f>
        <v>0</v>
      </c>
      <c r="I218" s="31">
        <f>SUMIFS(Jul!$O$14:$O$1003,Jul!$H$14:$H$1003,Despesas!$L63,Jul!$I$14:$I$1003,$C$11)</f>
        <v>0</v>
      </c>
      <c r="J218" s="31">
        <f>SUMIFS(Ago!$O$14:$O$1003,Ago!$H$14:$H$1003,Despesas!$L63,Ago!$I$14:$I$1003,$C$11)</f>
        <v>0</v>
      </c>
      <c r="K218" s="31">
        <f>SUMIFS(Set!$O$14:$O$1003,Set!$H$14:$H$1003,Despesas!$L63,Set!$I$14:$I$1003,$C$11)</f>
        <v>0</v>
      </c>
      <c r="L218" s="31">
        <f>SUMIFS(Out!$O$14:$O$1003,Out!$H$14:$H$1003,Despesas!$L63,Out!$I$14:$I$1003,$C$11)</f>
        <v>0</v>
      </c>
      <c r="M218" s="31">
        <f>SUMIFS(Nov!$O$14:$O$1003,Nov!$H$14:$H$1003,Despesas!$L63,Nov!$I$14:$I$1003,$C$11)</f>
        <v>0</v>
      </c>
      <c r="N218" s="31">
        <f>SUMIFS(Dez!$O$14:$O$1003,Dez!$H$14:$H$1003,Despesas!$L63,Dez!$I$14:$I$1003,$C$11)</f>
        <v>0</v>
      </c>
      <c r="O218" s="31">
        <f t="shared" si="5"/>
        <v>0</v>
      </c>
    </row>
    <row r="219" spans="1:15" x14ac:dyDescent="0.25">
      <c r="A219" s="7"/>
      <c r="B219" s="23" t="str">
        <f>CONCATENATE(Despesas!N13," ",Despesas!O13)</f>
        <v xml:space="preserve">1.5 </v>
      </c>
      <c r="C219" s="30">
        <f>Outros!G22</f>
        <v>0</v>
      </c>
      <c r="D219" s="30">
        <f>Outros!H22</f>
        <v>0</v>
      </c>
      <c r="E219" s="30">
        <f>Outros!I22</f>
        <v>0</v>
      </c>
      <c r="F219" s="30">
        <f>Outros!J22</f>
        <v>0</v>
      </c>
      <c r="G219" s="30">
        <f>Outros!K22</f>
        <v>0</v>
      </c>
      <c r="H219" s="30">
        <f>Outros!L22</f>
        <v>0</v>
      </c>
      <c r="I219" s="30">
        <f>Outros!M22</f>
        <v>0</v>
      </c>
      <c r="J219" s="30">
        <f>Outros!N22</f>
        <v>0</v>
      </c>
      <c r="K219" s="30">
        <f>Outros!O22</f>
        <v>0</v>
      </c>
      <c r="L219" s="30">
        <f>Outros!P22</f>
        <v>0</v>
      </c>
      <c r="M219" s="30">
        <f>Outros!Q22</f>
        <v>0</v>
      </c>
      <c r="N219" s="30">
        <f>Outros!R22</f>
        <v>0</v>
      </c>
      <c r="O219" s="30">
        <f t="shared" ref="O219:O270" si="6">SUM(C219:N219)</f>
        <v>0</v>
      </c>
    </row>
    <row r="220" spans="1:15" x14ac:dyDescent="0.25">
      <c r="A220" s="7"/>
      <c r="B220" s="23" t="str">
        <f>CONCATENATE(Despesas!N14," ",Despesas!O14)</f>
        <v xml:space="preserve">1.5.1 </v>
      </c>
      <c r="C220" s="22">
        <f>SUMIFS(Jan!$O$14:$O$1003,Jan!$H$14:$H$1003,Despesas!$O14,Jan!$I$14:$I$1003,$C$11)</f>
        <v>0</v>
      </c>
      <c r="D220" s="22">
        <f>SUMIFS(Fev!$O$14:$O$1003,Fev!$H$14:$H$1003,Despesas!$O14,Fev!$I$14:$I$1003,$C$11)</f>
        <v>0</v>
      </c>
      <c r="E220" s="22">
        <f>SUMIFS(Mar!$O$14:$O$1003,Mar!$H$14:$H$1003,Despesas!$O14,Mar!$I$14:$I$1003,$C$11)</f>
        <v>0</v>
      </c>
      <c r="F220" s="22">
        <f>SUMIFS(Abr!$O$14:$O$1003,Abr!$H$14:$H$1003,Despesas!$O14,Abr!$I$14:$I$1003,$C$11)</f>
        <v>0</v>
      </c>
      <c r="G220" s="22">
        <f>SUMIFS(Mai!$O$14:$O$1003,Mai!$H$14:$H$1003,Despesas!$O14,Mai!$I$14:$I$1003,$C$11)</f>
        <v>0</v>
      </c>
      <c r="H220" s="22">
        <f>SUMIFS(Jun!$O$14:$O$1003,Jun!$H$14:$H$1003,Despesas!$O14,Jun!$I$14:$I$1003,$C$11)</f>
        <v>0</v>
      </c>
      <c r="I220" s="22">
        <f>SUMIFS(Jul!$O$14:$O$1003,Jul!$H$14:$H$1003,Despesas!$O14,Jul!$I$14:$I$1003,$C$11)</f>
        <v>0</v>
      </c>
      <c r="J220" s="22">
        <f>SUMIFS(Ago!$O$14:$O$1003,Ago!$H$14:$H$1003,Despesas!$O14,Ago!$I$14:$I$1003,$C$11)</f>
        <v>0</v>
      </c>
      <c r="K220" s="22">
        <f>SUMIFS(Set!$O$14:$O$1003,Set!$H$14:$H$1003,Despesas!$O14,Set!$I$14:$I$1003,$C$11)</f>
        <v>0</v>
      </c>
      <c r="L220" s="22">
        <f>SUMIFS(Out!$O$14:$O$1003,Out!$H$14:$H$1003,Despesas!$O14,Out!$I$14:$I$1003,$C$11)</f>
        <v>0</v>
      </c>
      <c r="M220" s="22">
        <f>SUMIFS(Nov!$O$14:$O$1003,Nov!$H$14:$H$1003,Despesas!$O14,Nov!$I$14:$I$1003,$C$11)</f>
        <v>0</v>
      </c>
      <c r="N220" s="22">
        <f>SUMIFS(Dez!$O$14:$O$1003,Dez!$H$14:$H$1003,Despesas!$O14,Dez!$I$14:$I$1003,$C$11)</f>
        <v>0</v>
      </c>
      <c r="O220" s="22">
        <f t="shared" si="6"/>
        <v>0</v>
      </c>
    </row>
    <row r="221" spans="1:15" x14ac:dyDescent="0.25">
      <c r="A221" s="7"/>
      <c r="B221" s="23" t="str">
        <f>CONCATENATE(Despesas!N15," ",Despesas!O15)</f>
        <v xml:space="preserve">1.5.2 </v>
      </c>
      <c r="C221" s="22">
        <f>SUMIFS(Jan!$O$14:$O$1003,Jan!$H$14:$H$1003,Despesas!$O15,Jan!$I$14:$I$1003,$C$11)</f>
        <v>0</v>
      </c>
      <c r="D221" s="22">
        <f>SUMIFS(Fev!$O$14:$O$1003,Fev!$H$14:$H$1003,Despesas!$O15,Fev!$I$14:$I$1003,$C$11)</f>
        <v>0</v>
      </c>
      <c r="E221" s="22">
        <f>SUMIFS(Mar!$O$14:$O$1003,Mar!$H$14:$H$1003,Despesas!$O15,Mar!$I$14:$I$1003,$C$11)</f>
        <v>0</v>
      </c>
      <c r="F221" s="22">
        <f>SUMIFS(Abr!$O$14:$O$1003,Abr!$H$14:$H$1003,Despesas!$O15,Abr!$I$14:$I$1003,$C$11)</f>
        <v>0</v>
      </c>
      <c r="G221" s="22">
        <f>SUMIFS(Mai!$O$14:$O$1003,Mai!$H$14:$H$1003,Despesas!$O15,Mai!$I$14:$I$1003,$C$11)</f>
        <v>0</v>
      </c>
      <c r="H221" s="22">
        <f>SUMIFS(Jun!$O$14:$O$1003,Jun!$H$14:$H$1003,Despesas!$O15,Jun!$I$14:$I$1003,$C$11)</f>
        <v>0</v>
      </c>
      <c r="I221" s="22">
        <f>SUMIFS(Jul!$O$14:$O$1003,Jul!$H$14:$H$1003,Despesas!$O15,Jul!$I$14:$I$1003,$C$11)</f>
        <v>0</v>
      </c>
      <c r="J221" s="22">
        <f>SUMIFS(Ago!$O$14:$O$1003,Ago!$H$14:$H$1003,Despesas!$O15,Ago!$I$14:$I$1003,$C$11)</f>
        <v>0</v>
      </c>
      <c r="K221" s="22">
        <f>SUMIFS(Set!$O$14:$O$1003,Set!$H$14:$H$1003,Despesas!$O15,Set!$I$14:$I$1003,$C$11)</f>
        <v>0</v>
      </c>
      <c r="L221" s="22">
        <f>SUMIFS(Out!$O$14:$O$1003,Out!$H$14:$H$1003,Despesas!$O15,Out!$I$14:$I$1003,$C$11)</f>
        <v>0</v>
      </c>
      <c r="M221" s="22">
        <f>SUMIFS(Nov!$O$14:$O$1003,Nov!$H$14:$H$1003,Despesas!$O15,Nov!$I$14:$I$1003,$C$11)</f>
        <v>0</v>
      </c>
      <c r="N221" s="22">
        <f>SUMIFS(Dez!$O$14:$O$1003,Dez!$H$14:$H$1003,Despesas!$O15,Dez!$I$14:$I$1003,$C$11)</f>
        <v>0</v>
      </c>
      <c r="O221" s="22">
        <f t="shared" si="6"/>
        <v>0</v>
      </c>
    </row>
    <row r="222" spans="1:15" x14ac:dyDescent="0.25">
      <c r="A222" s="7"/>
      <c r="B222" s="23" t="str">
        <f>CONCATENATE(Despesas!N16," ",Despesas!O16)</f>
        <v xml:space="preserve">1.5.3 </v>
      </c>
      <c r="C222" s="22">
        <f>SUMIFS(Jan!$O$14:$O$1003,Jan!$H$14:$H$1003,Despesas!$O16,Jan!$I$14:$I$1003,$C$11)</f>
        <v>0</v>
      </c>
      <c r="D222" s="22">
        <f>SUMIFS(Fev!$O$14:$O$1003,Fev!$H$14:$H$1003,Despesas!$O16,Fev!$I$14:$I$1003,$C$11)</f>
        <v>0</v>
      </c>
      <c r="E222" s="22">
        <f>SUMIFS(Mar!$O$14:$O$1003,Mar!$H$14:$H$1003,Despesas!$O16,Mar!$I$14:$I$1003,$C$11)</f>
        <v>0</v>
      </c>
      <c r="F222" s="22">
        <f>SUMIFS(Abr!$O$14:$O$1003,Abr!$H$14:$H$1003,Despesas!$O16,Abr!$I$14:$I$1003,$C$11)</f>
        <v>0</v>
      </c>
      <c r="G222" s="22">
        <f>SUMIFS(Mai!$O$14:$O$1003,Mai!$H$14:$H$1003,Despesas!$O16,Mai!$I$14:$I$1003,$C$11)</f>
        <v>0</v>
      </c>
      <c r="H222" s="22">
        <f>SUMIFS(Jun!$O$14:$O$1003,Jun!$H$14:$H$1003,Despesas!$O16,Jun!$I$14:$I$1003,$C$11)</f>
        <v>0</v>
      </c>
      <c r="I222" s="22">
        <f>SUMIFS(Jul!$O$14:$O$1003,Jul!$H$14:$H$1003,Despesas!$O16,Jul!$I$14:$I$1003,$C$11)</f>
        <v>0</v>
      </c>
      <c r="J222" s="22">
        <f>SUMIFS(Ago!$O$14:$O$1003,Ago!$H$14:$H$1003,Despesas!$O16,Ago!$I$14:$I$1003,$C$11)</f>
        <v>0</v>
      </c>
      <c r="K222" s="22">
        <f>SUMIFS(Set!$O$14:$O$1003,Set!$H$14:$H$1003,Despesas!$O16,Set!$I$14:$I$1003,$C$11)</f>
        <v>0</v>
      </c>
      <c r="L222" s="22">
        <f>SUMIFS(Out!$O$14:$O$1003,Out!$H$14:$H$1003,Despesas!$O16,Out!$I$14:$I$1003,$C$11)</f>
        <v>0</v>
      </c>
      <c r="M222" s="22">
        <f>SUMIFS(Nov!$O$14:$O$1003,Nov!$H$14:$H$1003,Despesas!$O16,Nov!$I$14:$I$1003,$C$11)</f>
        <v>0</v>
      </c>
      <c r="N222" s="22">
        <f>SUMIFS(Dez!$O$14:$O$1003,Dez!$H$14:$H$1003,Despesas!$O16,Dez!$I$14:$I$1003,$C$11)</f>
        <v>0</v>
      </c>
      <c r="O222" s="22">
        <f t="shared" si="6"/>
        <v>0</v>
      </c>
    </row>
    <row r="223" spans="1:15" x14ac:dyDescent="0.25">
      <c r="A223" s="7"/>
      <c r="B223" s="23" t="str">
        <f>CONCATENATE(Despesas!N17," ",Despesas!O17)</f>
        <v xml:space="preserve">1.5.4 </v>
      </c>
      <c r="C223" s="22">
        <f>SUMIFS(Jan!$O$14:$O$1003,Jan!$H$14:$H$1003,Despesas!$O17,Jan!$I$14:$I$1003,$C$11)</f>
        <v>0</v>
      </c>
      <c r="D223" s="22">
        <f>SUMIFS(Fev!$O$14:$O$1003,Fev!$H$14:$H$1003,Despesas!$O17,Fev!$I$14:$I$1003,$C$11)</f>
        <v>0</v>
      </c>
      <c r="E223" s="22">
        <f>SUMIFS(Mar!$O$14:$O$1003,Mar!$H$14:$H$1003,Despesas!$O17,Mar!$I$14:$I$1003,$C$11)</f>
        <v>0</v>
      </c>
      <c r="F223" s="22">
        <f>SUMIFS(Abr!$O$14:$O$1003,Abr!$H$14:$H$1003,Despesas!$O17,Abr!$I$14:$I$1003,$C$11)</f>
        <v>0</v>
      </c>
      <c r="G223" s="22">
        <f>SUMIFS(Mai!$O$14:$O$1003,Mai!$H$14:$H$1003,Despesas!$O17,Mai!$I$14:$I$1003,$C$11)</f>
        <v>0</v>
      </c>
      <c r="H223" s="22">
        <f>SUMIFS(Jun!$O$14:$O$1003,Jun!$H$14:$H$1003,Despesas!$O17,Jun!$I$14:$I$1003,$C$11)</f>
        <v>0</v>
      </c>
      <c r="I223" s="22">
        <f>SUMIFS(Jul!$O$14:$O$1003,Jul!$H$14:$H$1003,Despesas!$O17,Jul!$I$14:$I$1003,$C$11)</f>
        <v>0</v>
      </c>
      <c r="J223" s="22">
        <f>SUMIFS(Ago!$O$14:$O$1003,Ago!$H$14:$H$1003,Despesas!$O17,Ago!$I$14:$I$1003,$C$11)</f>
        <v>0</v>
      </c>
      <c r="K223" s="22">
        <f>SUMIFS(Set!$O$14:$O$1003,Set!$H$14:$H$1003,Despesas!$O17,Set!$I$14:$I$1003,$C$11)</f>
        <v>0</v>
      </c>
      <c r="L223" s="22">
        <f>SUMIFS(Out!$O$14:$O$1003,Out!$H$14:$H$1003,Despesas!$O17,Out!$I$14:$I$1003,$C$11)</f>
        <v>0</v>
      </c>
      <c r="M223" s="22">
        <f>SUMIFS(Nov!$O$14:$O$1003,Nov!$H$14:$H$1003,Despesas!$O17,Nov!$I$14:$I$1003,$C$11)</f>
        <v>0</v>
      </c>
      <c r="N223" s="22">
        <f>SUMIFS(Dez!$O$14:$O$1003,Dez!$H$14:$H$1003,Despesas!$O17,Dez!$I$14:$I$1003,$C$11)</f>
        <v>0</v>
      </c>
      <c r="O223" s="22">
        <f t="shared" si="6"/>
        <v>0</v>
      </c>
    </row>
    <row r="224" spans="1:15" x14ac:dyDescent="0.25">
      <c r="A224" s="7"/>
      <c r="B224" s="23" t="str">
        <f>CONCATENATE(Despesas!N18," ",Despesas!O18)</f>
        <v xml:space="preserve">1.5.5 </v>
      </c>
      <c r="C224" s="22">
        <f>SUMIFS(Jan!$O$14:$O$1003,Jan!$H$14:$H$1003,Despesas!$O18,Jan!$I$14:$I$1003,$C$11)</f>
        <v>0</v>
      </c>
      <c r="D224" s="22">
        <f>SUMIFS(Fev!$O$14:$O$1003,Fev!$H$14:$H$1003,Despesas!$O18,Fev!$I$14:$I$1003,$C$11)</f>
        <v>0</v>
      </c>
      <c r="E224" s="22">
        <f>SUMIFS(Mar!$O$14:$O$1003,Mar!$H$14:$H$1003,Despesas!$O18,Mar!$I$14:$I$1003,$C$11)</f>
        <v>0</v>
      </c>
      <c r="F224" s="22">
        <f>SUMIFS(Abr!$O$14:$O$1003,Abr!$H$14:$H$1003,Despesas!$O18,Abr!$I$14:$I$1003,$C$11)</f>
        <v>0</v>
      </c>
      <c r="G224" s="22">
        <f>SUMIFS(Mai!$O$14:$O$1003,Mai!$H$14:$H$1003,Despesas!$O18,Mai!$I$14:$I$1003,$C$11)</f>
        <v>0</v>
      </c>
      <c r="H224" s="22">
        <f>SUMIFS(Jun!$O$14:$O$1003,Jun!$H$14:$H$1003,Despesas!$O18,Jun!$I$14:$I$1003,$C$11)</f>
        <v>0</v>
      </c>
      <c r="I224" s="22">
        <f>SUMIFS(Jul!$O$14:$O$1003,Jul!$H$14:$H$1003,Despesas!$O18,Jul!$I$14:$I$1003,$C$11)</f>
        <v>0</v>
      </c>
      <c r="J224" s="22">
        <f>SUMIFS(Ago!$O$14:$O$1003,Ago!$H$14:$H$1003,Despesas!$O18,Ago!$I$14:$I$1003,$C$11)</f>
        <v>0</v>
      </c>
      <c r="K224" s="22">
        <f>SUMIFS(Set!$O$14:$O$1003,Set!$H$14:$H$1003,Despesas!$O18,Set!$I$14:$I$1003,$C$11)</f>
        <v>0</v>
      </c>
      <c r="L224" s="22">
        <f>SUMIFS(Out!$O$14:$O$1003,Out!$H$14:$H$1003,Despesas!$O18,Out!$I$14:$I$1003,$C$11)</f>
        <v>0</v>
      </c>
      <c r="M224" s="22">
        <f>SUMIFS(Nov!$O$14:$O$1003,Nov!$H$14:$H$1003,Despesas!$O18,Nov!$I$14:$I$1003,$C$11)</f>
        <v>0</v>
      </c>
      <c r="N224" s="22">
        <f>SUMIFS(Dez!$O$14:$O$1003,Dez!$H$14:$H$1003,Despesas!$O18,Dez!$I$14:$I$1003,$C$11)</f>
        <v>0</v>
      </c>
      <c r="O224" s="22">
        <f t="shared" si="6"/>
        <v>0</v>
      </c>
    </row>
    <row r="225" spans="1:15" x14ac:dyDescent="0.25">
      <c r="A225" s="7"/>
      <c r="B225" s="23" t="str">
        <f>CONCATENATE(Despesas!N19," ",Despesas!O19)</f>
        <v xml:space="preserve">1.5.6 </v>
      </c>
      <c r="C225" s="22">
        <f>SUMIFS(Jan!$O$14:$O$1003,Jan!$H$14:$H$1003,Despesas!$O19,Jan!$I$14:$I$1003,$C$11)</f>
        <v>0</v>
      </c>
      <c r="D225" s="22">
        <f>SUMIFS(Fev!$O$14:$O$1003,Fev!$H$14:$H$1003,Despesas!$O19,Fev!$I$14:$I$1003,$C$11)</f>
        <v>0</v>
      </c>
      <c r="E225" s="22">
        <f>SUMIFS(Mar!$O$14:$O$1003,Mar!$H$14:$H$1003,Despesas!$O19,Mar!$I$14:$I$1003,$C$11)</f>
        <v>0</v>
      </c>
      <c r="F225" s="22">
        <f>SUMIFS(Abr!$O$14:$O$1003,Abr!$H$14:$H$1003,Despesas!$O19,Abr!$I$14:$I$1003,$C$11)</f>
        <v>0</v>
      </c>
      <c r="G225" s="22">
        <f>SUMIFS(Mai!$O$14:$O$1003,Mai!$H$14:$H$1003,Despesas!$O19,Mai!$I$14:$I$1003,$C$11)</f>
        <v>0</v>
      </c>
      <c r="H225" s="22">
        <f>SUMIFS(Jun!$O$14:$O$1003,Jun!$H$14:$H$1003,Despesas!$O19,Jun!$I$14:$I$1003,$C$11)</f>
        <v>0</v>
      </c>
      <c r="I225" s="22">
        <f>SUMIFS(Jul!$O$14:$O$1003,Jul!$H$14:$H$1003,Despesas!$O19,Jul!$I$14:$I$1003,$C$11)</f>
        <v>0</v>
      </c>
      <c r="J225" s="22">
        <f>SUMIFS(Ago!$O$14:$O$1003,Ago!$H$14:$H$1003,Despesas!$O19,Ago!$I$14:$I$1003,$C$11)</f>
        <v>0</v>
      </c>
      <c r="K225" s="22">
        <f>SUMIFS(Set!$O$14:$O$1003,Set!$H$14:$H$1003,Despesas!$O19,Set!$I$14:$I$1003,$C$11)</f>
        <v>0</v>
      </c>
      <c r="L225" s="22">
        <f>SUMIFS(Out!$O$14:$O$1003,Out!$H$14:$H$1003,Despesas!$O19,Out!$I$14:$I$1003,$C$11)</f>
        <v>0</v>
      </c>
      <c r="M225" s="22">
        <f>SUMIFS(Nov!$O$14:$O$1003,Nov!$H$14:$H$1003,Despesas!$O19,Nov!$I$14:$I$1003,$C$11)</f>
        <v>0</v>
      </c>
      <c r="N225" s="22">
        <f>SUMIFS(Dez!$O$14:$O$1003,Dez!$H$14:$H$1003,Despesas!$O19,Dez!$I$14:$I$1003,$C$11)</f>
        <v>0</v>
      </c>
      <c r="O225" s="22">
        <f t="shared" si="6"/>
        <v>0</v>
      </c>
    </row>
    <row r="226" spans="1:15" x14ac:dyDescent="0.25">
      <c r="A226" s="7"/>
      <c r="B226" s="23" t="str">
        <f>CONCATENATE(Despesas!N20," ",Despesas!O20)</f>
        <v xml:space="preserve">1.5.7 </v>
      </c>
      <c r="C226" s="22">
        <f>SUMIFS(Jan!$O$14:$O$1003,Jan!$H$14:$H$1003,Despesas!$O20,Jan!$I$14:$I$1003,$C$11)</f>
        <v>0</v>
      </c>
      <c r="D226" s="22">
        <f>SUMIFS(Fev!$O$14:$O$1003,Fev!$H$14:$H$1003,Despesas!$O20,Fev!$I$14:$I$1003,$C$11)</f>
        <v>0</v>
      </c>
      <c r="E226" s="22">
        <f>SUMIFS(Mar!$O$14:$O$1003,Mar!$H$14:$H$1003,Despesas!$O20,Mar!$I$14:$I$1003,$C$11)</f>
        <v>0</v>
      </c>
      <c r="F226" s="22">
        <f>SUMIFS(Abr!$O$14:$O$1003,Abr!$H$14:$H$1003,Despesas!$O20,Abr!$I$14:$I$1003,$C$11)</f>
        <v>0</v>
      </c>
      <c r="G226" s="22">
        <f>SUMIFS(Mai!$O$14:$O$1003,Mai!$H$14:$H$1003,Despesas!$O20,Mai!$I$14:$I$1003,$C$11)</f>
        <v>0</v>
      </c>
      <c r="H226" s="22">
        <f>SUMIFS(Jun!$O$14:$O$1003,Jun!$H$14:$H$1003,Despesas!$O20,Jun!$I$14:$I$1003,$C$11)</f>
        <v>0</v>
      </c>
      <c r="I226" s="22">
        <f>SUMIFS(Jul!$O$14:$O$1003,Jul!$H$14:$H$1003,Despesas!$O20,Jul!$I$14:$I$1003,$C$11)</f>
        <v>0</v>
      </c>
      <c r="J226" s="22">
        <f>SUMIFS(Ago!$O$14:$O$1003,Ago!$H$14:$H$1003,Despesas!$O20,Ago!$I$14:$I$1003,$C$11)</f>
        <v>0</v>
      </c>
      <c r="K226" s="22">
        <f>SUMIFS(Set!$O$14:$O$1003,Set!$H$14:$H$1003,Despesas!$O20,Set!$I$14:$I$1003,$C$11)</f>
        <v>0</v>
      </c>
      <c r="L226" s="22">
        <f>SUMIFS(Out!$O$14:$O$1003,Out!$H$14:$H$1003,Despesas!$O20,Out!$I$14:$I$1003,$C$11)</f>
        <v>0</v>
      </c>
      <c r="M226" s="22">
        <f>SUMIFS(Nov!$O$14:$O$1003,Nov!$H$14:$H$1003,Despesas!$O20,Nov!$I$14:$I$1003,$C$11)</f>
        <v>0</v>
      </c>
      <c r="N226" s="22">
        <f>SUMIFS(Dez!$O$14:$O$1003,Dez!$H$14:$H$1003,Despesas!$O20,Dez!$I$14:$I$1003,$C$11)</f>
        <v>0</v>
      </c>
      <c r="O226" s="22">
        <f t="shared" si="6"/>
        <v>0</v>
      </c>
    </row>
    <row r="227" spans="1:15" x14ac:dyDescent="0.25">
      <c r="A227" s="7"/>
      <c r="B227" s="23" t="str">
        <f>CONCATENATE(Despesas!N21," ",Despesas!O21)</f>
        <v xml:space="preserve">1.5.8 </v>
      </c>
      <c r="C227" s="22">
        <f>SUMIFS(Jan!$O$14:$O$1003,Jan!$H$14:$H$1003,Despesas!$O21,Jan!$I$14:$I$1003,$C$11)</f>
        <v>0</v>
      </c>
      <c r="D227" s="22">
        <f>SUMIFS(Fev!$O$14:$O$1003,Fev!$H$14:$H$1003,Despesas!$O21,Fev!$I$14:$I$1003,$C$11)</f>
        <v>0</v>
      </c>
      <c r="E227" s="22">
        <f>SUMIFS(Mar!$O$14:$O$1003,Mar!$H$14:$H$1003,Despesas!$O21,Mar!$I$14:$I$1003,$C$11)</f>
        <v>0</v>
      </c>
      <c r="F227" s="22">
        <f>SUMIFS(Abr!$O$14:$O$1003,Abr!$H$14:$H$1003,Despesas!$O21,Abr!$I$14:$I$1003,$C$11)</f>
        <v>0</v>
      </c>
      <c r="G227" s="22">
        <f>SUMIFS(Mai!$O$14:$O$1003,Mai!$H$14:$H$1003,Despesas!$O21,Mai!$I$14:$I$1003,$C$11)</f>
        <v>0</v>
      </c>
      <c r="H227" s="22">
        <f>SUMIFS(Jun!$O$14:$O$1003,Jun!$H$14:$H$1003,Despesas!$O21,Jun!$I$14:$I$1003,$C$11)</f>
        <v>0</v>
      </c>
      <c r="I227" s="22">
        <f>SUMIFS(Jul!$O$14:$O$1003,Jul!$H$14:$H$1003,Despesas!$O21,Jul!$I$14:$I$1003,$C$11)</f>
        <v>0</v>
      </c>
      <c r="J227" s="22">
        <f>SUMIFS(Ago!$O$14:$O$1003,Ago!$H$14:$H$1003,Despesas!$O21,Ago!$I$14:$I$1003,$C$11)</f>
        <v>0</v>
      </c>
      <c r="K227" s="22">
        <f>SUMIFS(Set!$O$14:$O$1003,Set!$H$14:$H$1003,Despesas!$O21,Set!$I$14:$I$1003,$C$11)</f>
        <v>0</v>
      </c>
      <c r="L227" s="22">
        <f>SUMIFS(Out!$O$14:$O$1003,Out!$H$14:$H$1003,Despesas!$O21,Out!$I$14:$I$1003,$C$11)</f>
        <v>0</v>
      </c>
      <c r="M227" s="22">
        <f>SUMIFS(Nov!$O$14:$O$1003,Nov!$H$14:$H$1003,Despesas!$O21,Nov!$I$14:$I$1003,$C$11)</f>
        <v>0</v>
      </c>
      <c r="N227" s="22">
        <f>SUMIFS(Dez!$O$14:$O$1003,Dez!$H$14:$H$1003,Despesas!$O21,Dez!$I$14:$I$1003,$C$11)</f>
        <v>0</v>
      </c>
      <c r="O227" s="22">
        <f t="shared" si="6"/>
        <v>0</v>
      </c>
    </row>
    <row r="228" spans="1:15" x14ac:dyDescent="0.25">
      <c r="A228" s="7"/>
      <c r="B228" s="23" t="str">
        <f>CONCATENATE(Despesas!N22," ",Despesas!O22)</f>
        <v xml:space="preserve">1.5.9 </v>
      </c>
      <c r="C228" s="22">
        <f>SUMIFS(Jan!$O$14:$O$1003,Jan!$H$14:$H$1003,Despesas!$O22,Jan!$I$14:$I$1003,$C$11)</f>
        <v>0</v>
      </c>
      <c r="D228" s="22">
        <f>SUMIFS(Fev!$O$14:$O$1003,Fev!$H$14:$H$1003,Despesas!$O22,Fev!$I$14:$I$1003,$C$11)</f>
        <v>0</v>
      </c>
      <c r="E228" s="22">
        <f>SUMIFS(Mar!$O$14:$O$1003,Mar!$H$14:$H$1003,Despesas!$O22,Mar!$I$14:$I$1003,$C$11)</f>
        <v>0</v>
      </c>
      <c r="F228" s="22">
        <f>SUMIFS(Abr!$O$14:$O$1003,Abr!$H$14:$H$1003,Despesas!$O22,Abr!$I$14:$I$1003,$C$11)</f>
        <v>0</v>
      </c>
      <c r="G228" s="22">
        <f>SUMIFS(Mai!$O$14:$O$1003,Mai!$H$14:$H$1003,Despesas!$O22,Mai!$I$14:$I$1003,$C$11)</f>
        <v>0</v>
      </c>
      <c r="H228" s="22">
        <f>SUMIFS(Jun!$O$14:$O$1003,Jun!$H$14:$H$1003,Despesas!$O22,Jun!$I$14:$I$1003,$C$11)</f>
        <v>0</v>
      </c>
      <c r="I228" s="22">
        <f>SUMIFS(Jul!$O$14:$O$1003,Jul!$H$14:$H$1003,Despesas!$O22,Jul!$I$14:$I$1003,$C$11)</f>
        <v>0</v>
      </c>
      <c r="J228" s="22">
        <f>SUMIFS(Ago!$O$14:$O$1003,Ago!$H$14:$H$1003,Despesas!$O22,Ago!$I$14:$I$1003,$C$11)</f>
        <v>0</v>
      </c>
      <c r="K228" s="22">
        <f>SUMIFS(Set!$O$14:$O$1003,Set!$H$14:$H$1003,Despesas!$O22,Set!$I$14:$I$1003,$C$11)</f>
        <v>0</v>
      </c>
      <c r="L228" s="22">
        <f>SUMIFS(Out!$O$14:$O$1003,Out!$H$14:$H$1003,Despesas!$O22,Out!$I$14:$I$1003,$C$11)</f>
        <v>0</v>
      </c>
      <c r="M228" s="22">
        <f>SUMIFS(Nov!$O$14:$O$1003,Nov!$H$14:$H$1003,Despesas!$O22,Nov!$I$14:$I$1003,$C$11)</f>
        <v>0</v>
      </c>
      <c r="N228" s="22">
        <f>SUMIFS(Dez!$O$14:$O$1003,Dez!$H$14:$H$1003,Despesas!$O22,Dez!$I$14:$I$1003,$C$11)</f>
        <v>0</v>
      </c>
      <c r="O228" s="22">
        <f t="shared" si="6"/>
        <v>0</v>
      </c>
    </row>
    <row r="229" spans="1:15" x14ac:dyDescent="0.25">
      <c r="A229" s="7"/>
      <c r="B229" s="23" t="str">
        <f>CONCATENATE(Despesas!N23," ",Despesas!O23)</f>
        <v xml:space="preserve">1.5.10 </v>
      </c>
      <c r="C229" s="22">
        <f>SUMIFS(Jan!$O$14:$O$1003,Jan!$H$14:$H$1003,Despesas!$O23,Jan!$I$14:$I$1003,$C$11)</f>
        <v>0</v>
      </c>
      <c r="D229" s="22">
        <f>SUMIFS(Fev!$O$14:$O$1003,Fev!$H$14:$H$1003,Despesas!$O23,Fev!$I$14:$I$1003,$C$11)</f>
        <v>0</v>
      </c>
      <c r="E229" s="22">
        <f>SUMIFS(Mar!$O$14:$O$1003,Mar!$H$14:$H$1003,Despesas!$O23,Mar!$I$14:$I$1003,$C$11)</f>
        <v>0</v>
      </c>
      <c r="F229" s="22">
        <f>SUMIFS(Abr!$O$14:$O$1003,Abr!$H$14:$H$1003,Despesas!$O23,Abr!$I$14:$I$1003,$C$11)</f>
        <v>0</v>
      </c>
      <c r="G229" s="22">
        <f>SUMIFS(Mai!$O$14:$O$1003,Mai!$H$14:$H$1003,Despesas!$O23,Mai!$I$14:$I$1003,$C$11)</f>
        <v>0</v>
      </c>
      <c r="H229" s="22">
        <f>SUMIFS(Jun!$O$14:$O$1003,Jun!$H$14:$H$1003,Despesas!$O23,Jun!$I$14:$I$1003,$C$11)</f>
        <v>0</v>
      </c>
      <c r="I229" s="22">
        <f>SUMIFS(Jul!$O$14:$O$1003,Jul!$H$14:$H$1003,Despesas!$O23,Jul!$I$14:$I$1003,$C$11)</f>
        <v>0</v>
      </c>
      <c r="J229" s="22">
        <f>SUMIFS(Ago!$O$14:$O$1003,Ago!$H$14:$H$1003,Despesas!$O23,Ago!$I$14:$I$1003,$C$11)</f>
        <v>0</v>
      </c>
      <c r="K229" s="22">
        <f>SUMIFS(Set!$O$14:$O$1003,Set!$H$14:$H$1003,Despesas!$O23,Set!$I$14:$I$1003,$C$11)</f>
        <v>0</v>
      </c>
      <c r="L229" s="22">
        <f>SUMIFS(Out!$O$14:$O$1003,Out!$H$14:$H$1003,Despesas!$O23,Out!$I$14:$I$1003,$C$11)</f>
        <v>0</v>
      </c>
      <c r="M229" s="22">
        <f>SUMIFS(Nov!$O$14:$O$1003,Nov!$H$14:$H$1003,Despesas!$O23,Nov!$I$14:$I$1003,$C$11)</f>
        <v>0</v>
      </c>
      <c r="N229" s="22">
        <f>SUMIFS(Dez!$O$14:$O$1003,Dez!$H$14:$H$1003,Despesas!$O23,Dez!$I$14:$I$1003,$C$11)</f>
        <v>0</v>
      </c>
      <c r="O229" s="22">
        <f t="shared" si="6"/>
        <v>0</v>
      </c>
    </row>
    <row r="230" spans="1:15" x14ac:dyDescent="0.25">
      <c r="A230" s="7"/>
      <c r="B230" s="23" t="str">
        <f>CONCATENATE(Despesas!N24," ",Despesas!O24)</f>
        <v xml:space="preserve">1.5.11 </v>
      </c>
      <c r="C230" s="22">
        <f>SUMIFS(Jan!$O$14:$O$1003,Jan!$H$14:$H$1003,Despesas!$O24,Jan!$I$14:$I$1003,$C$11)</f>
        <v>0</v>
      </c>
      <c r="D230" s="22">
        <f>SUMIFS(Fev!$O$14:$O$1003,Fev!$H$14:$H$1003,Despesas!$O24,Fev!$I$14:$I$1003,$C$11)</f>
        <v>0</v>
      </c>
      <c r="E230" s="22">
        <f>SUMIFS(Mar!$O$14:$O$1003,Mar!$H$14:$H$1003,Despesas!$O24,Mar!$I$14:$I$1003,$C$11)</f>
        <v>0</v>
      </c>
      <c r="F230" s="22">
        <f>SUMIFS(Abr!$O$14:$O$1003,Abr!$H$14:$H$1003,Despesas!$O24,Abr!$I$14:$I$1003,$C$11)</f>
        <v>0</v>
      </c>
      <c r="G230" s="22">
        <f>SUMIFS(Mai!$O$14:$O$1003,Mai!$H$14:$H$1003,Despesas!$O24,Mai!$I$14:$I$1003,$C$11)</f>
        <v>0</v>
      </c>
      <c r="H230" s="22">
        <f>SUMIFS(Jun!$O$14:$O$1003,Jun!$H$14:$H$1003,Despesas!$O24,Jun!$I$14:$I$1003,$C$11)</f>
        <v>0</v>
      </c>
      <c r="I230" s="22">
        <f>SUMIFS(Jul!$O$14:$O$1003,Jul!$H$14:$H$1003,Despesas!$O24,Jul!$I$14:$I$1003,$C$11)</f>
        <v>0</v>
      </c>
      <c r="J230" s="22">
        <f>SUMIFS(Ago!$O$14:$O$1003,Ago!$H$14:$H$1003,Despesas!$O24,Ago!$I$14:$I$1003,$C$11)</f>
        <v>0</v>
      </c>
      <c r="K230" s="22">
        <f>SUMIFS(Set!$O$14:$O$1003,Set!$H$14:$H$1003,Despesas!$O24,Set!$I$14:$I$1003,$C$11)</f>
        <v>0</v>
      </c>
      <c r="L230" s="22">
        <f>SUMIFS(Out!$O$14:$O$1003,Out!$H$14:$H$1003,Despesas!$O24,Out!$I$14:$I$1003,$C$11)</f>
        <v>0</v>
      </c>
      <c r="M230" s="22">
        <f>SUMIFS(Nov!$O$14:$O$1003,Nov!$H$14:$H$1003,Despesas!$O24,Nov!$I$14:$I$1003,$C$11)</f>
        <v>0</v>
      </c>
      <c r="N230" s="22">
        <f>SUMIFS(Dez!$O$14:$O$1003,Dez!$H$14:$H$1003,Despesas!$O24,Dez!$I$14:$I$1003,$C$11)</f>
        <v>0</v>
      </c>
      <c r="O230" s="22">
        <f t="shared" si="6"/>
        <v>0</v>
      </c>
    </row>
    <row r="231" spans="1:15" x14ac:dyDescent="0.25">
      <c r="A231" s="7"/>
      <c r="B231" s="23" t="str">
        <f>CONCATENATE(Despesas!N25," ",Despesas!O25)</f>
        <v xml:space="preserve">1.5.12 </v>
      </c>
      <c r="C231" s="22">
        <f>SUMIFS(Jan!$O$14:$O$1003,Jan!$H$14:$H$1003,Despesas!$O25,Jan!$I$14:$I$1003,$C$11)</f>
        <v>0</v>
      </c>
      <c r="D231" s="22">
        <f>SUMIFS(Fev!$O$14:$O$1003,Fev!$H$14:$H$1003,Despesas!$O25,Fev!$I$14:$I$1003,$C$11)</f>
        <v>0</v>
      </c>
      <c r="E231" s="22">
        <f>SUMIFS(Mar!$O$14:$O$1003,Mar!$H$14:$H$1003,Despesas!$O25,Mar!$I$14:$I$1003,$C$11)</f>
        <v>0</v>
      </c>
      <c r="F231" s="22">
        <f>SUMIFS(Abr!$O$14:$O$1003,Abr!$H$14:$H$1003,Despesas!$O25,Abr!$I$14:$I$1003,$C$11)</f>
        <v>0</v>
      </c>
      <c r="G231" s="22">
        <f>SUMIFS(Mai!$O$14:$O$1003,Mai!$H$14:$H$1003,Despesas!$O25,Mai!$I$14:$I$1003,$C$11)</f>
        <v>0</v>
      </c>
      <c r="H231" s="22">
        <f>SUMIFS(Jun!$O$14:$O$1003,Jun!$H$14:$H$1003,Despesas!$O25,Jun!$I$14:$I$1003,$C$11)</f>
        <v>0</v>
      </c>
      <c r="I231" s="22">
        <f>SUMIFS(Jul!$O$14:$O$1003,Jul!$H$14:$H$1003,Despesas!$O25,Jul!$I$14:$I$1003,$C$11)</f>
        <v>0</v>
      </c>
      <c r="J231" s="22">
        <f>SUMIFS(Ago!$O$14:$O$1003,Ago!$H$14:$H$1003,Despesas!$O25,Ago!$I$14:$I$1003,$C$11)</f>
        <v>0</v>
      </c>
      <c r="K231" s="22">
        <f>SUMIFS(Set!$O$14:$O$1003,Set!$H$14:$H$1003,Despesas!$O25,Set!$I$14:$I$1003,$C$11)</f>
        <v>0</v>
      </c>
      <c r="L231" s="22">
        <f>SUMIFS(Out!$O$14:$O$1003,Out!$H$14:$H$1003,Despesas!$O25,Out!$I$14:$I$1003,$C$11)</f>
        <v>0</v>
      </c>
      <c r="M231" s="22">
        <f>SUMIFS(Nov!$O$14:$O$1003,Nov!$H$14:$H$1003,Despesas!$O25,Nov!$I$14:$I$1003,$C$11)</f>
        <v>0</v>
      </c>
      <c r="N231" s="22">
        <f>SUMIFS(Dez!$O$14:$O$1003,Dez!$H$14:$H$1003,Despesas!$O25,Dez!$I$14:$I$1003,$C$11)</f>
        <v>0</v>
      </c>
      <c r="O231" s="22">
        <f t="shared" si="6"/>
        <v>0</v>
      </c>
    </row>
    <row r="232" spans="1:15" x14ac:dyDescent="0.25">
      <c r="A232" s="7"/>
      <c r="B232" s="23" t="str">
        <f>CONCATENATE(Despesas!N26," ",Despesas!O26)</f>
        <v xml:space="preserve">1.5.13 </v>
      </c>
      <c r="C232" s="22">
        <f>SUMIFS(Jan!$O$14:$O$1003,Jan!$H$14:$H$1003,Despesas!$O26,Jan!$I$14:$I$1003,$C$11)</f>
        <v>0</v>
      </c>
      <c r="D232" s="22">
        <f>SUMIFS(Fev!$O$14:$O$1003,Fev!$H$14:$H$1003,Despesas!$O26,Fev!$I$14:$I$1003,$C$11)</f>
        <v>0</v>
      </c>
      <c r="E232" s="22">
        <f>SUMIFS(Mar!$O$14:$O$1003,Mar!$H$14:$H$1003,Despesas!$O26,Mar!$I$14:$I$1003,$C$11)</f>
        <v>0</v>
      </c>
      <c r="F232" s="22">
        <f>SUMIFS(Abr!$O$14:$O$1003,Abr!$H$14:$H$1003,Despesas!$O26,Abr!$I$14:$I$1003,$C$11)</f>
        <v>0</v>
      </c>
      <c r="G232" s="22">
        <f>SUMIFS(Mai!$O$14:$O$1003,Mai!$H$14:$H$1003,Despesas!$O26,Mai!$I$14:$I$1003,$C$11)</f>
        <v>0</v>
      </c>
      <c r="H232" s="22">
        <f>SUMIFS(Jun!$O$14:$O$1003,Jun!$H$14:$H$1003,Despesas!$O26,Jun!$I$14:$I$1003,$C$11)</f>
        <v>0</v>
      </c>
      <c r="I232" s="22">
        <f>SUMIFS(Jul!$O$14:$O$1003,Jul!$H$14:$H$1003,Despesas!$O26,Jul!$I$14:$I$1003,$C$11)</f>
        <v>0</v>
      </c>
      <c r="J232" s="22">
        <f>SUMIFS(Ago!$O$14:$O$1003,Ago!$H$14:$H$1003,Despesas!$O26,Ago!$I$14:$I$1003,$C$11)</f>
        <v>0</v>
      </c>
      <c r="K232" s="22">
        <f>SUMIFS(Set!$O$14:$O$1003,Set!$H$14:$H$1003,Despesas!$O26,Set!$I$14:$I$1003,$C$11)</f>
        <v>0</v>
      </c>
      <c r="L232" s="22">
        <f>SUMIFS(Out!$O$14:$O$1003,Out!$H$14:$H$1003,Despesas!$O26,Out!$I$14:$I$1003,$C$11)</f>
        <v>0</v>
      </c>
      <c r="M232" s="22">
        <f>SUMIFS(Nov!$O$14:$O$1003,Nov!$H$14:$H$1003,Despesas!$O26,Nov!$I$14:$I$1003,$C$11)</f>
        <v>0</v>
      </c>
      <c r="N232" s="22">
        <f>SUMIFS(Dez!$O$14:$O$1003,Dez!$H$14:$H$1003,Despesas!$O26,Dez!$I$14:$I$1003,$C$11)</f>
        <v>0</v>
      </c>
      <c r="O232" s="22">
        <f t="shared" si="6"/>
        <v>0</v>
      </c>
    </row>
    <row r="233" spans="1:15" x14ac:dyDescent="0.25">
      <c r="A233" s="7"/>
      <c r="B233" s="23" t="str">
        <f>CONCATENATE(Despesas!N27," ",Despesas!O27)</f>
        <v xml:space="preserve">1.5.14 </v>
      </c>
      <c r="C233" s="22">
        <f>SUMIFS(Jan!$O$14:$O$1003,Jan!$H$14:$H$1003,Despesas!$O27,Jan!$I$14:$I$1003,$C$11)</f>
        <v>0</v>
      </c>
      <c r="D233" s="22">
        <f>SUMIFS(Fev!$O$14:$O$1003,Fev!$H$14:$H$1003,Despesas!$O27,Fev!$I$14:$I$1003,$C$11)</f>
        <v>0</v>
      </c>
      <c r="E233" s="22">
        <f>SUMIFS(Mar!$O$14:$O$1003,Mar!$H$14:$H$1003,Despesas!$O27,Mar!$I$14:$I$1003,$C$11)</f>
        <v>0</v>
      </c>
      <c r="F233" s="22">
        <f>SUMIFS(Abr!$O$14:$O$1003,Abr!$H$14:$H$1003,Despesas!$O27,Abr!$I$14:$I$1003,$C$11)</f>
        <v>0</v>
      </c>
      <c r="G233" s="22">
        <f>SUMIFS(Mai!$O$14:$O$1003,Mai!$H$14:$H$1003,Despesas!$O27,Mai!$I$14:$I$1003,$C$11)</f>
        <v>0</v>
      </c>
      <c r="H233" s="22">
        <f>SUMIFS(Jun!$O$14:$O$1003,Jun!$H$14:$H$1003,Despesas!$O27,Jun!$I$14:$I$1003,$C$11)</f>
        <v>0</v>
      </c>
      <c r="I233" s="22">
        <f>SUMIFS(Jul!$O$14:$O$1003,Jul!$H$14:$H$1003,Despesas!$O27,Jul!$I$14:$I$1003,$C$11)</f>
        <v>0</v>
      </c>
      <c r="J233" s="22">
        <f>SUMIFS(Ago!$O$14:$O$1003,Ago!$H$14:$H$1003,Despesas!$O27,Ago!$I$14:$I$1003,$C$11)</f>
        <v>0</v>
      </c>
      <c r="K233" s="22">
        <f>SUMIFS(Set!$O$14:$O$1003,Set!$H$14:$H$1003,Despesas!$O27,Set!$I$14:$I$1003,$C$11)</f>
        <v>0</v>
      </c>
      <c r="L233" s="22">
        <f>SUMIFS(Out!$O$14:$O$1003,Out!$H$14:$H$1003,Despesas!$O27,Out!$I$14:$I$1003,$C$11)</f>
        <v>0</v>
      </c>
      <c r="M233" s="22">
        <f>SUMIFS(Nov!$O$14:$O$1003,Nov!$H$14:$H$1003,Despesas!$O27,Nov!$I$14:$I$1003,$C$11)</f>
        <v>0</v>
      </c>
      <c r="N233" s="22">
        <f>SUMIFS(Dez!$O$14:$O$1003,Dez!$H$14:$H$1003,Despesas!$O27,Dez!$I$14:$I$1003,$C$11)</f>
        <v>0</v>
      </c>
      <c r="O233" s="22">
        <f t="shared" si="6"/>
        <v>0</v>
      </c>
    </row>
    <row r="234" spans="1:15" x14ac:dyDescent="0.25">
      <c r="A234" s="7"/>
      <c r="B234" s="23" t="str">
        <f>CONCATENATE(Despesas!N28," ",Despesas!O28)</f>
        <v xml:space="preserve">1.5.15 </v>
      </c>
      <c r="C234" s="22">
        <f>SUMIFS(Jan!$O$14:$O$1003,Jan!$H$14:$H$1003,Despesas!$O28,Jan!$I$14:$I$1003,$C$11)</f>
        <v>0</v>
      </c>
      <c r="D234" s="22">
        <f>SUMIFS(Fev!$O$14:$O$1003,Fev!$H$14:$H$1003,Despesas!$O28,Fev!$I$14:$I$1003,$C$11)</f>
        <v>0</v>
      </c>
      <c r="E234" s="22">
        <f>SUMIFS(Mar!$O$14:$O$1003,Mar!$H$14:$H$1003,Despesas!$O28,Mar!$I$14:$I$1003,$C$11)</f>
        <v>0</v>
      </c>
      <c r="F234" s="22">
        <f>SUMIFS(Abr!$O$14:$O$1003,Abr!$H$14:$H$1003,Despesas!$O28,Abr!$I$14:$I$1003,$C$11)</f>
        <v>0</v>
      </c>
      <c r="G234" s="22">
        <f>SUMIFS(Mai!$O$14:$O$1003,Mai!$H$14:$H$1003,Despesas!$O28,Mai!$I$14:$I$1003,$C$11)</f>
        <v>0</v>
      </c>
      <c r="H234" s="22">
        <f>SUMIFS(Jun!$O$14:$O$1003,Jun!$H$14:$H$1003,Despesas!$O28,Jun!$I$14:$I$1003,$C$11)</f>
        <v>0</v>
      </c>
      <c r="I234" s="22">
        <f>SUMIFS(Jul!$O$14:$O$1003,Jul!$H$14:$H$1003,Despesas!$O28,Jul!$I$14:$I$1003,$C$11)</f>
        <v>0</v>
      </c>
      <c r="J234" s="22">
        <f>SUMIFS(Ago!$O$14:$O$1003,Ago!$H$14:$H$1003,Despesas!$O28,Ago!$I$14:$I$1003,$C$11)</f>
        <v>0</v>
      </c>
      <c r="K234" s="22">
        <f>SUMIFS(Set!$O$14:$O$1003,Set!$H$14:$H$1003,Despesas!$O28,Set!$I$14:$I$1003,$C$11)</f>
        <v>0</v>
      </c>
      <c r="L234" s="22">
        <f>SUMIFS(Out!$O$14:$O$1003,Out!$H$14:$H$1003,Despesas!$O28,Out!$I$14:$I$1003,$C$11)</f>
        <v>0</v>
      </c>
      <c r="M234" s="22">
        <f>SUMIFS(Nov!$O$14:$O$1003,Nov!$H$14:$H$1003,Despesas!$O28,Nov!$I$14:$I$1003,$C$11)</f>
        <v>0</v>
      </c>
      <c r="N234" s="22">
        <f>SUMIFS(Dez!$O$14:$O$1003,Dez!$H$14:$H$1003,Despesas!$O28,Dez!$I$14:$I$1003,$C$11)</f>
        <v>0</v>
      </c>
      <c r="O234" s="22">
        <f t="shared" si="6"/>
        <v>0</v>
      </c>
    </row>
    <row r="235" spans="1:15" x14ac:dyDescent="0.25">
      <c r="A235" s="7"/>
      <c r="B235" s="23" t="str">
        <f>CONCATENATE(Despesas!N29," ",Despesas!O29)</f>
        <v xml:space="preserve">1.5.16 </v>
      </c>
      <c r="C235" s="22">
        <f>SUMIFS(Jan!$O$14:$O$1003,Jan!$H$14:$H$1003,Despesas!$O29,Jan!$I$14:$I$1003,$C$11)</f>
        <v>0</v>
      </c>
      <c r="D235" s="22">
        <f>SUMIFS(Fev!$O$14:$O$1003,Fev!$H$14:$H$1003,Despesas!$O29,Fev!$I$14:$I$1003,$C$11)</f>
        <v>0</v>
      </c>
      <c r="E235" s="22">
        <f>SUMIFS(Mar!$O$14:$O$1003,Mar!$H$14:$H$1003,Despesas!$O29,Mar!$I$14:$I$1003,$C$11)</f>
        <v>0</v>
      </c>
      <c r="F235" s="22">
        <f>SUMIFS(Abr!$O$14:$O$1003,Abr!$H$14:$H$1003,Despesas!$O29,Abr!$I$14:$I$1003,$C$11)</f>
        <v>0</v>
      </c>
      <c r="G235" s="22">
        <f>SUMIFS(Mai!$O$14:$O$1003,Mai!$H$14:$H$1003,Despesas!$O29,Mai!$I$14:$I$1003,$C$11)</f>
        <v>0</v>
      </c>
      <c r="H235" s="22">
        <f>SUMIFS(Jun!$O$14:$O$1003,Jun!$H$14:$H$1003,Despesas!$O29,Jun!$I$14:$I$1003,$C$11)</f>
        <v>0</v>
      </c>
      <c r="I235" s="22">
        <f>SUMIFS(Jul!$O$14:$O$1003,Jul!$H$14:$H$1003,Despesas!$O29,Jul!$I$14:$I$1003,$C$11)</f>
        <v>0</v>
      </c>
      <c r="J235" s="22">
        <f>SUMIFS(Ago!$O$14:$O$1003,Ago!$H$14:$H$1003,Despesas!$O29,Ago!$I$14:$I$1003,$C$11)</f>
        <v>0</v>
      </c>
      <c r="K235" s="22">
        <f>SUMIFS(Set!$O$14:$O$1003,Set!$H$14:$H$1003,Despesas!$O29,Set!$I$14:$I$1003,$C$11)</f>
        <v>0</v>
      </c>
      <c r="L235" s="22">
        <f>SUMIFS(Out!$O$14:$O$1003,Out!$H$14:$H$1003,Despesas!$O29,Out!$I$14:$I$1003,$C$11)</f>
        <v>0</v>
      </c>
      <c r="M235" s="22">
        <f>SUMIFS(Nov!$O$14:$O$1003,Nov!$H$14:$H$1003,Despesas!$O29,Nov!$I$14:$I$1003,$C$11)</f>
        <v>0</v>
      </c>
      <c r="N235" s="22">
        <f>SUMIFS(Dez!$O$14:$O$1003,Dez!$H$14:$H$1003,Despesas!$O29,Dez!$I$14:$I$1003,$C$11)</f>
        <v>0</v>
      </c>
      <c r="O235" s="22">
        <f t="shared" si="6"/>
        <v>0</v>
      </c>
    </row>
    <row r="236" spans="1:15" x14ac:dyDescent="0.25">
      <c r="A236" s="7"/>
      <c r="B236" s="23" t="str">
        <f>CONCATENATE(Despesas!N30," ",Despesas!O30)</f>
        <v xml:space="preserve">1.5.17 </v>
      </c>
      <c r="C236" s="22">
        <f>SUMIFS(Jan!$O$14:$O$1003,Jan!$H$14:$H$1003,Despesas!$O30,Jan!$I$14:$I$1003,$C$11)</f>
        <v>0</v>
      </c>
      <c r="D236" s="22">
        <f>SUMIFS(Fev!$O$14:$O$1003,Fev!$H$14:$H$1003,Despesas!$O30,Fev!$I$14:$I$1003,$C$11)</f>
        <v>0</v>
      </c>
      <c r="E236" s="22">
        <f>SUMIFS(Mar!$O$14:$O$1003,Mar!$H$14:$H$1003,Despesas!$O30,Mar!$I$14:$I$1003,$C$11)</f>
        <v>0</v>
      </c>
      <c r="F236" s="22">
        <f>SUMIFS(Abr!$O$14:$O$1003,Abr!$H$14:$H$1003,Despesas!$O30,Abr!$I$14:$I$1003,$C$11)</f>
        <v>0</v>
      </c>
      <c r="G236" s="22">
        <f>SUMIFS(Mai!$O$14:$O$1003,Mai!$H$14:$H$1003,Despesas!$O30,Mai!$I$14:$I$1003,$C$11)</f>
        <v>0</v>
      </c>
      <c r="H236" s="22">
        <f>SUMIFS(Jun!$O$14:$O$1003,Jun!$H$14:$H$1003,Despesas!$O30,Jun!$I$14:$I$1003,$C$11)</f>
        <v>0</v>
      </c>
      <c r="I236" s="22">
        <f>SUMIFS(Jul!$O$14:$O$1003,Jul!$H$14:$H$1003,Despesas!$O30,Jul!$I$14:$I$1003,$C$11)</f>
        <v>0</v>
      </c>
      <c r="J236" s="22">
        <f>SUMIFS(Ago!$O$14:$O$1003,Ago!$H$14:$H$1003,Despesas!$O30,Ago!$I$14:$I$1003,$C$11)</f>
        <v>0</v>
      </c>
      <c r="K236" s="22">
        <f>SUMIFS(Set!$O$14:$O$1003,Set!$H$14:$H$1003,Despesas!$O30,Set!$I$14:$I$1003,$C$11)</f>
        <v>0</v>
      </c>
      <c r="L236" s="22">
        <f>SUMIFS(Out!$O$14:$O$1003,Out!$H$14:$H$1003,Despesas!$O30,Out!$I$14:$I$1003,$C$11)</f>
        <v>0</v>
      </c>
      <c r="M236" s="22">
        <f>SUMIFS(Nov!$O$14:$O$1003,Nov!$H$14:$H$1003,Despesas!$O30,Nov!$I$14:$I$1003,$C$11)</f>
        <v>0</v>
      </c>
      <c r="N236" s="22">
        <f>SUMIFS(Dez!$O$14:$O$1003,Dez!$H$14:$H$1003,Despesas!$O30,Dez!$I$14:$I$1003,$C$11)</f>
        <v>0</v>
      </c>
      <c r="O236" s="22">
        <f t="shared" si="6"/>
        <v>0</v>
      </c>
    </row>
    <row r="237" spans="1:15" x14ac:dyDescent="0.25">
      <c r="A237" s="7"/>
      <c r="B237" s="23" t="str">
        <f>CONCATENATE(Despesas!N31," ",Despesas!O31)</f>
        <v xml:space="preserve">1.5.18 </v>
      </c>
      <c r="C237" s="22">
        <f>SUMIFS(Jan!$O$14:$O$1003,Jan!$H$14:$H$1003,Despesas!$O31,Jan!$I$14:$I$1003,$C$11)</f>
        <v>0</v>
      </c>
      <c r="D237" s="22">
        <f>SUMIFS(Fev!$O$14:$O$1003,Fev!$H$14:$H$1003,Despesas!$O31,Fev!$I$14:$I$1003,$C$11)</f>
        <v>0</v>
      </c>
      <c r="E237" s="22">
        <f>SUMIFS(Mar!$O$14:$O$1003,Mar!$H$14:$H$1003,Despesas!$O31,Mar!$I$14:$I$1003,$C$11)</f>
        <v>0</v>
      </c>
      <c r="F237" s="22">
        <f>SUMIFS(Abr!$O$14:$O$1003,Abr!$H$14:$H$1003,Despesas!$O31,Abr!$I$14:$I$1003,$C$11)</f>
        <v>0</v>
      </c>
      <c r="G237" s="22">
        <f>SUMIFS(Mai!$O$14:$O$1003,Mai!$H$14:$H$1003,Despesas!$O31,Mai!$I$14:$I$1003,$C$11)</f>
        <v>0</v>
      </c>
      <c r="H237" s="22">
        <f>SUMIFS(Jun!$O$14:$O$1003,Jun!$H$14:$H$1003,Despesas!$O31,Jun!$I$14:$I$1003,$C$11)</f>
        <v>0</v>
      </c>
      <c r="I237" s="22">
        <f>SUMIFS(Jul!$O$14:$O$1003,Jul!$H$14:$H$1003,Despesas!$O31,Jul!$I$14:$I$1003,$C$11)</f>
        <v>0</v>
      </c>
      <c r="J237" s="22">
        <f>SUMIFS(Ago!$O$14:$O$1003,Ago!$H$14:$H$1003,Despesas!$O31,Ago!$I$14:$I$1003,$C$11)</f>
        <v>0</v>
      </c>
      <c r="K237" s="22">
        <f>SUMIFS(Set!$O$14:$O$1003,Set!$H$14:$H$1003,Despesas!$O31,Set!$I$14:$I$1003,$C$11)</f>
        <v>0</v>
      </c>
      <c r="L237" s="22">
        <f>SUMIFS(Out!$O$14:$O$1003,Out!$H$14:$H$1003,Despesas!$O31,Out!$I$14:$I$1003,$C$11)</f>
        <v>0</v>
      </c>
      <c r="M237" s="22">
        <f>SUMIFS(Nov!$O$14:$O$1003,Nov!$H$14:$H$1003,Despesas!$O31,Nov!$I$14:$I$1003,$C$11)</f>
        <v>0</v>
      </c>
      <c r="N237" s="22">
        <f>SUMIFS(Dez!$O$14:$O$1003,Dez!$H$14:$H$1003,Despesas!$O31,Dez!$I$14:$I$1003,$C$11)</f>
        <v>0</v>
      </c>
      <c r="O237" s="22">
        <f t="shared" si="6"/>
        <v>0</v>
      </c>
    </row>
    <row r="238" spans="1:15" x14ac:dyDescent="0.25">
      <c r="A238" s="7"/>
      <c r="B238" s="23" t="str">
        <f>CONCATENATE(Despesas!N32," ",Despesas!O32)</f>
        <v xml:space="preserve">1.5.19 </v>
      </c>
      <c r="C238" s="22">
        <f>SUMIFS(Jan!$O$14:$O$1003,Jan!$H$14:$H$1003,Despesas!$O32,Jan!$I$14:$I$1003,$C$11)</f>
        <v>0</v>
      </c>
      <c r="D238" s="22">
        <f>SUMIFS(Fev!$O$14:$O$1003,Fev!$H$14:$H$1003,Despesas!$O32,Fev!$I$14:$I$1003,$C$11)</f>
        <v>0</v>
      </c>
      <c r="E238" s="22">
        <f>SUMIFS(Mar!$O$14:$O$1003,Mar!$H$14:$H$1003,Despesas!$O32,Mar!$I$14:$I$1003,$C$11)</f>
        <v>0</v>
      </c>
      <c r="F238" s="22">
        <f>SUMIFS(Abr!$O$14:$O$1003,Abr!$H$14:$H$1003,Despesas!$O32,Abr!$I$14:$I$1003,$C$11)</f>
        <v>0</v>
      </c>
      <c r="G238" s="22">
        <f>SUMIFS(Mai!$O$14:$O$1003,Mai!$H$14:$H$1003,Despesas!$O32,Mai!$I$14:$I$1003,$C$11)</f>
        <v>0</v>
      </c>
      <c r="H238" s="22">
        <f>SUMIFS(Jun!$O$14:$O$1003,Jun!$H$14:$H$1003,Despesas!$O32,Jun!$I$14:$I$1003,$C$11)</f>
        <v>0</v>
      </c>
      <c r="I238" s="22">
        <f>SUMIFS(Jul!$O$14:$O$1003,Jul!$H$14:$H$1003,Despesas!$O32,Jul!$I$14:$I$1003,$C$11)</f>
        <v>0</v>
      </c>
      <c r="J238" s="22">
        <f>SUMIFS(Ago!$O$14:$O$1003,Ago!$H$14:$H$1003,Despesas!$O32,Ago!$I$14:$I$1003,$C$11)</f>
        <v>0</v>
      </c>
      <c r="K238" s="22">
        <f>SUMIFS(Set!$O$14:$O$1003,Set!$H$14:$H$1003,Despesas!$O32,Set!$I$14:$I$1003,$C$11)</f>
        <v>0</v>
      </c>
      <c r="L238" s="22">
        <f>SUMIFS(Out!$O$14:$O$1003,Out!$H$14:$H$1003,Despesas!$O32,Out!$I$14:$I$1003,$C$11)</f>
        <v>0</v>
      </c>
      <c r="M238" s="22">
        <f>SUMIFS(Nov!$O$14:$O$1003,Nov!$H$14:$H$1003,Despesas!$O32,Nov!$I$14:$I$1003,$C$11)</f>
        <v>0</v>
      </c>
      <c r="N238" s="22">
        <f>SUMIFS(Dez!$O$14:$O$1003,Dez!$H$14:$H$1003,Despesas!$O32,Dez!$I$14:$I$1003,$C$11)</f>
        <v>0</v>
      </c>
      <c r="O238" s="22">
        <f t="shared" si="6"/>
        <v>0</v>
      </c>
    </row>
    <row r="239" spans="1:15" x14ac:dyDescent="0.25">
      <c r="A239" s="7"/>
      <c r="B239" s="23" t="str">
        <f>CONCATENATE(Despesas!N33," ",Despesas!O33)</f>
        <v xml:space="preserve">1.5.20 </v>
      </c>
      <c r="C239" s="22">
        <f>SUMIFS(Jan!$O$14:$O$1003,Jan!$H$14:$H$1003,Despesas!$O33,Jan!$I$14:$I$1003,$C$11)</f>
        <v>0</v>
      </c>
      <c r="D239" s="22">
        <f>SUMIFS(Fev!$O$14:$O$1003,Fev!$H$14:$H$1003,Despesas!$O33,Fev!$I$14:$I$1003,$C$11)</f>
        <v>0</v>
      </c>
      <c r="E239" s="22">
        <f>SUMIFS(Mar!$O$14:$O$1003,Mar!$H$14:$H$1003,Despesas!$O33,Mar!$I$14:$I$1003,$C$11)</f>
        <v>0</v>
      </c>
      <c r="F239" s="22">
        <f>SUMIFS(Abr!$O$14:$O$1003,Abr!$H$14:$H$1003,Despesas!$O33,Abr!$I$14:$I$1003,$C$11)</f>
        <v>0</v>
      </c>
      <c r="G239" s="22">
        <f>SUMIFS(Mai!$O$14:$O$1003,Mai!$H$14:$H$1003,Despesas!$O33,Mai!$I$14:$I$1003,$C$11)</f>
        <v>0</v>
      </c>
      <c r="H239" s="22">
        <f>SUMIFS(Jun!$O$14:$O$1003,Jun!$H$14:$H$1003,Despesas!$O33,Jun!$I$14:$I$1003,$C$11)</f>
        <v>0</v>
      </c>
      <c r="I239" s="22">
        <f>SUMIFS(Jul!$O$14:$O$1003,Jul!$H$14:$H$1003,Despesas!$O33,Jul!$I$14:$I$1003,$C$11)</f>
        <v>0</v>
      </c>
      <c r="J239" s="22">
        <f>SUMIFS(Ago!$O$14:$O$1003,Ago!$H$14:$H$1003,Despesas!$O33,Ago!$I$14:$I$1003,$C$11)</f>
        <v>0</v>
      </c>
      <c r="K239" s="22">
        <f>SUMIFS(Set!$O$14:$O$1003,Set!$H$14:$H$1003,Despesas!$O33,Set!$I$14:$I$1003,$C$11)</f>
        <v>0</v>
      </c>
      <c r="L239" s="22">
        <f>SUMIFS(Out!$O$14:$O$1003,Out!$H$14:$H$1003,Despesas!$O33,Out!$I$14:$I$1003,$C$11)</f>
        <v>0</v>
      </c>
      <c r="M239" s="22">
        <f>SUMIFS(Nov!$O$14:$O$1003,Nov!$H$14:$H$1003,Despesas!$O33,Nov!$I$14:$I$1003,$C$11)</f>
        <v>0</v>
      </c>
      <c r="N239" s="22">
        <f>SUMIFS(Dez!$O$14:$O$1003,Dez!$H$14:$H$1003,Despesas!$O33,Dez!$I$14:$I$1003,$C$11)</f>
        <v>0</v>
      </c>
      <c r="O239" s="22">
        <f t="shared" si="6"/>
        <v>0</v>
      </c>
    </row>
    <row r="240" spans="1:15" x14ac:dyDescent="0.25">
      <c r="A240" s="7"/>
      <c r="B240" s="23" t="str">
        <f>CONCATENATE(Despesas!N34," ",Despesas!O34)</f>
        <v xml:space="preserve">1.5.21 </v>
      </c>
      <c r="C240" s="22">
        <f>SUMIFS(Jan!$O$14:$O$1003,Jan!$H$14:$H$1003,Despesas!$O34,Jan!$I$14:$I$1003,$C$11)</f>
        <v>0</v>
      </c>
      <c r="D240" s="22">
        <f>SUMIFS(Fev!$O$14:$O$1003,Fev!$H$14:$H$1003,Despesas!$O34,Fev!$I$14:$I$1003,$C$11)</f>
        <v>0</v>
      </c>
      <c r="E240" s="22">
        <f>SUMIFS(Mar!$O$14:$O$1003,Mar!$H$14:$H$1003,Despesas!$O34,Mar!$I$14:$I$1003,$C$11)</f>
        <v>0</v>
      </c>
      <c r="F240" s="22">
        <f>SUMIFS(Abr!$O$14:$O$1003,Abr!$H$14:$H$1003,Despesas!$O34,Abr!$I$14:$I$1003,$C$11)</f>
        <v>0</v>
      </c>
      <c r="G240" s="22">
        <f>SUMIFS(Mai!$O$14:$O$1003,Mai!$H$14:$H$1003,Despesas!$O34,Mai!$I$14:$I$1003,$C$11)</f>
        <v>0</v>
      </c>
      <c r="H240" s="22">
        <f>SUMIFS(Jun!$O$14:$O$1003,Jun!$H$14:$H$1003,Despesas!$O34,Jun!$I$14:$I$1003,$C$11)</f>
        <v>0</v>
      </c>
      <c r="I240" s="22">
        <f>SUMIFS(Jul!$O$14:$O$1003,Jul!$H$14:$H$1003,Despesas!$O34,Jul!$I$14:$I$1003,$C$11)</f>
        <v>0</v>
      </c>
      <c r="J240" s="22">
        <f>SUMIFS(Ago!$O$14:$O$1003,Ago!$H$14:$H$1003,Despesas!$O34,Ago!$I$14:$I$1003,$C$11)</f>
        <v>0</v>
      </c>
      <c r="K240" s="22">
        <f>SUMIFS(Set!$O$14:$O$1003,Set!$H$14:$H$1003,Despesas!$O34,Set!$I$14:$I$1003,$C$11)</f>
        <v>0</v>
      </c>
      <c r="L240" s="22">
        <f>SUMIFS(Out!$O$14:$O$1003,Out!$H$14:$H$1003,Despesas!$O34,Out!$I$14:$I$1003,$C$11)</f>
        <v>0</v>
      </c>
      <c r="M240" s="22">
        <f>SUMIFS(Nov!$O$14:$O$1003,Nov!$H$14:$H$1003,Despesas!$O34,Nov!$I$14:$I$1003,$C$11)</f>
        <v>0</v>
      </c>
      <c r="N240" s="22">
        <f>SUMIFS(Dez!$O$14:$O$1003,Dez!$H$14:$H$1003,Despesas!$O34,Dez!$I$14:$I$1003,$C$11)</f>
        <v>0</v>
      </c>
      <c r="O240" s="22">
        <f t="shared" si="6"/>
        <v>0</v>
      </c>
    </row>
    <row r="241" spans="1:15" x14ac:dyDescent="0.25">
      <c r="A241" s="7"/>
      <c r="B241" s="23" t="str">
        <f>CONCATENATE(Despesas!N35," ",Despesas!O35)</f>
        <v xml:space="preserve">1.5.22 </v>
      </c>
      <c r="C241" s="22">
        <f>SUMIFS(Jan!$O$14:$O$1003,Jan!$H$14:$H$1003,Despesas!$O35,Jan!$I$14:$I$1003,$C$11)</f>
        <v>0</v>
      </c>
      <c r="D241" s="22">
        <f>SUMIFS(Fev!$O$14:$O$1003,Fev!$H$14:$H$1003,Despesas!$O35,Fev!$I$14:$I$1003,$C$11)</f>
        <v>0</v>
      </c>
      <c r="E241" s="22">
        <f>SUMIFS(Mar!$O$14:$O$1003,Mar!$H$14:$H$1003,Despesas!$O35,Mar!$I$14:$I$1003,$C$11)</f>
        <v>0</v>
      </c>
      <c r="F241" s="22">
        <f>SUMIFS(Abr!$O$14:$O$1003,Abr!$H$14:$H$1003,Despesas!$O35,Abr!$I$14:$I$1003,$C$11)</f>
        <v>0</v>
      </c>
      <c r="G241" s="22">
        <f>SUMIFS(Mai!$O$14:$O$1003,Mai!$H$14:$H$1003,Despesas!$O35,Mai!$I$14:$I$1003,$C$11)</f>
        <v>0</v>
      </c>
      <c r="H241" s="22">
        <f>SUMIFS(Jun!$O$14:$O$1003,Jun!$H$14:$H$1003,Despesas!$O35,Jun!$I$14:$I$1003,$C$11)</f>
        <v>0</v>
      </c>
      <c r="I241" s="22">
        <f>SUMIFS(Jul!$O$14:$O$1003,Jul!$H$14:$H$1003,Despesas!$O35,Jul!$I$14:$I$1003,$C$11)</f>
        <v>0</v>
      </c>
      <c r="J241" s="22">
        <f>SUMIFS(Ago!$O$14:$O$1003,Ago!$H$14:$H$1003,Despesas!$O35,Ago!$I$14:$I$1003,$C$11)</f>
        <v>0</v>
      </c>
      <c r="K241" s="22">
        <f>SUMIFS(Set!$O$14:$O$1003,Set!$H$14:$H$1003,Despesas!$O35,Set!$I$14:$I$1003,$C$11)</f>
        <v>0</v>
      </c>
      <c r="L241" s="22">
        <f>SUMIFS(Out!$O$14:$O$1003,Out!$H$14:$H$1003,Despesas!$O35,Out!$I$14:$I$1003,$C$11)</f>
        <v>0</v>
      </c>
      <c r="M241" s="22">
        <f>SUMIFS(Nov!$O$14:$O$1003,Nov!$H$14:$H$1003,Despesas!$O35,Nov!$I$14:$I$1003,$C$11)</f>
        <v>0</v>
      </c>
      <c r="N241" s="22">
        <f>SUMIFS(Dez!$O$14:$O$1003,Dez!$H$14:$H$1003,Despesas!$O35,Dez!$I$14:$I$1003,$C$11)</f>
        <v>0</v>
      </c>
      <c r="O241" s="22">
        <f t="shared" si="6"/>
        <v>0</v>
      </c>
    </row>
    <row r="242" spans="1:15" x14ac:dyDescent="0.25">
      <c r="A242" s="7"/>
      <c r="B242" s="23" t="str">
        <f>CONCATENATE(Despesas!N36," ",Despesas!O36)</f>
        <v xml:space="preserve">1.5.23 </v>
      </c>
      <c r="C242" s="22">
        <f>SUMIFS(Jan!$O$14:$O$1003,Jan!$H$14:$H$1003,Despesas!$O36,Jan!$I$14:$I$1003,$C$11)</f>
        <v>0</v>
      </c>
      <c r="D242" s="22">
        <f>SUMIFS(Fev!$O$14:$O$1003,Fev!$H$14:$H$1003,Despesas!$O36,Fev!$I$14:$I$1003,$C$11)</f>
        <v>0</v>
      </c>
      <c r="E242" s="22">
        <f>SUMIFS(Mar!$O$14:$O$1003,Mar!$H$14:$H$1003,Despesas!$O36,Mar!$I$14:$I$1003,$C$11)</f>
        <v>0</v>
      </c>
      <c r="F242" s="22">
        <f>SUMIFS(Abr!$O$14:$O$1003,Abr!$H$14:$H$1003,Despesas!$O36,Abr!$I$14:$I$1003,$C$11)</f>
        <v>0</v>
      </c>
      <c r="G242" s="22">
        <f>SUMIFS(Mai!$O$14:$O$1003,Mai!$H$14:$H$1003,Despesas!$O36,Mai!$I$14:$I$1003,$C$11)</f>
        <v>0</v>
      </c>
      <c r="H242" s="22">
        <f>SUMIFS(Jun!$O$14:$O$1003,Jun!$H$14:$H$1003,Despesas!$O36,Jun!$I$14:$I$1003,$C$11)</f>
        <v>0</v>
      </c>
      <c r="I242" s="22">
        <f>SUMIFS(Jul!$O$14:$O$1003,Jul!$H$14:$H$1003,Despesas!$O36,Jul!$I$14:$I$1003,$C$11)</f>
        <v>0</v>
      </c>
      <c r="J242" s="22">
        <f>SUMIFS(Ago!$O$14:$O$1003,Ago!$H$14:$H$1003,Despesas!$O36,Ago!$I$14:$I$1003,$C$11)</f>
        <v>0</v>
      </c>
      <c r="K242" s="22">
        <f>SUMIFS(Set!$O$14:$O$1003,Set!$H$14:$H$1003,Despesas!$O36,Set!$I$14:$I$1003,$C$11)</f>
        <v>0</v>
      </c>
      <c r="L242" s="22">
        <f>SUMIFS(Out!$O$14:$O$1003,Out!$H$14:$H$1003,Despesas!$O36,Out!$I$14:$I$1003,$C$11)</f>
        <v>0</v>
      </c>
      <c r="M242" s="22">
        <f>SUMIFS(Nov!$O$14:$O$1003,Nov!$H$14:$H$1003,Despesas!$O36,Nov!$I$14:$I$1003,$C$11)</f>
        <v>0</v>
      </c>
      <c r="N242" s="22">
        <f>SUMIFS(Dez!$O$14:$O$1003,Dez!$H$14:$H$1003,Despesas!$O36,Dez!$I$14:$I$1003,$C$11)</f>
        <v>0</v>
      </c>
      <c r="O242" s="22">
        <f t="shared" si="6"/>
        <v>0</v>
      </c>
    </row>
    <row r="243" spans="1:15" x14ac:dyDescent="0.25">
      <c r="A243" s="7"/>
      <c r="B243" s="23" t="str">
        <f>CONCATENATE(Despesas!N37," ",Despesas!O37)</f>
        <v xml:space="preserve">1.5.24 </v>
      </c>
      <c r="C243" s="22">
        <f>SUMIFS(Jan!$O$14:$O$1003,Jan!$H$14:$H$1003,Despesas!$O37,Jan!$I$14:$I$1003,$C$11)</f>
        <v>0</v>
      </c>
      <c r="D243" s="22">
        <f>SUMIFS(Fev!$O$14:$O$1003,Fev!$H$14:$H$1003,Despesas!$O37,Fev!$I$14:$I$1003,$C$11)</f>
        <v>0</v>
      </c>
      <c r="E243" s="22">
        <f>SUMIFS(Mar!$O$14:$O$1003,Mar!$H$14:$H$1003,Despesas!$O37,Mar!$I$14:$I$1003,$C$11)</f>
        <v>0</v>
      </c>
      <c r="F243" s="22">
        <f>SUMIFS(Abr!$O$14:$O$1003,Abr!$H$14:$H$1003,Despesas!$O37,Abr!$I$14:$I$1003,$C$11)</f>
        <v>0</v>
      </c>
      <c r="G243" s="22">
        <f>SUMIFS(Mai!$O$14:$O$1003,Mai!$H$14:$H$1003,Despesas!$O37,Mai!$I$14:$I$1003,$C$11)</f>
        <v>0</v>
      </c>
      <c r="H243" s="22">
        <f>SUMIFS(Jun!$O$14:$O$1003,Jun!$H$14:$H$1003,Despesas!$O37,Jun!$I$14:$I$1003,$C$11)</f>
        <v>0</v>
      </c>
      <c r="I243" s="22">
        <f>SUMIFS(Jul!$O$14:$O$1003,Jul!$H$14:$H$1003,Despesas!$O37,Jul!$I$14:$I$1003,$C$11)</f>
        <v>0</v>
      </c>
      <c r="J243" s="22">
        <f>SUMIFS(Ago!$O$14:$O$1003,Ago!$H$14:$H$1003,Despesas!$O37,Ago!$I$14:$I$1003,$C$11)</f>
        <v>0</v>
      </c>
      <c r="K243" s="22">
        <f>SUMIFS(Set!$O$14:$O$1003,Set!$H$14:$H$1003,Despesas!$O37,Set!$I$14:$I$1003,$C$11)</f>
        <v>0</v>
      </c>
      <c r="L243" s="22">
        <f>SUMIFS(Out!$O$14:$O$1003,Out!$H$14:$H$1003,Despesas!$O37,Out!$I$14:$I$1003,$C$11)</f>
        <v>0</v>
      </c>
      <c r="M243" s="22">
        <f>SUMIFS(Nov!$O$14:$O$1003,Nov!$H$14:$H$1003,Despesas!$O37,Nov!$I$14:$I$1003,$C$11)</f>
        <v>0</v>
      </c>
      <c r="N243" s="22">
        <f>SUMIFS(Dez!$O$14:$O$1003,Dez!$H$14:$H$1003,Despesas!$O37,Dez!$I$14:$I$1003,$C$11)</f>
        <v>0</v>
      </c>
      <c r="O243" s="22">
        <f t="shared" si="6"/>
        <v>0</v>
      </c>
    </row>
    <row r="244" spans="1:15" x14ac:dyDescent="0.25">
      <c r="A244" s="7"/>
      <c r="B244" s="23" t="str">
        <f>CONCATENATE(Despesas!N38," ",Despesas!O38)</f>
        <v xml:space="preserve">1.5.25 </v>
      </c>
      <c r="C244" s="22">
        <f>SUMIFS(Jan!$O$14:$O$1003,Jan!$H$14:$H$1003,Despesas!$O38,Jan!$I$14:$I$1003,$C$11)</f>
        <v>0</v>
      </c>
      <c r="D244" s="22">
        <f>SUMIFS(Fev!$O$14:$O$1003,Fev!$H$14:$H$1003,Despesas!$O38,Fev!$I$14:$I$1003,$C$11)</f>
        <v>0</v>
      </c>
      <c r="E244" s="22">
        <f>SUMIFS(Mar!$O$14:$O$1003,Mar!$H$14:$H$1003,Despesas!$O38,Mar!$I$14:$I$1003,$C$11)</f>
        <v>0</v>
      </c>
      <c r="F244" s="22">
        <f>SUMIFS(Abr!$O$14:$O$1003,Abr!$H$14:$H$1003,Despesas!$O38,Abr!$I$14:$I$1003,$C$11)</f>
        <v>0</v>
      </c>
      <c r="G244" s="22">
        <f>SUMIFS(Mai!$O$14:$O$1003,Mai!$H$14:$H$1003,Despesas!$O38,Mai!$I$14:$I$1003,$C$11)</f>
        <v>0</v>
      </c>
      <c r="H244" s="22">
        <f>SUMIFS(Jun!$O$14:$O$1003,Jun!$H$14:$H$1003,Despesas!$O38,Jun!$I$14:$I$1003,$C$11)</f>
        <v>0</v>
      </c>
      <c r="I244" s="22">
        <f>SUMIFS(Jul!$O$14:$O$1003,Jul!$H$14:$H$1003,Despesas!$O38,Jul!$I$14:$I$1003,$C$11)</f>
        <v>0</v>
      </c>
      <c r="J244" s="22">
        <f>SUMIFS(Ago!$O$14:$O$1003,Ago!$H$14:$H$1003,Despesas!$O38,Ago!$I$14:$I$1003,$C$11)</f>
        <v>0</v>
      </c>
      <c r="K244" s="22">
        <f>SUMIFS(Set!$O$14:$O$1003,Set!$H$14:$H$1003,Despesas!$O38,Set!$I$14:$I$1003,$C$11)</f>
        <v>0</v>
      </c>
      <c r="L244" s="22">
        <f>SUMIFS(Out!$O$14:$O$1003,Out!$H$14:$H$1003,Despesas!$O38,Out!$I$14:$I$1003,$C$11)</f>
        <v>0</v>
      </c>
      <c r="M244" s="22">
        <f>SUMIFS(Nov!$O$14:$O$1003,Nov!$H$14:$H$1003,Despesas!$O38,Nov!$I$14:$I$1003,$C$11)</f>
        <v>0</v>
      </c>
      <c r="N244" s="22">
        <f>SUMIFS(Dez!$O$14:$O$1003,Dez!$H$14:$H$1003,Despesas!$O38,Dez!$I$14:$I$1003,$C$11)</f>
        <v>0</v>
      </c>
      <c r="O244" s="22">
        <f t="shared" si="6"/>
        <v>0</v>
      </c>
    </row>
    <row r="245" spans="1:15" x14ac:dyDescent="0.25">
      <c r="A245" s="7"/>
      <c r="B245" s="23" t="str">
        <f>CONCATENATE(Despesas!N39," ",Despesas!O39)</f>
        <v xml:space="preserve">1.5.26 </v>
      </c>
      <c r="C245" s="22">
        <f>SUMIFS(Jan!$O$14:$O$1003,Jan!$H$14:$H$1003,Despesas!$O39,Jan!$I$14:$I$1003,$C$11)</f>
        <v>0</v>
      </c>
      <c r="D245" s="22">
        <f>SUMIFS(Fev!$O$14:$O$1003,Fev!$H$14:$H$1003,Despesas!$O39,Fev!$I$14:$I$1003,$C$11)</f>
        <v>0</v>
      </c>
      <c r="E245" s="22">
        <f>SUMIFS(Mar!$O$14:$O$1003,Mar!$H$14:$H$1003,Despesas!$O39,Mar!$I$14:$I$1003,$C$11)</f>
        <v>0</v>
      </c>
      <c r="F245" s="22">
        <f>SUMIFS(Abr!$O$14:$O$1003,Abr!$H$14:$H$1003,Despesas!$O39,Abr!$I$14:$I$1003,$C$11)</f>
        <v>0</v>
      </c>
      <c r="G245" s="22">
        <f>SUMIFS(Mai!$O$14:$O$1003,Mai!$H$14:$H$1003,Despesas!$O39,Mai!$I$14:$I$1003,$C$11)</f>
        <v>0</v>
      </c>
      <c r="H245" s="22">
        <f>SUMIFS(Jun!$O$14:$O$1003,Jun!$H$14:$H$1003,Despesas!$O39,Jun!$I$14:$I$1003,$C$11)</f>
        <v>0</v>
      </c>
      <c r="I245" s="22">
        <f>SUMIFS(Jul!$O$14:$O$1003,Jul!$H$14:$H$1003,Despesas!$O39,Jul!$I$14:$I$1003,$C$11)</f>
        <v>0</v>
      </c>
      <c r="J245" s="22">
        <f>SUMIFS(Ago!$O$14:$O$1003,Ago!$H$14:$H$1003,Despesas!$O39,Ago!$I$14:$I$1003,$C$11)</f>
        <v>0</v>
      </c>
      <c r="K245" s="22">
        <f>SUMIFS(Set!$O$14:$O$1003,Set!$H$14:$H$1003,Despesas!$O39,Set!$I$14:$I$1003,$C$11)</f>
        <v>0</v>
      </c>
      <c r="L245" s="22">
        <f>SUMIFS(Out!$O$14:$O$1003,Out!$H$14:$H$1003,Despesas!$O39,Out!$I$14:$I$1003,$C$11)</f>
        <v>0</v>
      </c>
      <c r="M245" s="22">
        <f>SUMIFS(Nov!$O$14:$O$1003,Nov!$H$14:$H$1003,Despesas!$O39,Nov!$I$14:$I$1003,$C$11)</f>
        <v>0</v>
      </c>
      <c r="N245" s="22">
        <f>SUMIFS(Dez!$O$14:$O$1003,Dez!$H$14:$H$1003,Despesas!$O39,Dez!$I$14:$I$1003,$C$11)</f>
        <v>0</v>
      </c>
      <c r="O245" s="22">
        <f t="shared" si="6"/>
        <v>0</v>
      </c>
    </row>
    <row r="246" spans="1:15" x14ac:dyDescent="0.25">
      <c r="A246" s="7"/>
      <c r="B246" s="23" t="str">
        <f>CONCATENATE(Despesas!N40," ",Despesas!O40)</f>
        <v xml:space="preserve">1.5.27 </v>
      </c>
      <c r="C246" s="22">
        <f>SUMIFS(Jan!$O$14:$O$1003,Jan!$H$14:$H$1003,Despesas!$O40,Jan!$I$14:$I$1003,$C$11)</f>
        <v>0</v>
      </c>
      <c r="D246" s="22">
        <f>SUMIFS(Fev!$O$14:$O$1003,Fev!$H$14:$H$1003,Despesas!$O40,Fev!$I$14:$I$1003,$C$11)</f>
        <v>0</v>
      </c>
      <c r="E246" s="22">
        <f>SUMIFS(Mar!$O$14:$O$1003,Mar!$H$14:$H$1003,Despesas!$O40,Mar!$I$14:$I$1003,$C$11)</f>
        <v>0</v>
      </c>
      <c r="F246" s="22">
        <f>SUMIFS(Abr!$O$14:$O$1003,Abr!$H$14:$H$1003,Despesas!$O40,Abr!$I$14:$I$1003,$C$11)</f>
        <v>0</v>
      </c>
      <c r="G246" s="22">
        <f>SUMIFS(Mai!$O$14:$O$1003,Mai!$H$14:$H$1003,Despesas!$O40,Mai!$I$14:$I$1003,$C$11)</f>
        <v>0</v>
      </c>
      <c r="H246" s="22">
        <f>SUMIFS(Jun!$O$14:$O$1003,Jun!$H$14:$H$1003,Despesas!$O40,Jun!$I$14:$I$1003,$C$11)</f>
        <v>0</v>
      </c>
      <c r="I246" s="22">
        <f>SUMIFS(Jul!$O$14:$O$1003,Jul!$H$14:$H$1003,Despesas!$O40,Jul!$I$14:$I$1003,$C$11)</f>
        <v>0</v>
      </c>
      <c r="J246" s="22">
        <f>SUMIFS(Ago!$O$14:$O$1003,Ago!$H$14:$H$1003,Despesas!$O40,Ago!$I$14:$I$1003,$C$11)</f>
        <v>0</v>
      </c>
      <c r="K246" s="22">
        <f>SUMIFS(Set!$O$14:$O$1003,Set!$H$14:$H$1003,Despesas!$O40,Set!$I$14:$I$1003,$C$11)</f>
        <v>0</v>
      </c>
      <c r="L246" s="22">
        <f>SUMIFS(Out!$O$14:$O$1003,Out!$H$14:$H$1003,Despesas!$O40,Out!$I$14:$I$1003,$C$11)</f>
        <v>0</v>
      </c>
      <c r="M246" s="22">
        <f>SUMIFS(Nov!$O$14:$O$1003,Nov!$H$14:$H$1003,Despesas!$O40,Nov!$I$14:$I$1003,$C$11)</f>
        <v>0</v>
      </c>
      <c r="N246" s="22">
        <f>SUMIFS(Dez!$O$14:$O$1003,Dez!$H$14:$H$1003,Despesas!$O40,Dez!$I$14:$I$1003,$C$11)</f>
        <v>0</v>
      </c>
      <c r="O246" s="22">
        <f t="shared" si="6"/>
        <v>0</v>
      </c>
    </row>
    <row r="247" spans="1:15" x14ac:dyDescent="0.25">
      <c r="A247" s="7"/>
      <c r="B247" s="23" t="str">
        <f>CONCATENATE(Despesas!N41," ",Despesas!O41)</f>
        <v xml:space="preserve">1.5.28 </v>
      </c>
      <c r="C247" s="22">
        <f>SUMIFS(Jan!$O$14:$O$1003,Jan!$H$14:$H$1003,Despesas!$O41,Jan!$I$14:$I$1003,$C$11)</f>
        <v>0</v>
      </c>
      <c r="D247" s="22">
        <f>SUMIFS(Fev!$O$14:$O$1003,Fev!$H$14:$H$1003,Despesas!$O41,Fev!$I$14:$I$1003,$C$11)</f>
        <v>0</v>
      </c>
      <c r="E247" s="22">
        <f>SUMIFS(Mar!$O$14:$O$1003,Mar!$H$14:$H$1003,Despesas!$O41,Mar!$I$14:$I$1003,$C$11)</f>
        <v>0</v>
      </c>
      <c r="F247" s="22">
        <f>SUMIFS(Abr!$O$14:$O$1003,Abr!$H$14:$H$1003,Despesas!$O41,Abr!$I$14:$I$1003,$C$11)</f>
        <v>0</v>
      </c>
      <c r="G247" s="22">
        <f>SUMIFS(Mai!$O$14:$O$1003,Mai!$H$14:$H$1003,Despesas!$O41,Mai!$I$14:$I$1003,$C$11)</f>
        <v>0</v>
      </c>
      <c r="H247" s="22">
        <f>SUMIFS(Jun!$O$14:$O$1003,Jun!$H$14:$H$1003,Despesas!$O41,Jun!$I$14:$I$1003,$C$11)</f>
        <v>0</v>
      </c>
      <c r="I247" s="22">
        <f>SUMIFS(Jul!$O$14:$O$1003,Jul!$H$14:$H$1003,Despesas!$O41,Jul!$I$14:$I$1003,$C$11)</f>
        <v>0</v>
      </c>
      <c r="J247" s="22">
        <f>SUMIFS(Ago!$O$14:$O$1003,Ago!$H$14:$H$1003,Despesas!$O41,Ago!$I$14:$I$1003,$C$11)</f>
        <v>0</v>
      </c>
      <c r="K247" s="22">
        <f>SUMIFS(Set!$O$14:$O$1003,Set!$H$14:$H$1003,Despesas!$O41,Set!$I$14:$I$1003,$C$11)</f>
        <v>0</v>
      </c>
      <c r="L247" s="22">
        <f>SUMIFS(Out!$O$14:$O$1003,Out!$H$14:$H$1003,Despesas!$O41,Out!$I$14:$I$1003,$C$11)</f>
        <v>0</v>
      </c>
      <c r="M247" s="22">
        <f>SUMIFS(Nov!$O$14:$O$1003,Nov!$H$14:$H$1003,Despesas!$O41,Nov!$I$14:$I$1003,$C$11)</f>
        <v>0</v>
      </c>
      <c r="N247" s="22">
        <f>SUMIFS(Dez!$O$14:$O$1003,Dez!$H$14:$H$1003,Despesas!$O41,Dez!$I$14:$I$1003,$C$11)</f>
        <v>0</v>
      </c>
      <c r="O247" s="22">
        <f t="shared" si="6"/>
        <v>0</v>
      </c>
    </row>
    <row r="248" spans="1:15" x14ac:dyDescent="0.25">
      <c r="A248" s="7"/>
      <c r="B248" s="23" t="str">
        <f>CONCATENATE(Despesas!N42," ",Despesas!O42)</f>
        <v xml:space="preserve">1.5.29 </v>
      </c>
      <c r="C248" s="22">
        <f>SUMIFS(Jan!$O$14:$O$1003,Jan!$H$14:$H$1003,Despesas!$O42,Jan!$I$14:$I$1003,$C$11)</f>
        <v>0</v>
      </c>
      <c r="D248" s="22">
        <f>SUMIFS(Fev!$O$14:$O$1003,Fev!$H$14:$H$1003,Despesas!$O42,Fev!$I$14:$I$1003,$C$11)</f>
        <v>0</v>
      </c>
      <c r="E248" s="22">
        <f>SUMIFS(Mar!$O$14:$O$1003,Mar!$H$14:$H$1003,Despesas!$O42,Mar!$I$14:$I$1003,$C$11)</f>
        <v>0</v>
      </c>
      <c r="F248" s="22">
        <f>SUMIFS(Abr!$O$14:$O$1003,Abr!$H$14:$H$1003,Despesas!$O42,Abr!$I$14:$I$1003,$C$11)</f>
        <v>0</v>
      </c>
      <c r="G248" s="22">
        <f>SUMIFS(Mai!$O$14:$O$1003,Mai!$H$14:$H$1003,Despesas!$O42,Mai!$I$14:$I$1003,$C$11)</f>
        <v>0</v>
      </c>
      <c r="H248" s="22">
        <f>SUMIFS(Jun!$O$14:$O$1003,Jun!$H$14:$H$1003,Despesas!$O42,Jun!$I$14:$I$1003,$C$11)</f>
        <v>0</v>
      </c>
      <c r="I248" s="22">
        <f>SUMIFS(Jul!$O$14:$O$1003,Jul!$H$14:$H$1003,Despesas!$O42,Jul!$I$14:$I$1003,$C$11)</f>
        <v>0</v>
      </c>
      <c r="J248" s="22">
        <f>SUMIFS(Ago!$O$14:$O$1003,Ago!$H$14:$H$1003,Despesas!$O42,Ago!$I$14:$I$1003,$C$11)</f>
        <v>0</v>
      </c>
      <c r="K248" s="22">
        <f>SUMIFS(Set!$O$14:$O$1003,Set!$H$14:$H$1003,Despesas!$O42,Set!$I$14:$I$1003,$C$11)</f>
        <v>0</v>
      </c>
      <c r="L248" s="22">
        <f>SUMIFS(Out!$O$14:$O$1003,Out!$H$14:$H$1003,Despesas!$O42,Out!$I$14:$I$1003,$C$11)</f>
        <v>0</v>
      </c>
      <c r="M248" s="22">
        <f>SUMIFS(Nov!$O$14:$O$1003,Nov!$H$14:$H$1003,Despesas!$O42,Nov!$I$14:$I$1003,$C$11)</f>
        <v>0</v>
      </c>
      <c r="N248" s="22">
        <f>SUMIFS(Dez!$O$14:$O$1003,Dez!$H$14:$H$1003,Despesas!$O42,Dez!$I$14:$I$1003,$C$11)</f>
        <v>0</v>
      </c>
      <c r="O248" s="22">
        <f t="shared" si="6"/>
        <v>0</v>
      </c>
    </row>
    <row r="249" spans="1:15" x14ac:dyDescent="0.25">
      <c r="A249" s="7"/>
      <c r="B249" s="23" t="str">
        <f>CONCATENATE(Despesas!N43," ",Despesas!O43)</f>
        <v xml:space="preserve">1.5.30 </v>
      </c>
      <c r="C249" s="22">
        <f>SUMIFS(Jan!$O$14:$O$1003,Jan!$H$14:$H$1003,Despesas!$O43,Jan!$I$14:$I$1003,$C$11)</f>
        <v>0</v>
      </c>
      <c r="D249" s="22">
        <f>SUMIFS(Fev!$O$14:$O$1003,Fev!$H$14:$H$1003,Despesas!$O43,Fev!$I$14:$I$1003,$C$11)</f>
        <v>0</v>
      </c>
      <c r="E249" s="22">
        <f>SUMIFS(Mar!$O$14:$O$1003,Mar!$H$14:$H$1003,Despesas!$O43,Mar!$I$14:$I$1003,$C$11)</f>
        <v>0</v>
      </c>
      <c r="F249" s="22">
        <f>SUMIFS(Abr!$O$14:$O$1003,Abr!$H$14:$H$1003,Despesas!$O43,Abr!$I$14:$I$1003,$C$11)</f>
        <v>0</v>
      </c>
      <c r="G249" s="22">
        <f>SUMIFS(Mai!$O$14:$O$1003,Mai!$H$14:$H$1003,Despesas!$O43,Mai!$I$14:$I$1003,$C$11)</f>
        <v>0</v>
      </c>
      <c r="H249" s="22">
        <f>SUMIFS(Jun!$O$14:$O$1003,Jun!$H$14:$H$1003,Despesas!$O43,Jun!$I$14:$I$1003,$C$11)</f>
        <v>0</v>
      </c>
      <c r="I249" s="22">
        <f>SUMIFS(Jul!$O$14:$O$1003,Jul!$H$14:$H$1003,Despesas!$O43,Jul!$I$14:$I$1003,$C$11)</f>
        <v>0</v>
      </c>
      <c r="J249" s="22">
        <f>SUMIFS(Ago!$O$14:$O$1003,Ago!$H$14:$H$1003,Despesas!$O43,Ago!$I$14:$I$1003,$C$11)</f>
        <v>0</v>
      </c>
      <c r="K249" s="22">
        <f>SUMIFS(Set!$O$14:$O$1003,Set!$H$14:$H$1003,Despesas!$O43,Set!$I$14:$I$1003,$C$11)</f>
        <v>0</v>
      </c>
      <c r="L249" s="22">
        <f>SUMIFS(Out!$O$14:$O$1003,Out!$H$14:$H$1003,Despesas!$O43,Out!$I$14:$I$1003,$C$11)</f>
        <v>0</v>
      </c>
      <c r="M249" s="22">
        <f>SUMIFS(Nov!$O$14:$O$1003,Nov!$H$14:$H$1003,Despesas!$O43,Nov!$I$14:$I$1003,$C$11)</f>
        <v>0</v>
      </c>
      <c r="N249" s="22">
        <f>SUMIFS(Dez!$O$14:$O$1003,Dez!$H$14:$H$1003,Despesas!$O43,Dez!$I$14:$I$1003,$C$11)</f>
        <v>0</v>
      </c>
      <c r="O249" s="22">
        <f t="shared" si="6"/>
        <v>0</v>
      </c>
    </row>
    <row r="250" spans="1:15" x14ac:dyDescent="0.25">
      <c r="A250" s="7"/>
      <c r="B250" s="23" t="str">
        <f>CONCATENATE(Despesas!N44," ",Despesas!O44)</f>
        <v xml:space="preserve">1.5.31 </v>
      </c>
      <c r="C250" s="22">
        <f>SUMIFS(Jan!$O$14:$O$1003,Jan!$H$14:$H$1003,Despesas!$O44,Jan!$I$14:$I$1003,$C$11)</f>
        <v>0</v>
      </c>
      <c r="D250" s="22">
        <f>SUMIFS(Fev!$O$14:$O$1003,Fev!$H$14:$H$1003,Despesas!$O44,Fev!$I$14:$I$1003,$C$11)</f>
        <v>0</v>
      </c>
      <c r="E250" s="22">
        <f>SUMIFS(Mar!$O$14:$O$1003,Mar!$H$14:$H$1003,Despesas!$O44,Mar!$I$14:$I$1003,$C$11)</f>
        <v>0</v>
      </c>
      <c r="F250" s="22">
        <f>SUMIFS(Abr!$O$14:$O$1003,Abr!$H$14:$H$1003,Despesas!$O44,Abr!$I$14:$I$1003,$C$11)</f>
        <v>0</v>
      </c>
      <c r="G250" s="22">
        <f>SUMIFS(Mai!$O$14:$O$1003,Mai!$H$14:$H$1003,Despesas!$O44,Mai!$I$14:$I$1003,$C$11)</f>
        <v>0</v>
      </c>
      <c r="H250" s="22">
        <f>SUMIFS(Jun!$O$14:$O$1003,Jun!$H$14:$H$1003,Despesas!$O44,Jun!$I$14:$I$1003,$C$11)</f>
        <v>0</v>
      </c>
      <c r="I250" s="22">
        <f>SUMIFS(Jul!$O$14:$O$1003,Jul!$H$14:$H$1003,Despesas!$O44,Jul!$I$14:$I$1003,$C$11)</f>
        <v>0</v>
      </c>
      <c r="J250" s="22">
        <f>SUMIFS(Ago!$O$14:$O$1003,Ago!$H$14:$H$1003,Despesas!$O44,Ago!$I$14:$I$1003,$C$11)</f>
        <v>0</v>
      </c>
      <c r="K250" s="22">
        <f>SUMIFS(Set!$O$14:$O$1003,Set!$H$14:$H$1003,Despesas!$O44,Set!$I$14:$I$1003,$C$11)</f>
        <v>0</v>
      </c>
      <c r="L250" s="22">
        <f>SUMIFS(Out!$O$14:$O$1003,Out!$H$14:$H$1003,Despesas!$O44,Out!$I$14:$I$1003,$C$11)</f>
        <v>0</v>
      </c>
      <c r="M250" s="22">
        <f>SUMIFS(Nov!$O$14:$O$1003,Nov!$H$14:$H$1003,Despesas!$O44,Nov!$I$14:$I$1003,$C$11)</f>
        <v>0</v>
      </c>
      <c r="N250" s="22">
        <f>SUMIFS(Dez!$O$14:$O$1003,Dez!$H$14:$H$1003,Despesas!$O44,Dez!$I$14:$I$1003,$C$11)</f>
        <v>0</v>
      </c>
      <c r="O250" s="22">
        <f t="shared" si="6"/>
        <v>0</v>
      </c>
    </row>
    <row r="251" spans="1:15" x14ac:dyDescent="0.25">
      <c r="A251" s="7"/>
      <c r="B251" s="23" t="str">
        <f>CONCATENATE(Despesas!N45," ",Despesas!O45)</f>
        <v xml:space="preserve">1.5.32 </v>
      </c>
      <c r="C251" s="22">
        <f>SUMIFS(Jan!$O$14:$O$1003,Jan!$H$14:$H$1003,Despesas!$O45,Jan!$I$14:$I$1003,$C$11)</f>
        <v>0</v>
      </c>
      <c r="D251" s="22">
        <f>SUMIFS(Fev!$O$14:$O$1003,Fev!$H$14:$H$1003,Despesas!$O45,Fev!$I$14:$I$1003,$C$11)</f>
        <v>0</v>
      </c>
      <c r="E251" s="22">
        <f>SUMIFS(Mar!$O$14:$O$1003,Mar!$H$14:$H$1003,Despesas!$O45,Mar!$I$14:$I$1003,$C$11)</f>
        <v>0</v>
      </c>
      <c r="F251" s="22">
        <f>SUMIFS(Abr!$O$14:$O$1003,Abr!$H$14:$H$1003,Despesas!$O45,Abr!$I$14:$I$1003,$C$11)</f>
        <v>0</v>
      </c>
      <c r="G251" s="22">
        <f>SUMIFS(Mai!$O$14:$O$1003,Mai!$H$14:$H$1003,Despesas!$O45,Mai!$I$14:$I$1003,$C$11)</f>
        <v>0</v>
      </c>
      <c r="H251" s="22">
        <f>SUMIFS(Jun!$O$14:$O$1003,Jun!$H$14:$H$1003,Despesas!$O45,Jun!$I$14:$I$1003,$C$11)</f>
        <v>0</v>
      </c>
      <c r="I251" s="22">
        <f>SUMIFS(Jul!$O$14:$O$1003,Jul!$H$14:$H$1003,Despesas!$O45,Jul!$I$14:$I$1003,$C$11)</f>
        <v>0</v>
      </c>
      <c r="J251" s="22">
        <f>SUMIFS(Ago!$O$14:$O$1003,Ago!$H$14:$H$1003,Despesas!$O45,Ago!$I$14:$I$1003,$C$11)</f>
        <v>0</v>
      </c>
      <c r="K251" s="22">
        <f>SUMIFS(Set!$O$14:$O$1003,Set!$H$14:$H$1003,Despesas!$O45,Set!$I$14:$I$1003,$C$11)</f>
        <v>0</v>
      </c>
      <c r="L251" s="22">
        <f>SUMIFS(Out!$O$14:$O$1003,Out!$H$14:$H$1003,Despesas!$O45,Out!$I$14:$I$1003,$C$11)</f>
        <v>0</v>
      </c>
      <c r="M251" s="22">
        <f>SUMIFS(Nov!$O$14:$O$1003,Nov!$H$14:$H$1003,Despesas!$O45,Nov!$I$14:$I$1003,$C$11)</f>
        <v>0</v>
      </c>
      <c r="N251" s="22">
        <f>SUMIFS(Dez!$O$14:$O$1003,Dez!$H$14:$H$1003,Despesas!$O45,Dez!$I$14:$I$1003,$C$11)</f>
        <v>0</v>
      </c>
      <c r="O251" s="22">
        <f t="shared" si="6"/>
        <v>0</v>
      </c>
    </row>
    <row r="252" spans="1:15" x14ac:dyDescent="0.25">
      <c r="A252" s="7"/>
      <c r="B252" s="23" t="str">
        <f>CONCATENATE(Despesas!N46," ",Despesas!O46)</f>
        <v xml:space="preserve">1.5.33 </v>
      </c>
      <c r="C252" s="22">
        <f>SUMIFS(Jan!$O$14:$O$1003,Jan!$H$14:$H$1003,Despesas!$O46,Jan!$I$14:$I$1003,$C$11)</f>
        <v>0</v>
      </c>
      <c r="D252" s="22">
        <f>SUMIFS(Fev!$O$14:$O$1003,Fev!$H$14:$H$1003,Despesas!$O46,Fev!$I$14:$I$1003,$C$11)</f>
        <v>0</v>
      </c>
      <c r="E252" s="22">
        <f>SUMIFS(Mar!$O$14:$O$1003,Mar!$H$14:$H$1003,Despesas!$O46,Mar!$I$14:$I$1003,$C$11)</f>
        <v>0</v>
      </c>
      <c r="F252" s="22">
        <f>SUMIFS(Abr!$O$14:$O$1003,Abr!$H$14:$H$1003,Despesas!$O46,Abr!$I$14:$I$1003,$C$11)</f>
        <v>0</v>
      </c>
      <c r="G252" s="22">
        <f>SUMIFS(Mai!$O$14:$O$1003,Mai!$H$14:$H$1003,Despesas!$O46,Mai!$I$14:$I$1003,$C$11)</f>
        <v>0</v>
      </c>
      <c r="H252" s="22">
        <f>SUMIFS(Jun!$O$14:$O$1003,Jun!$H$14:$H$1003,Despesas!$O46,Jun!$I$14:$I$1003,$C$11)</f>
        <v>0</v>
      </c>
      <c r="I252" s="22">
        <f>SUMIFS(Jul!$O$14:$O$1003,Jul!$H$14:$H$1003,Despesas!$O46,Jul!$I$14:$I$1003,$C$11)</f>
        <v>0</v>
      </c>
      <c r="J252" s="22">
        <f>SUMIFS(Ago!$O$14:$O$1003,Ago!$H$14:$H$1003,Despesas!$O46,Ago!$I$14:$I$1003,$C$11)</f>
        <v>0</v>
      </c>
      <c r="K252" s="22">
        <f>SUMIFS(Set!$O$14:$O$1003,Set!$H$14:$H$1003,Despesas!$O46,Set!$I$14:$I$1003,$C$11)</f>
        <v>0</v>
      </c>
      <c r="L252" s="22">
        <f>SUMIFS(Out!$O$14:$O$1003,Out!$H$14:$H$1003,Despesas!$O46,Out!$I$14:$I$1003,$C$11)</f>
        <v>0</v>
      </c>
      <c r="M252" s="22">
        <f>SUMIFS(Nov!$O$14:$O$1003,Nov!$H$14:$H$1003,Despesas!$O46,Nov!$I$14:$I$1003,$C$11)</f>
        <v>0</v>
      </c>
      <c r="N252" s="22">
        <f>SUMIFS(Dez!$O$14:$O$1003,Dez!$H$14:$H$1003,Despesas!$O46,Dez!$I$14:$I$1003,$C$11)</f>
        <v>0</v>
      </c>
      <c r="O252" s="22">
        <f t="shared" si="6"/>
        <v>0</v>
      </c>
    </row>
    <row r="253" spans="1:15" x14ac:dyDescent="0.25">
      <c r="A253" s="7"/>
      <c r="B253" s="23" t="str">
        <f>CONCATENATE(Despesas!N47," ",Despesas!O47)</f>
        <v xml:space="preserve">1.5.34 </v>
      </c>
      <c r="C253" s="22">
        <f>SUMIFS(Jan!$O$14:$O$1003,Jan!$H$14:$H$1003,Despesas!$O47,Jan!$I$14:$I$1003,$C$11)</f>
        <v>0</v>
      </c>
      <c r="D253" s="22">
        <f>SUMIFS(Fev!$O$14:$O$1003,Fev!$H$14:$H$1003,Despesas!$O47,Fev!$I$14:$I$1003,$C$11)</f>
        <v>0</v>
      </c>
      <c r="E253" s="22">
        <f>SUMIFS(Mar!$O$14:$O$1003,Mar!$H$14:$H$1003,Despesas!$O47,Mar!$I$14:$I$1003,$C$11)</f>
        <v>0</v>
      </c>
      <c r="F253" s="22">
        <f>SUMIFS(Abr!$O$14:$O$1003,Abr!$H$14:$H$1003,Despesas!$O47,Abr!$I$14:$I$1003,$C$11)</f>
        <v>0</v>
      </c>
      <c r="G253" s="22">
        <f>SUMIFS(Mai!$O$14:$O$1003,Mai!$H$14:$H$1003,Despesas!$O47,Mai!$I$14:$I$1003,$C$11)</f>
        <v>0</v>
      </c>
      <c r="H253" s="22">
        <f>SUMIFS(Jun!$O$14:$O$1003,Jun!$H$14:$H$1003,Despesas!$O47,Jun!$I$14:$I$1003,$C$11)</f>
        <v>0</v>
      </c>
      <c r="I253" s="22">
        <f>SUMIFS(Jul!$O$14:$O$1003,Jul!$H$14:$H$1003,Despesas!$O47,Jul!$I$14:$I$1003,$C$11)</f>
        <v>0</v>
      </c>
      <c r="J253" s="22">
        <f>SUMIFS(Ago!$O$14:$O$1003,Ago!$H$14:$H$1003,Despesas!$O47,Ago!$I$14:$I$1003,$C$11)</f>
        <v>0</v>
      </c>
      <c r="K253" s="22">
        <f>SUMIFS(Set!$O$14:$O$1003,Set!$H$14:$H$1003,Despesas!$O47,Set!$I$14:$I$1003,$C$11)</f>
        <v>0</v>
      </c>
      <c r="L253" s="22">
        <f>SUMIFS(Out!$O$14:$O$1003,Out!$H$14:$H$1003,Despesas!$O47,Out!$I$14:$I$1003,$C$11)</f>
        <v>0</v>
      </c>
      <c r="M253" s="22">
        <f>SUMIFS(Nov!$O$14:$O$1003,Nov!$H$14:$H$1003,Despesas!$O47,Nov!$I$14:$I$1003,$C$11)</f>
        <v>0</v>
      </c>
      <c r="N253" s="22">
        <f>SUMIFS(Dez!$O$14:$O$1003,Dez!$H$14:$H$1003,Despesas!$O47,Dez!$I$14:$I$1003,$C$11)</f>
        <v>0</v>
      </c>
      <c r="O253" s="22">
        <f t="shared" si="6"/>
        <v>0</v>
      </c>
    </row>
    <row r="254" spans="1:15" x14ac:dyDescent="0.25">
      <c r="A254" s="7"/>
      <c r="B254" s="23" t="str">
        <f>CONCATENATE(Despesas!N48," ",Despesas!O48)</f>
        <v xml:space="preserve">1.5.35 </v>
      </c>
      <c r="C254" s="22">
        <f>SUMIFS(Jan!$O$14:$O$1003,Jan!$H$14:$H$1003,Despesas!$O48,Jan!$I$14:$I$1003,$C$11)</f>
        <v>0</v>
      </c>
      <c r="D254" s="22">
        <f>SUMIFS(Fev!$O$14:$O$1003,Fev!$H$14:$H$1003,Despesas!$O48,Fev!$I$14:$I$1003,$C$11)</f>
        <v>0</v>
      </c>
      <c r="E254" s="22">
        <f>SUMIFS(Mar!$O$14:$O$1003,Mar!$H$14:$H$1003,Despesas!$O48,Mar!$I$14:$I$1003,$C$11)</f>
        <v>0</v>
      </c>
      <c r="F254" s="22">
        <f>SUMIFS(Abr!$O$14:$O$1003,Abr!$H$14:$H$1003,Despesas!$O48,Abr!$I$14:$I$1003,$C$11)</f>
        <v>0</v>
      </c>
      <c r="G254" s="22">
        <f>SUMIFS(Mai!$O$14:$O$1003,Mai!$H$14:$H$1003,Despesas!$O48,Mai!$I$14:$I$1003,$C$11)</f>
        <v>0</v>
      </c>
      <c r="H254" s="22">
        <f>SUMIFS(Jun!$O$14:$O$1003,Jun!$H$14:$H$1003,Despesas!$O48,Jun!$I$14:$I$1003,$C$11)</f>
        <v>0</v>
      </c>
      <c r="I254" s="22">
        <f>SUMIFS(Jul!$O$14:$O$1003,Jul!$H$14:$H$1003,Despesas!$O48,Jul!$I$14:$I$1003,$C$11)</f>
        <v>0</v>
      </c>
      <c r="J254" s="22">
        <f>SUMIFS(Ago!$O$14:$O$1003,Ago!$H$14:$H$1003,Despesas!$O48,Ago!$I$14:$I$1003,$C$11)</f>
        <v>0</v>
      </c>
      <c r="K254" s="22">
        <f>SUMIFS(Set!$O$14:$O$1003,Set!$H$14:$H$1003,Despesas!$O48,Set!$I$14:$I$1003,$C$11)</f>
        <v>0</v>
      </c>
      <c r="L254" s="22">
        <f>SUMIFS(Out!$O$14:$O$1003,Out!$H$14:$H$1003,Despesas!$O48,Out!$I$14:$I$1003,$C$11)</f>
        <v>0</v>
      </c>
      <c r="M254" s="22">
        <f>SUMIFS(Nov!$O$14:$O$1003,Nov!$H$14:$H$1003,Despesas!$O48,Nov!$I$14:$I$1003,$C$11)</f>
        <v>0</v>
      </c>
      <c r="N254" s="22">
        <f>SUMIFS(Dez!$O$14:$O$1003,Dez!$H$14:$H$1003,Despesas!$O48,Dez!$I$14:$I$1003,$C$11)</f>
        <v>0</v>
      </c>
      <c r="O254" s="22">
        <f t="shared" si="6"/>
        <v>0</v>
      </c>
    </row>
    <row r="255" spans="1:15" x14ac:dyDescent="0.25">
      <c r="A255" s="7"/>
      <c r="B255" s="23" t="str">
        <f>CONCATENATE(Despesas!N49," ",Despesas!O49)</f>
        <v xml:space="preserve">1.5.36 </v>
      </c>
      <c r="C255" s="22">
        <f>SUMIFS(Jan!$O$14:$O$1003,Jan!$H$14:$H$1003,Despesas!$O49,Jan!$I$14:$I$1003,$C$11)</f>
        <v>0</v>
      </c>
      <c r="D255" s="22">
        <f>SUMIFS(Fev!$O$14:$O$1003,Fev!$H$14:$H$1003,Despesas!$O49,Fev!$I$14:$I$1003,$C$11)</f>
        <v>0</v>
      </c>
      <c r="E255" s="22">
        <f>SUMIFS(Mar!$O$14:$O$1003,Mar!$H$14:$H$1003,Despesas!$O49,Mar!$I$14:$I$1003,$C$11)</f>
        <v>0</v>
      </c>
      <c r="F255" s="22">
        <f>SUMIFS(Abr!$O$14:$O$1003,Abr!$H$14:$H$1003,Despesas!$O49,Abr!$I$14:$I$1003,$C$11)</f>
        <v>0</v>
      </c>
      <c r="G255" s="22">
        <f>SUMIFS(Mai!$O$14:$O$1003,Mai!$H$14:$H$1003,Despesas!$O49,Mai!$I$14:$I$1003,$C$11)</f>
        <v>0</v>
      </c>
      <c r="H255" s="22">
        <f>SUMIFS(Jun!$O$14:$O$1003,Jun!$H$14:$H$1003,Despesas!$O49,Jun!$I$14:$I$1003,$C$11)</f>
        <v>0</v>
      </c>
      <c r="I255" s="22">
        <f>SUMIFS(Jul!$O$14:$O$1003,Jul!$H$14:$H$1003,Despesas!$O49,Jul!$I$14:$I$1003,$C$11)</f>
        <v>0</v>
      </c>
      <c r="J255" s="22">
        <f>SUMIFS(Ago!$O$14:$O$1003,Ago!$H$14:$H$1003,Despesas!$O49,Ago!$I$14:$I$1003,$C$11)</f>
        <v>0</v>
      </c>
      <c r="K255" s="22">
        <f>SUMIFS(Set!$O$14:$O$1003,Set!$H$14:$H$1003,Despesas!$O49,Set!$I$14:$I$1003,$C$11)</f>
        <v>0</v>
      </c>
      <c r="L255" s="22">
        <f>SUMIFS(Out!$O$14:$O$1003,Out!$H$14:$H$1003,Despesas!$O49,Out!$I$14:$I$1003,$C$11)</f>
        <v>0</v>
      </c>
      <c r="M255" s="22">
        <f>SUMIFS(Nov!$O$14:$O$1003,Nov!$H$14:$H$1003,Despesas!$O49,Nov!$I$14:$I$1003,$C$11)</f>
        <v>0</v>
      </c>
      <c r="N255" s="22">
        <f>SUMIFS(Dez!$O$14:$O$1003,Dez!$H$14:$H$1003,Despesas!$O49,Dez!$I$14:$I$1003,$C$11)</f>
        <v>0</v>
      </c>
      <c r="O255" s="22">
        <f t="shared" si="6"/>
        <v>0</v>
      </c>
    </row>
    <row r="256" spans="1:15" x14ac:dyDescent="0.25">
      <c r="A256" s="7"/>
      <c r="B256" s="23" t="str">
        <f>CONCATENATE(Despesas!N50," ",Despesas!O50)</f>
        <v xml:space="preserve">1.5.37 </v>
      </c>
      <c r="C256" s="22">
        <f>SUMIFS(Jan!$O$14:$O$1003,Jan!$H$14:$H$1003,Despesas!$O50,Jan!$I$14:$I$1003,$C$11)</f>
        <v>0</v>
      </c>
      <c r="D256" s="22">
        <f>SUMIFS(Fev!$O$14:$O$1003,Fev!$H$14:$H$1003,Despesas!$O50,Fev!$I$14:$I$1003,$C$11)</f>
        <v>0</v>
      </c>
      <c r="E256" s="22">
        <f>SUMIFS(Mar!$O$14:$O$1003,Mar!$H$14:$H$1003,Despesas!$O50,Mar!$I$14:$I$1003,$C$11)</f>
        <v>0</v>
      </c>
      <c r="F256" s="22">
        <f>SUMIFS(Abr!$O$14:$O$1003,Abr!$H$14:$H$1003,Despesas!$O50,Abr!$I$14:$I$1003,$C$11)</f>
        <v>0</v>
      </c>
      <c r="G256" s="22">
        <f>SUMIFS(Mai!$O$14:$O$1003,Mai!$H$14:$H$1003,Despesas!$O50,Mai!$I$14:$I$1003,$C$11)</f>
        <v>0</v>
      </c>
      <c r="H256" s="22">
        <f>SUMIFS(Jun!$O$14:$O$1003,Jun!$H$14:$H$1003,Despesas!$O50,Jun!$I$14:$I$1003,$C$11)</f>
        <v>0</v>
      </c>
      <c r="I256" s="22">
        <f>SUMIFS(Jul!$O$14:$O$1003,Jul!$H$14:$H$1003,Despesas!$O50,Jul!$I$14:$I$1003,$C$11)</f>
        <v>0</v>
      </c>
      <c r="J256" s="22">
        <f>SUMIFS(Ago!$O$14:$O$1003,Ago!$H$14:$H$1003,Despesas!$O50,Ago!$I$14:$I$1003,$C$11)</f>
        <v>0</v>
      </c>
      <c r="K256" s="22">
        <f>SUMIFS(Set!$O$14:$O$1003,Set!$H$14:$H$1003,Despesas!$O50,Set!$I$14:$I$1003,$C$11)</f>
        <v>0</v>
      </c>
      <c r="L256" s="22">
        <f>SUMIFS(Out!$O$14:$O$1003,Out!$H$14:$H$1003,Despesas!$O50,Out!$I$14:$I$1003,$C$11)</f>
        <v>0</v>
      </c>
      <c r="M256" s="22">
        <f>SUMIFS(Nov!$O$14:$O$1003,Nov!$H$14:$H$1003,Despesas!$O50,Nov!$I$14:$I$1003,$C$11)</f>
        <v>0</v>
      </c>
      <c r="N256" s="22">
        <f>SUMIFS(Dez!$O$14:$O$1003,Dez!$H$14:$H$1003,Despesas!$O50,Dez!$I$14:$I$1003,$C$11)</f>
        <v>0</v>
      </c>
      <c r="O256" s="22">
        <f t="shared" si="6"/>
        <v>0</v>
      </c>
    </row>
    <row r="257" spans="1:15" x14ac:dyDescent="0.25">
      <c r="A257" s="7"/>
      <c r="B257" s="23" t="str">
        <f>CONCATENATE(Despesas!N51," ",Despesas!O51)</f>
        <v xml:space="preserve">1.5.38 </v>
      </c>
      <c r="C257" s="22">
        <f>SUMIFS(Jan!$O$14:$O$1003,Jan!$H$14:$H$1003,Despesas!$O51,Jan!$I$14:$I$1003,$C$11)</f>
        <v>0</v>
      </c>
      <c r="D257" s="22">
        <f>SUMIFS(Fev!$O$14:$O$1003,Fev!$H$14:$H$1003,Despesas!$O51,Fev!$I$14:$I$1003,$C$11)</f>
        <v>0</v>
      </c>
      <c r="E257" s="22">
        <f>SUMIFS(Mar!$O$14:$O$1003,Mar!$H$14:$H$1003,Despesas!$O51,Mar!$I$14:$I$1003,$C$11)</f>
        <v>0</v>
      </c>
      <c r="F257" s="22">
        <f>SUMIFS(Abr!$O$14:$O$1003,Abr!$H$14:$H$1003,Despesas!$O51,Abr!$I$14:$I$1003,$C$11)</f>
        <v>0</v>
      </c>
      <c r="G257" s="22">
        <f>SUMIFS(Mai!$O$14:$O$1003,Mai!$H$14:$H$1003,Despesas!$O51,Mai!$I$14:$I$1003,$C$11)</f>
        <v>0</v>
      </c>
      <c r="H257" s="22">
        <f>SUMIFS(Jun!$O$14:$O$1003,Jun!$H$14:$H$1003,Despesas!$O51,Jun!$I$14:$I$1003,$C$11)</f>
        <v>0</v>
      </c>
      <c r="I257" s="22">
        <f>SUMIFS(Jul!$O$14:$O$1003,Jul!$H$14:$H$1003,Despesas!$O51,Jul!$I$14:$I$1003,$C$11)</f>
        <v>0</v>
      </c>
      <c r="J257" s="22">
        <f>SUMIFS(Ago!$O$14:$O$1003,Ago!$H$14:$H$1003,Despesas!$O51,Ago!$I$14:$I$1003,$C$11)</f>
        <v>0</v>
      </c>
      <c r="K257" s="22">
        <f>SUMIFS(Set!$O$14:$O$1003,Set!$H$14:$H$1003,Despesas!$O51,Set!$I$14:$I$1003,$C$11)</f>
        <v>0</v>
      </c>
      <c r="L257" s="22">
        <f>SUMIFS(Out!$O$14:$O$1003,Out!$H$14:$H$1003,Despesas!$O51,Out!$I$14:$I$1003,$C$11)</f>
        <v>0</v>
      </c>
      <c r="M257" s="22">
        <f>SUMIFS(Nov!$O$14:$O$1003,Nov!$H$14:$H$1003,Despesas!$O51,Nov!$I$14:$I$1003,$C$11)</f>
        <v>0</v>
      </c>
      <c r="N257" s="22">
        <f>SUMIFS(Dez!$O$14:$O$1003,Dez!$H$14:$H$1003,Despesas!$O51,Dez!$I$14:$I$1003,$C$11)</f>
        <v>0</v>
      </c>
      <c r="O257" s="22">
        <f t="shared" si="6"/>
        <v>0</v>
      </c>
    </row>
    <row r="258" spans="1:15" x14ac:dyDescent="0.25">
      <c r="A258" s="7"/>
      <c r="B258" s="23" t="str">
        <f>CONCATENATE(Despesas!N52," ",Despesas!O52)</f>
        <v xml:space="preserve">1.5.39 </v>
      </c>
      <c r="C258" s="22">
        <f>SUMIFS(Jan!$O$14:$O$1003,Jan!$H$14:$H$1003,Despesas!$O52,Jan!$I$14:$I$1003,$C$11)</f>
        <v>0</v>
      </c>
      <c r="D258" s="22">
        <f>SUMIFS(Fev!$O$14:$O$1003,Fev!$H$14:$H$1003,Despesas!$O52,Fev!$I$14:$I$1003,$C$11)</f>
        <v>0</v>
      </c>
      <c r="E258" s="22">
        <f>SUMIFS(Mar!$O$14:$O$1003,Mar!$H$14:$H$1003,Despesas!$O52,Mar!$I$14:$I$1003,$C$11)</f>
        <v>0</v>
      </c>
      <c r="F258" s="22">
        <f>SUMIFS(Abr!$O$14:$O$1003,Abr!$H$14:$H$1003,Despesas!$O52,Abr!$I$14:$I$1003,$C$11)</f>
        <v>0</v>
      </c>
      <c r="G258" s="22">
        <f>SUMIFS(Mai!$O$14:$O$1003,Mai!$H$14:$H$1003,Despesas!$O52,Mai!$I$14:$I$1003,$C$11)</f>
        <v>0</v>
      </c>
      <c r="H258" s="22">
        <f>SUMIFS(Jun!$O$14:$O$1003,Jun!$H$14:$H$1003,Despesas!$O52,Jun!$I$14:$I$1003,$C$11)</f>
        <v>0</v>
      </c>
      <c r="I258" s="22">
        <f>SUMIFS(Jul!$O$14:$O$1003,Jul!$H$14:$H$1003,Despesas!$O52,Jul!$I$14:$I$1003,$C$11)</f>
        <v>0</v>
      </c>
      <c r="J258" s="22">
        <f>SUMIFS(Ago!$O$14:$O$1003,Ago!$H$14:$H$1003,Despesas!$O52,Ago!$I$14:$I$1003,$C$11)</f>
        <v>0</v>
      </c>
      <c r="K258" s="22">
        <f>SUMIFS(Set!$O$14:$O$1003,Set!$H$14:$H$1003,Despesas!$O52,Set!$I$14:$I$1003,$C$11)</f>
        <v>0</v>
      </c>
      <c r="L258" s="22">
        <f>SUMIFS(Out!$O$14:$O$1003,Out!$H$14:$H$1003,Despesas!$O52,Out!$I$14:$I$1003,$C$11)</f>
        <v>0</v>
      </c>
      <c r="M258" s="22">
        <f>SUMIFS(Nov!$O$14:$O$1003,Nov!$H$14:$H$1003,Despesas!$O52,Nov!$I$14:$I$1003,$C$11)</f>
        <v>0</v>
      </c>
      <c r="N258" s="22">
        <f>SUMIFS(Dez!$O$14:$O$1003,Dez!$H$14:$H$1003,Despesas!$O52,Dez!$I$14:$I$1003,$C$11)</f>
        <v>0</v>
      </c>
      <c r="O258" s="22">
        <f t="shared" si="6"/>
        <v>0</v>
      </c>
    </row>
    <row r="259" spans="1:15" x14ac:dyDescent="0.25">
      <c r="A259" s="7"/>
      <c r="B259" s="23" t="str">
        <f>CONCATENATE(Despesas!N53," ",Despesas!O53)</f>
        <v xml:space="preserve">1.5.40 </v>
      </c>
      <c r="C259" s="22">
        <f>SUMIFS(Jan!$O$14:$O$1003,Jan!$H$14:$H$1003,Despesas!$O53,Jan!$I$14:$I$1003,$C$11)</f>
        <v>0</v>
      </c>
      <c r="D259" s="22">
        <f>SUMIFS(Fev!$O$14:$O$1003,Fev!$H$14:$H$1003,Despesas!$O53,Fev!$I$14:$I$1003,$C$11)</f>
        <v>0</v>
      </c>
      <c r="E259" s="22">
        <f>SUMIFS(Mar!$O$14:$O$1003,Mar!$H$14:$H$1003,Despesas!$O53,Mar!$I$14:$I$1003,$C$11)</f>
        <v>0</v>
      </c>
      <c r="F259" s="22">
        <f>SUMIFS(Abr!$O$14:$O$1003,Abr!$H$14:$H$1003,Despesas!$O53,Abr!$I$14:$I$1003,$C$11)</f>
        <v>0</v>
      </c>
      <c r="G259" s="22">
        <f>SUMIFS(Mai!$O$14:$O$1003,Mai!$H$14:$H$1003,Despesas!$O53,Mai!$I$14:$I$1003,$C$11)</f>
        <v>0</v>
      </c>
      <c r="H259" s="22">
        <f>SUMIFS(Jun!$O$14:$O$1003,Jun!$H$14:$H$1003,Despesas!$O53,Jun!$I$14:$I$1003,$C$11)</f>
        <v>0</v>
      </c>
      <c r="I259" s="22">
        <f>SUMIFS(Jul!$O$14:$O$1003,Jul!$H$14:$H$1003,Despesas!$O53,Jul!$I$14:$I$1003,$C$11)</f>
        <v>0</v>
      </c>
      <c r="J259" s="22">
        <f>SUMIFS(Ago!$O$14:$O$1003,Ago!$H$14:$H$1003,Despesas!$O53,Ago!$I$14:$I$1003,$C$11)</f>
        <v>0</v>
      </c>
      <c r="K259" s="22">
        <f>SUMIFS(Set!$O$14:$O$1003,Set!$H$14:$H$1003,Despesas!$O53,Set!$I$14:$I$1003,$C$11)</f>
        <v>0</v>
      </c>
      <c r="L259" s="22">
        <f>SUMIFS(Out!$O$14:$O$1003,Out!$H$14:$H$1003,Despesas!$O53,Out!$I$14:$I$1003,$C$11)</f>
        <v>0</v>
      </c>
      <c r="M259" s="22">
        <f>SUMIFS(Nov!$O$14:$O$1003,Nov!$H$14:$H$1003,Despesas!$O53,Nov!$I$14:$I$1003,$C$11)</f>
        <v>0</v>
      </c>
      <c r="N259" s="22">
        <f>SUMIFS(Dez!$O$14:$O$1003,Dez!$H$14:$H$1003,Despesas!$O53,Dez!$I$14:$I$1003,$C$11)</f>
        <v>0</v>
      </c>
      <c r="O259" s="22">
        <f t="shared" si="6"/>
        <v>0</v>
      </c>
    </row>
    <row r="260" spans="1:15" x14ac:dyDescent="0.25">
      <c r="A260" s="7"/>
      <c r="B260" s="23" t="str">
        <f>CONCATENATE(Despesas!N54," ",Despesas!O54)</f>
        <v xml:space="preserve">1.5.41 </v>
      </c>
      <c r="C260" s="22">
        <f>SUMIFS(Jan!$O$14:$O$1003,Jan!$H$14:$H$1003,Despesas!$O54,Jan!$I$14:$I$1003,$C$11)</f>
        <v>0</v>
      </c>
      <c r="D260" s="22">
        <f>SUMIFS(Fev!$O$14:$O$1003,Fev!$H$14:$H$1003,Despesas!$O54,Fev!$I$14:$I$1003,$C$11)</f>
        <v>0</v>
      </c>
      <c r="E260" s="22">
        <f>SUMIFS(Mar!$O$14:$O$1003,Mar!$H$14:$H$1003,Despesas!$O54,Mar!$I$14:$I$1003,$C$11)</f>
        <v>0</v>
      </c>
      <c r="F260" s="22">
        <f>SUMIFS(Abr!$O$14:$O$1003,Abr!$H$14:$H$1003,Despesas!$O54,Abr!$I$14:$I$1003,$C$11)</f>
        <v>0</v>
      </c>
      <c r="G260" s="22">
        <f>SUMIFS(Mai!$O$14:$O$1003,Mai!$H$14:$H$1003,Despesas!$O54,Mai!$I$14:$I$1003,$C$11)</f>
        <v>0</v>
      </c>
      <c r="H260" s="22">
        <f>SUMIFS(Jun!$O$14:$O$1003,Jun!$H$14:$H$1003,Despesas!$O54,Jun!$I$14:$I$1003,$C$11)</f>
        <v>0</v>
      </c>
      <c r="I260" s="22">
        <f>SUMIFS(Jul!$O$14:$O$1003,Jul!$H$14:$H$1003,Despesas!$O54,Jul!$I$14:$I$1003,$C$11)</f>
        <v>0</v>
      </c>
      <c r="J260" s="22">
        <f>SUMIFS(Ago!$O$14:$O$1003,Ago!$H$14:$H$1003,Despesas!$O54,Ago!$I$14:$I$1003,$C$11)</f>
        <v>0</v>
      </c>
      <c r="K260" s="22">
        <f>SUMIFS(Set!$O$14:$O$1003,Set!$H$14:$H$1003,Despesas!$O54,Set!$I$14:$I$1003,$C$11)</f>
        <v>0</v>
      </c>
      <c r="L260" s="22">
        <f>SUMIFS(Out!$O$14:$O$1003,Out!$H$14:$H$1003,Despesas!$O54,Out!$I$14:$I$1003,$C$11)</f>
        <v>0</v>
      </c>
      <c r="M260" s="22">
        <f>SUMIFS(Nov!$O$14:$O$1003,Nov!$H$14:$H$1003,Despesas!$O54,Nov!$I$14:$I$1003,$C$11)</f>
        <v>0</v>
      </c>
      <c r="N260" s="22">
        <f>SUMIFS(Dez!$O$14:$O$1003,Dez!$H$14:$H$1003,Despesas!$O54,Dez!$I$14:$I$1003,$C$11)</f>
        <v>0</v>
      </c>
      <c r="O260" s="22">
        <f t="shared" si="6"/>
        <v>0</v>
      </c>
    </row>
    <row r="261" spans="1:15" x14ac:dyDescent="0.25">
      <c r="A261" s="7"/>
      <c r="B261" s="23" t="str">
        <f>CONCATENATE(Despesas!N55," ",Despesas!O55)</f>
        <v xml:space="preserve">1.5.42 </v>
      </c>
      <c r="C261" s="22">
        <f>SUMIFS(Jan!$O$14:$O$1003,Jan!$H$14:$H$1003,Despesas!$O55,Jan!$I$14:$I$1003,$C$11)</f>
        <v>0</v>
      </c>
      <c r="D261" s="22">
        <f>SUMIFS(Fev!$O$14:$O$1003,Fev!$H$14:$H$1003,Despesas!$O55,Fev!$I$14:$I$1003,$C$11)</f>
        <v>0</v>
      </c>
      <c r="E261" s="22">
        <f>SUMIFS(Mar!$O$14:$O$1003,Mar!$H$14:$H$1003,Despesas!$O55,Mar!$I$14:$I$1003,$C$11)</f>
        <v>0</v>
      </c>
      <c r="F261" s="22">
        <f>SUMIFS(Abr!$O$14:$O$1003,Abr!$H$14:$H$1003,Despesas!$O55,Abr!$I$14:$I$1003,$C$11)</f>
        <v>0</v>
      </c>
      <c r="G261" s="22">
        <f>SUMIFS(Mai!$O$14:$O$1003,Mai!$H$14:$H$1003,Despesas!$O55,Mai!$I$14:$I$1003,$C$11)</f>
        <v>0</v>
      </c>
      <c r="H261" s="22">
        <f>SUMIFS(Jun!$O$14:$O$1003,Jun!$H$14:$H$1003,Despesas!$O55,Jun!$I$14:$I$1003,$C$11)</f>
        <v>0</v>
      </c>
      <c r="I261" s="22">
        <f>SUMIFS(Jul!$O$14:$O$1003,Jul!$H$14:$H$1003,Despesas!$O55,Jul!$I$14:$I$1003,$C$11)</f>
        <v>0</v>
      </c>
      <c r="J261" s="22">
        <f>SUMIFS(Ago!$O$14:$O$1003,Ago!$H$14:$H$1003,Despesas!$O55,Ago!$I$14:$I$1003,$C$11)</f>
        <v>0</v>
      </c>
      <c r="K261" s="22">
        <f>SUMIFS(Set!$O$14:$O$1003,Set!$H$14:$H$1003,Despesas!$O55,Set!$I$14:$I$1003,$C$11)</f>
        <v>0</v>
      </c>
      <c r="L261" s="22">
        <f>SUMIFS(Out!$O$14:$O$1003,Out!$H$14:$H$1003,Despesas!$O55,Out!$I$14:$I$1003,$C$11)</f>
        <v>0</v>
      </c>
      <c r="M261" s="22">
        <f>SUMIFS(Nov!$O$14:$O$1003,Nov!$H$14:$H$1003,Despesas!$O55,Nov!$I$14:$I$1003,$C$11)</f>
        <v>0</v>
      </c>
      <c r="N261" s="22">
        <f>SUMIFS(Dez!$O$14:$O$1003,Dez!$H$14:$H$1003,Despesas!$O55,Dez!$I$14:$I$1003,$C$11)</f>
        <v>0</v>
      </c>
      <c r="O261" s="22">
        <f t="shared" si="6"/>
        <v>0</v>
      </c>
    </row>
    <row r="262" spans="1:15" x14ac:dyDescent="0.25">
      <c r="A262" s="7"/>
      <c r="B262" s="23" t="str">
        <f>CONCATENATE(Despesas!N56," ",Despesas!O56)</f>
        <v xml:space="preserve">1.5.43 </v>
      </c>
      <c r="C262" s="22">
        <f>SUMIFS(Jan!$O$14:$O$1003,Jan!$H$14:$H$1003,Despesas!$O56,Jan!$I$14:$I$1003,$C$11)</f>
        <v>0</v>
      </c>
      <c r="D262" s="22">
        <f>SUMIFS(Fev!$O$14:$O$1003,Fev!$H$14:$H$1003,Despesas!$O56,Fev!$I$14:$I$1003,$C$11)</f>
        <v>0</v>
      </c>
      <c r="E262" s="22">
        <f>SUMIFS(Mar!$O$14:$O$1003,Mar!$H$14:$H$1003,Despesas!$O56,Mar!$I$14:$I$1003,$C$11)</f>
        <v>0</v>
      </c>
      <c r="F262" s="22">
        <f>SUMIFS(Abr!$O$14:$O$1003,Abr!$H$14:$H$1003,Despesas!$O56,Abr!$I$14:$I$1003,$C$11)</f>
        <v>0</v>
      </c>
      <c r="G262" s="22">
        <f>SUMIFS(Mai!$O$14:$O$1003,Mai!$H$14:$H$1003,Despesas!$O56,Mai!$I$14:$I$1003,$C$11)</f>
        <v>0</v>
      </c>
      <c r="H262" s="22">
        <f>SUMIFS(Jun!$O$14:$O$1003,Jun!$H$14:$H$1003,Despesas!$O56,Jun!$I$14:$I$1003,$C$11)</f>
        <v>0</v>
      </c>
      <c r="I262" s="22">
        <f>SUMIFS(Jul!$O$14:$O$1003,Jul!$H$14:$H$1003,Despesas!$O56,Jul!$I$14:$I$1003,$C$11)</f>
        <v>0</v>
      </c>
      <c r="J262" s="22">
        <f>SUMIFS(Ago!$O$14:$O$1003,Ago!$H$14:$H$1003,Despesas!$O56,Ago!$I$14:$I$1003,$C$11)</f>
        <v>0</v>
      </c>
      <c r="K262" s="22">
        <f>SUMIFS(Set!$O$14:$O$1003,Set!$H$14:$H$1003,Despesas!$O56,Set!$I$14:$I$1003,$C$11)</f>
        <v>0</v>
      </c>
      <c r="L262" s="22">
        <f>SUMIFS(Out!$O$14:$O$1003,Out!$H$14:$H$1003,Despesas!$O56,Out!$I$14:$I$1003,$C$11)</f>
        <v>0</v>
      </c>
      <c r="M262" s="22">
        <f>SUMIFS(Nov!$O$14:$O$1003,Nov!$H$14:$H$1003,Despesas!$O56,Nov!$I$14:$I$1003,$C$11)</f>
        <v>0</v>
      </c>
      <c r="N262" s="22">
        <f>SUMIFS(Dez!$O$14:$O$1003,Dez!$H$14:$H$1003,Despesas!$O56,Dez!$I$14:$I$1003,$C$11)</f>
        <v>0</v>
      </c>
      <c r="O262" s="22">
        <f t="shared" si="6"/>
        <v>0</v>
      </c>
    </row>
    <row r="263" spans="1:15" x14ac:dyDescent="0.25">
      <c r="A263" s="7"/>
      <c r="B263" s="23" t="str">
        <f>CONCATENATE(Despesas!N57," ",Despesas!O57)</f>
        <v xml:space="preserve">1.5.44 </v>
      </c>
      <c r="C263" s="22">
        <f>SUMIFS(Jan!$O$14:$O$1003,Jan!$H$14:$H$1003,Despesas!$O57,Jan!$I$14:$I$1003,$C$11)</f>
        <v>0</v>
      </c>
      <c r="D263" s="22">
        <f>SUMIFS(Fev!$O$14:$O$1003,Fev!$H$14:$H$1003,Despesas!$O57,Fev!$I$14:$I$1003,$C$11)</f>
        <v>0</v>
      </c>
      <c r="E263" s="22">
        <f>SUMIFS(Mar!$O$14:$O$1003,Mar!$H$14:$H$1003,Despesas!$O57,Mar!$I$14:$I$1003,$C$11)</f>
        <v>0</v>
      </c>
      <c r="F263" s="22">
        <f>SUMIFS(Abr!$O$14:$O$1003,Abr!$H$14:$H$1003,Despesas!$O57,Abr!$I$14:$I$1003,$C$11)</f>
        <v>0</v>
      </c>
      <c r="G263" s="22">
        <f>SUMIFS(Mai!$O$14:$O$1003,Mai!$H$14:$H$1003,Despesas!$O57,Mai!$I$14:$I$1003,$C$11)</f>
        <v>0</v>
      </c>
      <c r="H263" s="22">
        <f>SUMIFS(Jun!$O$14:$O$1003,Jun!$H$14:$H$1003,Despesas!$O57,Jun!$I$14:$I$1003,$C$11)</f>
        <v>0</v>
      </c>
      <c r="I263" s="22">
        <f>SUMIFS(Jul!$O$14:$O$1003,Jul!$H$14:$H$1003,Despesas!$O57,Jul!$I$14:$I$1003,$C$11)</f>
        <v>0</v>
      </c>
      <c r="J263" s="22">
        <f>SUMIFS(Ago!$O$14:$O$1003,Ago!$H$14:$H$1003,Despesas!$O57,Ago!$I$14:$I$1003,$C$11)</f>
        <v>0</v>
      </c>
      <c r="K263" s="22">
        <f>SUMIFS(Set!$O$14:$O$1003,Set!$H$14:$H$1003,Despesas!$O57,Set!$I$14:$I$1003,$C$11)</f>
        <v>0</v>
      </c>
      <c r="L263" s="22">
        <f>SUMIFS(Out!$O$14:$O$1003,Out!$H$14:$H$1003,Despesas!$O57,Out!$I$14:$I$1003,$C$11)</f>
        <v>0</v>
      </c>
      <c r="M263" s="22">
        <f>SUMIFS(Nov!$O$14:$O$1003,Nov!$H$14:$H$1003,Despesas!$O57,Nov!$I$14:$I$1003,$C$11)</f>
        <v>0</v>
      </c>
      <c r="N263" s="22">
        <f>SUMIFS(Dez!$O$14:$O$1003,Dez!$H$14:$H$1003,Despesas!$O57,Dez!$I$14:$I$1003,$C$11)</f>
        <v>0</v>
      </c>
      <c r="O263" s="22">
        <f t="shared" si="6"/>
        <v>0</v>
      </c>
    </row>
    <row r="264" spans="1:15" x14ac:dyDescent="0.25">
      <c r="A264" s="7"/>
      <c r="B264" s="23" t="str">
        <f>CONCATENATE(Despesas!N58," ",Despesas!O58)</f>
        <v xml:space="preserve">1.5.45 </v>
      </c>
      <c r="C264" s="22">
        <f>SUMIFS(Jan!$O$14:$O$1003,Jan!$H$14:$H$1003,Despesas!$O58,Jan!$I$14:$I$1003,$C$11)</f>
        <v>0</v>
      </c>
      <c r="D264" s="22">
        <f>SUMIFS(Fev!$O$14:$O$1003,Fev!$H$14:$H$1003,Despesas!$O58,Fev!$I$14:$I$1003,$C$11)</f>
        <v>0</v>
      </c>
      <c r="E264" s="22">
        <f>SUMIFS(Mar!$O$14:$O$1003,Mar!$H$14:$H$1003,Despesas!$O58,Mar!$I$14:$I$1003,$C$11)</f>
        <v>0</v>
      </c>
      <c r="F264" s="22">
        <f>SUMIFS(Abr!$O$14:$O$1003,Abr!$H$14:$H$1003,Despesas!$O58,Abr!$I$14:$I$1003,$C$11)</f>
        <v>0</v>
      </c>
      <c r="G264" s="22">
        <f>SUMIFS(Mai!$O$14:$O$1003,Mai!$H$14:$H$1003,Despesas!$O58,Mai!$I$14:$I$1003,$C$11)</f>
        <v>0</v>
      </c>
      <c r="H264" s="22">
        <f>SUMIFS(Jun!$O$14:$O$1003,Jun!$H$14:$H$1003,Despesas!$O58,Jun!$I$14:$I$1003,$C$11)</f>
        <v>0</v>
      </c>
      <c r="I264" s="22">
        <f>SUMIFS(Jul!$O$14:$O$1003,Jul!$H$14:$H$1003,Despesas!$O58,Jul!$I$14:$I$1003,$C$11)</f>
        <v>0</v>
      </c>
      <c r="J264" s="22">
        <f>SUMIFS(Ago!$O$14:$O$1003,Ago!$H$14:$H$1003,Despesas!$O58,Ago!$I$14:$I$1003,$C$11)</f>
        <v>0</v>
      </c>
      <c r="K264" s="22">
        <f>SUMIFS(Set!$O$14:$O$1003,Set!$H$14:$H$1003,Despesas!$O58,Set!$I$14:$I$1003,$C$11)</f>
        <v>0</v>
      </c>
      <c r="L264" s="22">
        <f>SUMIFS(Out!$O$14:$O$1003,Out!$H$14:$H$1003,Despesas!$O58,Out!$I$14:$I$1003,$C$11)</f>
        <v>0</v>
      </c>
      <c r="M264" s="22">
        <f>SUMIFS(Nov!$O$14:$O$1003,Nov!$H$14:$H$1003,Despesas!$O58,Nov!$I$14:$I$1003,$C$11)</f>
        <v>0</v>
      </c>
      <c r="N264" s="22">
        <f>SUMIFS(Dez!$O$14:$O$1003,Dez!$H$14:$H$1003,Despesas!$O58,Dez!$I$14:$I$1003,$C$11)</f>
        <v>0</v>
      </c>
      <c r="O264" s="22">
        <f t="shared" si="6"/>
        <v>0</v>
      </c>
    </row>
    <row r="265" spans="1:15" x14ac:dyDescent="0.25">
      <c r="A265" s="7"/>
      <c r="B265" s="23" t="str">
        <f>CONCATENATE(Despesas!N59," ",Despesas!O59)</f>
        <v xml:space="preserve">1.5.46 </v>
      </c>
      <c r="C265" s="22">
        <f>SUMIFS(Jan!$O$14:$O$1003,Jan!$H$14:$H$1003,Despesas!$O59,Jan!$I$14:$I$1003,$C$11)</f>
        <v>0</v>
      </c>
      <c r="D265" s="22">
        <f>SUMIFS(Fev!$O$14:$O$1003,Fev!$H$14:$H$1003,Despesas!$O59,Fev!$I$14:$I$1003,$C$11)</f>
        <v>0</v>
      </c>
      <c r="E265" s="22">
        <f>SUMIFS(Mar!$O$14:$O$1003,Mar!$H$14:$H$1003,Despesas!$O59,Mar!$I$14:$I$1003,$C$11)</f>
        <v>0</v>
      </c>
      <c r="F265" s="22">
        <f>SUMIFS(Abr!$O$14:$O$1003,Abr!$H$14:$H$1003,Despesas!$O59,Abr!$I$14:$I$1003,$C$11)</f>
        <v>0</v>
      </c>
      <c r="G265" s="22">
        <f>SUMIFS(Mai!$O$14:$O$1003,Mai!$H$14:$H$1003,Despesas!$O59,Mai!$I$14:$I$1003,$C$11)</f>
        <v>0</v>
      </c>
      <c r="H265" s="22">
        <f>SUMIFS(Jun!$O$14:$O$1003,Jun!$H$14:$H$1003,Despesas!$O59,Jun!$I$14:$I$1003,$C$11)</f>
        <v>0</v>
      </c>
      <c r="I265" s="22">
        <f>SUMIFS(Jul!$O$14:$O$1003,Jul!$H$14:$H$1003,Despesas!$O59,Jul!$I$14:$I$1003,$C$11)</f>
        <v>0</v>
      </c>
      <c r="J265" s="22">
        <f>SUMIFS(Ago!$O$14:$O$1003,Ago!$H$14:$H$1003,Despesas!$O59,Ago!$I$14:$I$1003,$C$11)</f>
        <v>0</v>
      </c>
      <c r="K265" s="22">
        <f>SUMIFS(Set!$O$14:$O$1003,Set!$H$14:$H$1003,Despesas!$O59,Set!$I$14:$I$1003,$C$11)</f>
        <v>0</v>
      </c>
      <c r="L265" s="22">
        <f>SUMIFS(Out!$O$14:$O$1003,Out!$H$14:$H$1003,Despesas!$O59,Out!$I$14:$I$1003,$C$11)</f>
        <v>0</v>
      </c>
      <c r="M265" s="22">
        <f>SUMIFS(Nov!$O$14:$O$1003,Nov!$H$14:$H$1003,Despesas!$O59,Nov!$I$14:$I$1003,$C$11)</f>
        <v>0</v>
      </c>
      <c r="N265" s="22">
        <f>SUMIFS(Dez!$O$14:$O$1003,Dez!$H$14:$H$1003,Despesas!$O59,Dez!$I$14:$I$1003,$C$11)</f>
        <v>0</v>
      </c>
      <c r="O265" s="22">
        <f t="shared" si="6"/>
        <v>0</v>
      </c>
    </row>
    <row r="266" spans="1:15" x14ac:dyDescent="0.25">
      <c r="A266" s="7"/>
      <c r="B266" s="23" t="str">
        <f>CONCATENATE(Despesas!N60," ",Despesas!O60)</f>
        <v xml:space="preserve">1.5.47 </v>
      </c>
      <c r="C266" s="22">
        <f>SUMIFS(Jan!$O$14:$O$1003,Jan!$H$14:$H$1003,Despesas!$O60,Jan!$I$14:$I$1003,$C$11)</f>
        <v>0</v>
      </c>
      <c r="D266" s="22">
        <f>SUMIFS(Fev!$O$14:$O$1003,Fev!$H$14:$H$1003,Despesas!$O60,Fev!$I$14:$I$1003,$C$11)</f>
        <v>0</v>
      </c>
      <c r="E266" s="22">
        <f>SUMIFS(Mar!$O$14:$O$1003,Mar!$H$14:$H$1003,Despesas!$O60,Mar!$I$14:$I$1003,$C$11)</f>
        <v>0</v>
      </c>
      <c r="F266" s="22">
        <f>SUMIFS(Abr!$O$14:$O$1003,Abr!$H$14:$H$1003,Despesas!$O60,Abr!$I$14:$I$1003,$C$11)</f>
        <v>0</v>
      </c>
      <c r="G266" s="22">
        <f>SUMIFS(Mai!$O$14:$O$1003,Mai!$H$14:$H$1003,Despesas!$O60,Mai!$I$14:$I$1003,$C$11)</f>
        <v>0</v>
      </c>
      <c r="H266" s="22">
        <f>SUMIFS(Jun!$O$14:$O$1003,Jun!$H$14:$H$1003,Despesas!$O60,Jun!$I$14:$I$1003,$C$11)</f>
        <v>0</v>
      </c>
      <c r="I266" s="22">
        <f>SUMIFS(Jul!$O$14:$O$1003,Jul!$H$14:$H$1003,Despesas!$O60,Jul!$I$14:$I$1003,$C$11)</f>
        <v>0</v>
      </c>
      <c r="J266" s="22">
        <f>SUMIFS(Ago!$O$14:$O$1003,Ago!$H$14:$H$1003,Despesas!$O60,Ago!$I$14:$I$1003,$C$11)</f>
        <v>0</v>
      </c>
      <c r="K266" s="22">
        <f>SUMIFS(Set!$O$14:$O$1003,Set!$H$14:$H$1003,Despesas!$O60,Set!$I$14:$I$1003,$C$11)</f>
        <v>0</v>
      </c>
      <c r="L266" s="22">
        <f>SUMIFS(Out!$O$14:$O$1003,Out!$H$14:$H$1003,Despesas!$O60,Out!$I$14:$I$1003,$C$11)</f>
        <v>0</v>
      </c>
      <c r="M266" s="22">
        <f>SUMIFS(Nov!$O$14:$O$1003,Nov!$H$14:$H$1003,Despesas!$O60,Nov!$I$14:$I$1003,$C$11)</f>
        <v>0</v>
      </c>
      <c r="N266" s="22">
        <f>SUMIFS(Dez!$O$14:$O$1003,Dez!$H$14:$H$1003,Despesas!$O60,Dez!$I$14:$I$1003,$C$11)</f>
        <v>0</v>
      </c>
      <c r="O266" s="22">
        <f t="shared" si="6"/>
        <v>0</v>
      </c>
    </row>
    <row r="267" spans="1:15" x14ac:dyDescent="0.25">
      <c r="A267" s="7"/>
      <c r="B267" s="23" t="str">
        <f>CONCATENATE(Despesas!N61," ",Despesas!O61)</f>
        <v xml:space="preserve">1.5.48 </v>
      </c>
      <c r="C267" s="22">
        <f>SUMIFS(Jan!$O$14:$O$1003,Jan!$H$14:$H$1003,Despesas!$O61,Jan!$I$14:$I$1003,$C$11)</f>
        <v>0</v>
      </c>
      <c r="D267" s="22">
        <f>SUMIFS(Fev!$O$14:$O$1003,Fev!$H$14:$H$1003,Despesas!$O61,Fev!$I$14:$I$1003,$C$11)</f>
        <v>0</v>
      </c>
      <c r="E267" s="22">
        <f>SUMIFS(Mar!$O$14:$O$1003,Mar!$H$14:$H$1003,Despesas!$O61,Mar!$I$14:$I$1003,$C$11)</f>
        <v>0</v>
      </c>
      <c r="F267" s="22">
        <f>SUMIFS(Abr!$O$14:$O$1003,Abr!$H$14:$H$1003,Despesas!$O61,Abr!$I$14:$I$1003,$C$11)</f>
        <v>0</v>
      </c>
      <c r="G267" s="22">
        <f>SUMIFS(Mai!$O$14:$O$1003,Mai!$H$14:$H$1003,Despesas!$O61,Mai!$I$14:$I$1003,$C$11)</f>
        <v>0</v>
      </c>
      <c r="H267" s="22">
        <f>SUMIFS(Jun!$O$14:$O$1003,Jun!$H$14:$H$1003,Despesas!$O61,Jun!$I$14:$I$1003,$C$11)</f>
        <v>0</v>
      </c>
      <c r="I267" s="22">
        <f>SUMIFS(Jul!$O$14:$O$1003,Jul!$H$14:$H$1003,Despesas!$O61,Jul!$I$14:$I$1003,$C$11)</f>
        <v>0</v>
      </c>
      <c r="J267" s="22">
        <f>SUMIFS(Ago!$O$14:$O$1003,Ago!$H$14:$H$1003,Despesas!$O61,Ago!$I$14:$I$1003,$C$11)</f>
        <v>0</v>
      </c>
      <c r="K267" s="22">
        <f>SUMIFS(Set!$O$14:$O$1003,Set!$H$14:$H$1003,Despesas!$O61,Set!$I$14:$I$1003,$C$11)</f>
        <v>0</v>
      </c>
      <c r="L267" s="22">
        <f>SUMIFS(Out!$O$14:$O$1003,Out!$H$14:$H$1003,Despesas!$O61,Out!$I$14:$I$1003,$C$11)</f>
        <v>0</v>
      </c>
      <c r="M267" s="22">
        <f>SUMIFS(Nov!$O$14:$O$1003,Nov!$H$14:$H$1003,Despesas!$O61,Nov!$I$14:$I$1003,$C$11)</f>
        <v>0</v>
      </c>
      <c r="N267" s="22">
        <f>SUMIFS(Dez!$O$14:$O$1003,Dez!$H$14:$H$1003,Despesas!$O61,Dez!$I$14:$I$1003,$C$11)</f>
        <v>0</v>
      </c>
      <c r="O267" s="22">
        <f t="shared" si="6"/>
        <v>0</v>
      </c>
    </row>
    <row r="268" spans="1:15" x14ac:dyDescent="0.25">
      <c r="A268" s="7"/>
      <c r="B268" s="23" t="str">
        <f>CONCATENATE(Despesas!N62," ",Despesas!O62)</f>
        <v xml:space="preserve">1.5.49 </v>
      </c>
      <c r="C268" s="22">
        <f>SUMIFS(Jan!$O$14:$O$1003,Jan!$H$14:$H$1003,Despesas!$O62,Jan!$I$14:$I$1003,$C$11)</f>
        <v>0</v>
      </c>
      <c r="D268" s="22">
        <f>SUMIFS(Fev!$O$14:$O$1003,Fev!$H$14:$H$1003,Despesas!$O62,Fev!$I$14:$I$1003,$C$11)</f>
        <v>0</v>
      </c>
      <c r="E268" s="22">
        <f>SUMIFS(Mar!$O$14:$O$1003,Mar!$H$14:$H$1003,Despesas!$O62,Mar!$I$14:$I$1003,$C$11)</f>
        <v>0</v>
      </c>
      <c r="F268" s="22">
        <f>SUMIFS(Abr!$O$14:$O$1003,Abr!$H$14:$H$1003,Despesas!$O62,Abr!$I$14:$I$1003,$C$11)</f>
        <v>0</v>
      </c>
      <c r="G268" s="22">
        <f>SUMIFS(Mai!$O$14:$O$1003,Mai!$H$14:$H$1003,Despesas!$O62,Mai!$I$14:$I$1003,$C$11)</f>
        <v>0</v>
      </c>
      <c r="H268" s="22">
        <f>SUMIFS(Jun!$O$14:$O$1003,Jun!$H$14:$H$1003,Despesas!$O62,Jun!$I$14:$I$1003,$C$11)</f>
        <v>0</v>
      </c>
      <c r="I268" s="22">
        <f>SUMIFS(Jul!$O$14:$O$1003,Jul!$H$14:$H$1003,Despesas!$O62,Jul!$I$14:$I$1003,$C$11)</f>
        <v>0</v>
      </c>
      <c r="J268" s="22">
        <f>SUMIFS(Ago!$O$14:$O$1003,Ago!$H$14:$H$1003,Despesas!$O62,Ago!$I$14:$I$1003,$C$11)</f>
        <v>0</v>
      </c>
      <c r="K268" s="22">
        <f>SUMIFS(Set!$O$14:$O$1003,Set!$H$14:$H$1003,Despesas!$O62,Set!$I$14:$I$1003,$C$11)</f>
        <v>0</v>
      </c>
      <c r="L268" s="22">
        <f>SUMIFS(Out!$O$14:$O$1003,Out!$H$14:$H$1003,Despesas!$O62,Out!$I$14:$I$1003,$C$11)</f>
        <v>0</v>
      </c>
      <c r="M268" s="22">
        <f>SUMIFS(Nov!$O$14:$O$1003,Nov!$H$14:$H$1003,Despesas!$O62,Nov!$I$14:$I$1003,$C$11)</f>
        <v>0</v>
      </c>
      <c r="N268" s="22">
        <f>SUMIFS(Dez!$O$14:$O$1003,Dez!$H$14:$H$1003,Despesas!$O62,Dez!$I$14:$I$1003,$C$11)</f>
        <v>0</v>
      </c>
      <c r="O268" s="22">
        <f t="shared" si="6"/>
        <v>0</v>
      </c>
    </row>
    <row r="269" spans="1:15" x14ac:dyDescent="0.25">
      <c r="A269" s="7"/>
      <c r="B269" s="23" t="str">
        <f>CONCATENATE(Despesas!N63," ",Despesas!O63)</f>
        <v xml:space="preserve">1.5.50 </v>
      </c>
      <c r="C269" s="22">
        <f>SUMIFS(Jan!$O$14:$O$1003,Jan!$H$14:$H$1003,Despesas!$O63,Jan!$I$14:$I$1003,$C$11)</f>
        <v>0</v>
      </c>
      <c r="D269" s="22">
        <f>SUMIFS(Fev!$O$14:$O$1003,Fev!$H$14:$H$1003,Despesas!$O63,Fev!$I$14:$I$1003,$C$11)</f>
        <v>0</v>
      </c>
      <c r="E269" s="22">
        <f>SUMIFS(Mar!$O$14:$O$1003,Mar!$H$14:$H$1003,Despesas!$O63,Mar!$I$14:$I$1003,$C$11)</f>
        <v>0</v>
      </c>
      <c r="F269" s="22">
        <f>SUMIFS(Abr!$O$14:$O$1003,Abr!$H$14:$H$1003,Despesas!$O63,Abr!$I$14:$I$1003,$C$11)</f>
        <v>0</v>
      </c>
      <c r="G269" s="22">
        <f>SUMIFS(Mai!$O$14:$O$1003,Mai!$H$14:$H$1003,Despesas!$O63,Mai!$I$14:$I$1003,$C$11)</f>
        <v>0</v>
      </c>
      <c r="H269" s="22">
        <f>SUMIFS(Jun!$O$14:$O$1003,Jun!$H$14:$H$1003,Despesas!$O63,Jun!$I$14:$I$1003,$C$11)</f>
        <v>0</v>
      </c>
      <c r="I269" s="22">
        <f>SUMIFS(Jul!$O$14:$O$1003,Jul!$H$14:$H$1003,Despesas!$O63,Jul!$I$14:$I$1003,$C$11)</f>
        <v>0</v>
      </c>
      <c r="J269" s="22">
        <f>SUMIFS(Ago!$O$14:$O$1003,Ago!$H$14:$H$1003,Despesas!$O63,Ago!$I$14:$I$1003,$C$11)</f>
        <v>0</v>
      </c>
      <c r="K269" s="22">
        <f>SUMIFS(Set!$O$14:$O$1003,Set!$H$14:$H$1003,Despesas!$O63,Set!$I$14:$I$1003,$C$11)</f>
        <v>0</v>
      </c>
      <c r="L269" s="22">
        <f>SUMIFS(Out!$O$14:$O$1003,Out!$H$14:$H$1003,Despesas!$O63,Out!$I$14:$I$1003,$C$11)</f>
        <v>0</v>
      </c>
      <c r="M269" s="22">
        <f>SUMIFS(Nov!$O$14:$O$1003,Nov!$H$14:$H$1003,Despesas!$O63,Nov!$I$14:$I$1003,$C$11)</f>
        <v>0</v>
      </c>
      <c r="N269" s="22">
        <f>SUMIFS(Dez!$O$14:$O$1003,Dez!$H$14:$H$1003,Despesas!$O63,Dez!$I$14:$I$1003,$C$11)</f>
        <v>0</v>
      </c>
      <c r="O269" s="22">
        <f t="shared" si="6"/>
        <v>0</v>
      </c>
    </row>
    <row r="270" spans="1:15" x14ac:dyDescent="0.25">
      <c r="A270" s="7"/>
      <c r="B270" s="21" t="str">
        <f>CONCATENATE(Despesas!Q13," ",Despesas!R13)</f>
        <v xml:space="preserve">1.6 </v>
      </c>
      <c r="C270" s="30">
        <f>Outros!G23</f>
        <v>0</v>
      </c>
      <c r="D270" s="30">
        <f>Outros!H23</f>
        <v>0</v>
      </c>
      <c r="E270" s="30">
        <f>Outros!I23</f>
        <v>0</v>
      </c>
      <c r="F270" s="30">
        <f>Outros!J23</f>
        <v>0</v>
      </c>
      <c r="G270" s="30">
        <f>Outros!K23</f>
        <v>0</v>
      </c>
      <c r="H270" s="30">
        <f>Outros!L23</f>
        <v>0</v>
      </c>
      <c r="I270" s="30">
        <f>Outros!M23</f>
        <v>0</v>
      </c>
      <c r="J270" s="30">
        <f>Outros!N23</f>
        <v>0</v>
      </c>
      <c r="K270" s="30">
        <f>Outros!O23</f>
        <v>0</v>
      </c>
      <c r="L270" s="30">
        <f>Outros!P23</f>
        <v>0</v>
      </c>
      <c r="M270" s="30">
        <f>Outros!Q23</f>
        <v>0</v>
      </c>
      <c r="N270" s="30">
        <f>Outros!R23</f>
        <v>0</v>
      </c>
      <c r="O270" s="30">
        <f t="shared" si="6"/>
        <v>0</v>
      </c>
    </row>
    <row r="271" spans="1:15" x14ac:dyDescent="0.25">
      <c r="A271" s="7"/>
      <c r="B271" s="21" t="str">
        <f>CONCATENATE(Despesas!Q14," ",Despesas!R14)</f>
        <v xml:space="preserve">1.6.1 </v>
      </c>
      <c r="C271" s="22">
        <f>SUMIFS(Jan!$O$14:$O$1003,Jan!$H$14:$H$1003,Despesas!$R14,Jan!$I$14:$I$1003,$C$11)</f>
        <v>0</v>
      </c>
      <c r="D271" s="22">
        <f>SUMIFS(Fev!$O$14:$O$1003,Fev!$H$14:$H$1003,Despesas!$R14,Fev!$I$14:$I$1003,$C$11)</f>
        <v>0</v>
      </c>
      <c r="E271" s="22">
        <f>SUMIFS(Mar!$O$14:$O$1003,Mar!$H$14:$H$1003,Despesas!$R14,Mar!$I$14:$I$1003,$C$11)</f>
        <v>0</v>
      </c>
      <c r="F271" s="22">
        <f>SUMIFS(Abr!$O$14:$O$1003,Abr!$H$14:$H$1003,Despesas!$R14,Abr!$I$14:$I$1003,$C$11)</f>
        <v>0</v>
      </c>
      <c r="G271" s="22">
        <f>SUMIFS(Mai!$O$14:$O$1003,Mai!$H$14:$H$1003,Despesas!$R14,Mai!$I$14:$I$1003,$C$11)</f>
        <v>0</v>
      </c>
      <c r="H271" s="22">
        <f>SUMIFS(Jun!$O$14:$O$1003,Jun!$H$14:$H$1003,Despesas!$R14,Jun!$I$14:$I$1003,$C$11)</f>
        <v>0</v>
      </c>
      <c r="I271" s="22">
        <f>SUMIFS(Jul!$O$14:$O$1003,Jul!$H$14:$H$1003,Despesas!$R14,Jul!$I$14:$I$1003,$C$11)</f>
        <v>0</v>
      </c>
      <c r="J271" s="22">
        <f>SUMIFS(Ago!$O$14:$O$1003,Ago!$H$14:$H$1003,Despesas!$R14,Ago!$I$14:$I$1003,$C$11)</f>
        <v>0</v>
      </c>
      <c r="K271" s="22">
        <f>SUMIFS(Set!$O$14:$O$1003,Set!$H$14:$H$1003,Despesas!$R14,Set!$I$14:$I$1003,$C$11)</f>
        <v>0</v>
      </c>
      <c r="L271" s="22">
        <f>SUMIFS(Out!$O$14:$O$1003,Out!$H$14:$H$1003,Despesas!$R14,Out!$I$14:$I$1003,$C$11)</f>
        <v>0</v>
      </c>
      <c r="M271" s="22">
        <f>SUMIFS(Nov!$O$14:$O$1003,Nov!$H$14:$H$1003,Despesas!$R14,Nov!$I$14:$I$1003,$C$11)</f>
        <v>0</v>
      </c>
      <c r="N271" s="22">
        <f>SUMIFS(Dez!$O$14:$O$1003,Dez!$H$14:$H$1003,Despesas!$R14,Dez!$I$14:$I$1003,$C$11)</f>
        <v>0</v>
      </c>
      <c r="O271" s="22">
        <f t="shared" ref="O271:O334" si="7">SUM(C271:N271)</f>
        <v>0</v>
      </c>
    </row>
    <row r="272" spans="1:15" x14ac:dyDescent="0.25">
      <c r="A272" s="7"/>
      <c r="B272" s="21" t="str">
        <f>CONCATENATE(Despesas!Q15," ",Despesas!R15)</f>
        <v xml:space="preserve">1.6.2 </v>
      </c>
      <c r="C272" s="22">
        <f>SUMIFS(Jan!$O$14:$O$1003,Jan!$H$14:$H$1003,Despesas!$R15,Jan!$I$14:$I$1003,$C$11)</f>
        <v>0</v>
      </c>
      <c r="D272" s="22">
        <f>SUMIFS(Fev!$O$14:$O$1003,Fev!$H$14:$H$1003,Despesas!$R15,Fev!$I$14:$I$1003,$C$11)</f>
        <v>0</v>
      </c>
      <c r="E272" s="22">
        <f>SUMIFS(Mar!$O$14:$O$1003,Mar!$H$14:$H$1003,Despesas!$R15,Mar!$I$14:$I$1003,$C$11)</f>
        <v>0</v>
      </c>
      <c r="F272" s="22">
        <f>SUMIFS(Abr!$O$14:$O$1003,Abr!$H$14:$H$1003,Despesas!$R15,Abr!$I$14:$I$1003,$C$11)</f>
        <v>0</v>
      </c>
      <c r="G272" s="22">
        <f>SUMIFS(Mai!$O$14:$O$1003,Mai!$H$14:$H$1003,Despesas!$R15,Mai!$I$14:$I$1003,$C$11)</f>
        <v>0</v>
      </c>
      <c r="H272" s="22">
        <f>SUMIFS(Jun!$O$14:$O$1003,Jun!$H$14:$H$1003,Despesas!$R15,Jun!$I$14:$I$1003,$C$11)</f>
        <v>0</v>
      </c>
      <c r="I272" s="22">
        <f>SUMIFS(Jul!$O$14:$O$1003,Jul!$H$14:$H$1003,Despesas!$R15,Jul!$I$14:$I$1003,$C$11)</f>
        <v>0</v>
      </c>
      <c r="J272" s="22">
        <f>SUMIFS(Ago!$O$14:$O$1003,Ago!$H$14:$H$1003,Despesas!$R15,Ago!$I$14:$I$1003,$C$11)</f>
        <v>0</v>
      </c>
      <c r="K272" s="22">
        <f>SUMIFS(Set!$O$14:$O$1003,Set!$H$14:$H$1003,Despesas!$R15,Set!$I$14:$I$1003,$C$11)</f>
        <v>0</v>
      </c>
      <c r="L272" s="22">
        <f>SUMIFS(Out!$O$14:$O$1003,Out!$H$14:$H$1003,Despesas!$R15,Out!$I$14:$I$1003,$C$11)</f>
        <v>0</v>
      </c>
      <c r="M272" s="22">
        <f>SUMIFS(Nov!$O$14:$O$1003,Nov!$H$14:$H$1003,Despesas!$R15,Nov!$I$14:$I$1003,$C$11)</f>
        <v>0</v>
      </c>
      <c r="N272" s="22">
        <f>SUMIFS(Dez!$O$14:$O$1003,Dez!$H$14:$H$1003,Despesas!$R15,Dez!$I$14:$I$1003,$C$11)</f>
        <v>0</v>
      </c>
      <c r="O272" s="22">
        <f t="shared" si="7"/>
        <v>0</v>
      </c>
    </row>
    <row r="273" spans="1:15" x14ac:dyDescent="0.25">
      <c r="A273" s="7"/>
      <c r="B273" s="21" t="str">
        <f>CONCATENATE(Despesas!Q16," ",Despesas!R16)</f>
        <v xml:space="preserve">1.6.3 </v>
      </c>
      <c r="C273" s="22">
        <f>SUMIFS(Jan!$O$14:$O$1003,Jan!$H$14:$H$1003,Despesas!$R16,Jan!$I$14:$I$1003,$C$11)</f>
        <v>0</v>
      </c>
      <c r="D273" s="22">
        <f>SUMIFS(Fev!$O$14:$O$1003,Fev!$H$14:$H$1003,Despesas!$R16,Fev!$I$14:$I$1003,$C$11)</f>
        <v>0</v>
      </c>
      <c r="E273" s="22">
        <f>SUMIFS(Mar!$O$14:$O$1003,Mar!$H$14:$H$1003,Despesas!$R16,Mar!$I$14:$I$1003,$C$11)</f>
        <v>0</v>
      </c>
      <c r="F273" s="22">
        <f>SUMIFS(Abr!$O$14:$O$1003,Abr!$H$14:$H$1003,Despesas!$R16,Abr!$I$14:$I$1003,$C$11)</f>
        <v>0</v>
      </c>
      <c r="G273" s="22">
        <f>SUMIFS(Mai!$O$14:$O$1003,Mai!$H$14:$H$1003,Despesas!$R16,Mai!$I$14:$I$1003,$C$11)</f>
        <v>0</v>
      </c>
      <c r="H273" s="22">
        <f>SUMIFS(Jun!$O$14:$O$1003,Jun!$H$14:$H$1003,Despesas!$R16,Jun!$I$14:$I$1003,$C$11)</f>
        <v>0</v>
      </c>
      <c r="I273" s="22">
        <f>SUMIFS(Jul!$O$14:$O$1003,Jul!$H$14:$H$1003,Despesas!$R16,Jul!$I$14:$I$1003,$C$11)</f>
        <v>0</v>
      </c>
      <c r="J273" s="22">
        <f>SUMIFS(Ago!$O$14:$O$1003,Ago!$H$14:$H$1003,Despesas!$R16,Ago!$I$14:$I$1003,$C$11)</f>
        <v>0</v>
      </c>
      <c r="K273" s="22">
        <f>SUMIFS(Set!$O$14:$O$1003,Set!$H$14:$H$1003,Despesas!$R16,Set!$I$14:$I$1003,$C$11)</f>
        <v>0</v>
      </c>
      <c r="L273" s="22">
        <f>SUMIFS(Out!$O$14:$O$1003,Out!$H$14:$H$1003,Despesas!$R16,Out!$I$14:$I$1003,$C$11)</f>
        <v>0</v>
      </c>
      <c r="M273" s="22">
        <f>SUMIFS(Nov!$O$14:$O$1003,Nov!$H$14:$H$1003,Despesas!$R16,Nov!$I$14:$I$1003,$C$11)</f>
        <v>0</v>
      </c>
      <c r="N273" s="22">
        <f>SUMIFS(Dez!$O$14:$O$1003,Dez!$H$14:$H$1003,Despesas!$R16,Dez!$I$14:$I$1003,$C$11)</f>
        <v>0</v>
      </c>
      <c r="O273" s="22">
        <f t="shared" si="7"/>
        <v>0</v>
      </c>
    </row>
    <row r="274" spans="1:15" x14ac:dyDescent="0.25">
      <c r="A274" s="7"/>
      <c r="B274" s="21" t="str">
        <f>CONCATENATE(Despesas!Q17," ",Despesas!R17)</f>
        <v xml:space="preserve">1.6.4 </v>
      </c>
      <c r="C274" s="22">
        <f>SUMIFS(Jan!$O$14:$O$1003,Jan!$H$14:$H$1003,Despesas!$R17,Jan!$I$14:$I$1003,$C$11)</f>
        <v>0</v>
      </c>
      <c r="D274" s="22">
        <f>SUMIFS(Fev!$O$14:$O$1003,Fev!$H$14:$H$1003,Despesas!$R17,Fev!$I$14:$I$1003,$C$11)</f>
        <v>0</v>
      </c>
      <c r="E274" s="22">
        <f>SUMIFS(Mar!$O$14:$O$1003,Mar!$H$14:$H$1003,Despesas!$R17,Mar!$I$14:$I$1003,$C$11)</f>
        <v>0</v>
      </c>
      <c r="F274" s="22">
        <f>SUMIFS(Abr!$O$14:$O$1003,Abr!$H$14:$H$1003,Despesas!$R17,Abr!$I$14:$I$1003,$C$11)</f>
        <v>0</v>
      </c>
      <c r="G274" s="22">
        <f>SUMIFS(Mai!$O$14:$O$1003,Mai!$H$14:$H$1003,Despesas!$R17,Mai!$I$14:$I$1003,$C$11)</f>
        <v>0</v>
      </c>
      <c r="H274" s="22">
        <f>SUMIFS(Jun!$O$14:$O$1003,Jun!$H$14:$H$1003,Despesas!$R17,Jun!$I$14:$I$1003,$C$11)</f>
        <v>0</v>
      </c>
      <c r="I274" s="22">
        <f>SUMIFS(Jul!$O$14:$O$1003,Jul!$H$14:$H$1003,Despesas!$R17,Jul!$I$14:$I$1003,$C$11)</f>
        <v>0</v>
      </c>
      <c r="J274" s="22">
        <f>SUMIFS(Ago!$O$14:$O$1003,Ago!$H$14:$H$1003,Despesas!$R17,Ago!$I$14:$I$1003,$C$11)</f>
        <v>0</v>
      </c>
      <c r="K274" s="22">
        <f>SUMIFS(Set!$O$14:$O$1003,Set!$H$14:$H$1003,Despesas!$R17,Set!$I$14:$I$1003,$C$11)</f>
        <v>0</v>
      </c>
      <c r="L274" s="22">
        <f>SUMIFS(Out!$O$14:$O$1003,Out!$H$14:$H$1003,Despesas!$R17,Out!$I$14:$I$1003,$C$11)</f>
        <v>0</v>
      </c>
      <c r="M274" s="22">
        <f>SUMIFS(Nov!$O$14:$O$1003,Nov!$H$14:$H$1003,Despesas!$R17,Nov!$I$14:$I$1003,$C$11)</f>
        <v>0</v>
      </c>
      <c r="N274" s="22">
        <f>SUMIFS(Dez!$O$14:$O$1003,Dez!$H$14:$H$1003,Despesas!$R17,Dez!$I$14:$I$1003,$C$11)</f>
        <v>0</v>
      </c>
      <c r="O274" s="22">
        <f t="shared" si="7"/>
        <v>0</v>
      </c>
    </row>
    <row r="275" spans="1:15" x14ac:dyDescent="0.25">
      <c r="A275" s="7"/>
      <c r="B275" s="21" t="str">
        <f>CONCATENATE(Despesas!Q18," ",Despesas!R18)</f>
        <v xml:space="preserve">1.6.5 </v>
      </c>
      <c r="C275" s="22">
        <f>SUMIFS(Jan!$O$14:$O$1003,Jan!$H$14:$H$1003,Despesas!$R18,Jan!$I$14:$I$1003,$C$11)</f>
        <v>0</v>
      </c>
      <c r="D275" s="22">
        <f>SUMIFS(Fev!$O$14:$O$1003,Fev!$H$14:$H$1003,Despesas!$R18,Fev!$I$14:$I$1003,$C$11)</f>
        <v>0</v>
      </c>
      <c r="E275" s="22">
        <f>SUMIFS(Mar!$O$14:$O$1003,Mar!$H$14:$H$1003,Despesas!$R18,Mar!$I$14:$I$1003,$C$11)</f>
        <v>0</v>
      </c>
      <c r="F275" s="22">
        <f>SUMIFS(Abr!$O$14:$O$1003,Abr!$H$14:$H$1003,Despesas!$R18,Abr!$I$14:$I$1003,$C$11)</f>
        <v>0</v>
      </c>
      <c r="G275" s="22">
        <f>SUMIFS(Mai!$O$14:$O$1003,Mai!$H$14:$H$1003,Despesas!$R18,Mai!$I$14:$I$1003,$C$11)</f>
        <v>0</v>
      </c>
      <c r="H275" s="22">
        <f>SUMIFS(Jun!$O$14:$O$1003,Jun!$H$14:$H$1003,Despesas!$R18,Jun!$I$14:$I$1003,$C$11)</f>
        <v>0</v>
      </c>
      <c r="I275" s="22">
        <f>SUMIFS(Jul!$O$14:$O$1003,Jul!$H$14:$H$1003,Despesas!$R18,Jul!$I$14:$I$1003,$C$11)</f>
        <v>0</v>
      </c>
      <c r="J275" s="22">
        <f>SUMIFS(Ago!$O$14:$O$1003,Ago!$H$14:$H$1003,Despesas!$R18,Ago!$I$14:$I$1003,$C$11)</f>
        <v>0</v>
      </c>
      <c r="K275" s="22">
        <f>SUMIFS(Set!$O$14:$O$1003,Set!$H$14:$H$1003,Despesas!$R18,Set!$I$14:$I$1003,$C$11)</f>
        <v>0</v>
      </c>
      <c r="L275" s="22">
        <f>SUMIFS(Out!$O$14:$O$1003,Out!$H$14:$H$1003,Despesas!$R18,Out!$I$14:$I$1003,$C$11)</f>
        <v>0</v>
      </c>
      <c r="M275" s="22">
        <f>SUMIFS(Nov!$O$14:$O$1003,Nov!$H$14:$H$1003,Despesas!$R18,Nov!$I$14:$I$1003,$C$11)</f>
        <v>0</v>
      </c>
      <c r="N275" s="22">
        <f>SUMIFS(Dez!$O$14:$O$1003,Dez!$H$14:$H$1003,Despesas!$R18,Dez!$I$14:$I$1003,$C$11)</f>
        <v>0</v>
      </c>
      <c r="O275" s="22">
        <f t="shared" si="7"/>
        <v>0</v>
      </c>
    </row>
    <row r="276" spans="1:15" x14ac:dyDescent="0.25">
      <c r="A276" s="7"/>
      <c r="B276" s="21" t="str">
        <f>CONCATENATE(Despesas!Q19," ",Despesas!R19)</f>
        <v xml:space="preserve">1.6.6 </v>
      </c>
      <c r="C276" s="22">
        <f>SUMIFS(Jan!$O$14:$O$1003,Jan!$H$14:$H$1003,Despesas!$R19,Jan!$I$14:$I$1003,$C$11)</f>
        <v>0</v>
      </c>
      <c r="D276" s="22">
        <f>SUMIFS(Fev!$O$14:$O$1003,Fev!$H$14:$H$1003,Despesas!$R19,Fev!$I$14:$I$1003,$C$11)</f>
        <v>0</v>
      </c>
      <c r="E276" s="22">
        <f>SUMIFS(Mar!$O$14:$O$1003,Mar!$H$14:$H$1003,Despesas!$R19,Mar!$I$14:$I$1003,$C$11)</f>
        <v>0</v>
      </c>
      <c r="F276" s="22">
        <f>SUMIFS(Abr!$O$14:$O$1003,Abr!$H$14:$H$1003,Despesas!$R19,Abr!$I$14:$I$1003,$C$11)</f>
        <v>0</v>
      </c>
      <c r="G276" s="22">
        <f>SUMIFS(Mai!$O$14:$O$1003,Mai!$H$14:$H$1003,Despesas!$R19,Mai!$I$14:$I$1003,$C$11)</f>
        <v>0</v>
      </c>
      <c r="H276" s="22">
        <f>SUMIFS(Jun!$O$14:$O$1003,Jun!$H$14:$H$1003,Despesas!$R19,Jun!$I$14:$I$1003,$C$11)</f>
        <v>0</v>
      </c>
      <c r="I276" s="22">
        <f>SUMIFS(Jul!$O$14:$O$1003,Jul!$H$14:$H$1003,Despesas!$R19,Jul!$I$14:$I$1003,$C$11)</f>
        <v>0</v>
      </c>
      <c r="J276" s="22">
        <f>SUMIFS(Ago!$O$14:$O$1003,Ago!$H$14:$H$1003,Despesas!$R19,Ago!$I$14:$I$1003,$C$11)</f>
        <v>0</v>
      </c>
      <c r="K276" s="22">
        <f>SUMIFS(Set!$O$14:$O$1003,Set!$H$14:$H$1003,Despesas!$R19,Set!$I$14:$I$1003,$C$11)</f>
        <v>0</v>
      </c>
      <c r="L276" s="22">
        <f>SUMIFS(Out!$O$14:$O$1003,Out!$H$14:$H$1003,Despesas!$R19,Out!$I$14:$I$1003,$C$11)</f>
        <v>0</v>
      </c>
      <c r="M276" s="22">
        <f>SUMIFS(Nov!$O$14:$O$1003,Nov!$H$14:$H$1003,Despesas!$R19,Nov!$I$14:$I$1003,$C$11)</f>
        <v>0</v>
      </c>
      <c r="N276" s="22">
        <f>SUMIFS(Dez!$O$14:$O$1003,Dez!$H$14:$H$1003,Despesas!$R19,Dez!$I$14:$I$1003,$C$11)</f>
        <v>0</v>
      </c>
      <c r="O276" s="22">
        <f t="shared" si="7"/>
        <v>0</v>
      </c>
    </row>
    <row r="277" spans="1:15" x14ac:dyDescent="0.25">
      <c r="A277" s="7"/>
      <c r="B277" s="21" t="str">
        <f>CONCATENATE(Despesas!Q20," ",Despesas!R20)</f>
        <v xml:space="preserve">1.6.7 </v>
      </c>
      <c r="C277" s="22">
        <f>SUMIFS(Jan!$O$14:$O$1003,Jan!$H$14:$H$1003,Despesas!$R20,Jan!$I$14:$I$1003,$C$11)</f>
        <v>0</v>
      </c>
      <c r="D277" s="22">
        <f>SUMIFS(Fev!$O$14:$O$1003,Fev!$H$14:$H$1003,Despesas!$R20,Fev!$I$14:$I$1003,$C$11)</f>
        <v>0</v>
      </c>
      <c r="E277" s="22">
        <f>SUMIFS(Mar!$O$14:$O$1003,Mar!$H$14:$H$1003,Despesas!$R20,Mar!$I$14:$I$1003,$C$11)</f>
        <v>0</v>
      </c>
      <c r="F277" s="22">
        <f>SUMIFS(Abr!$O$14:$O$1003,Abr!$H$14:$H$1003,Despesas!$R20,Abr!$I$14:$I$1003,$C$11)</f>
        <v>0</v>
      </c>
      <c r="G277" s="22">
        <f>SUMIFS(Mai!$O$14:$O$1003,Mai!$H$14:$H$1003,Despesas!$R20,Mai!$I$14:$I$1003,$C$11)</f>
        <v>0</v>
      </c>
      <c r="H277" s="22">
        <f>SUMIFS(Jun!$O$14:$O$1003,Jun!$H$14:$H$1003,Despesas!$R20,Jun!$I$14:$I$1003,$C$11)</f>
        <v>0</v>
      </c>
      <c r="I277" s="22">
        <f>SUMIFS(Jul!$O$14:$O$1003,Jul!$H$14:$H$1003,Despesas!$R20,Jul!$I$14:$I$1003,$C$11)</f>
        <v>0</v>
      </c>
      <c r="J277" s="22">
        <f>SUMIFS(Ago!$O$14:$O$1003,Ago!$H$14:$H$1003,Despesas!$R20,Ago!$I$14:$I$1003,$C$11)</f>
        <v>0</v>
      </c>
      <c r="K277" s="22">
        <f>SUMIFS(Set!$O$14:$O$1003,Set!$H$14:$H$1003,Despesas!$R20,Set!$I$14:$I$1003,$C$11)</f>
        <v>0</v>
      </c>
      <c r="L277" s="22">
        <f>SUMIFS(Out!$O$14:$O$1003,Out!$H$14:$H$1003,Despesas!$R20,Out!$I$14:$I$1003,$C$11)</f>
        <v>0</v>
      </c>
      <c r="M277" s="22">
        <f>SUMIFS(Nov!$O$14:$O$1003,Nov!$H$14:$H$1003,Despesas!$R20,Nov!$I$14:$I$1003,$C$11)</f>
        <v>0</v>
      </c>
      <c r="N277" s="22">
        <f>SUMIFS(Dez!$O$14:$O$1003,Dez!$H$14:$H$1003,Despesas!$R20,Dez!$I$14:$I$1003,$C$11)</f>
        <v>0</v>
      </c>
      <c r="O277" s="22">
        <f t="shared" si="7"/>
        <v>0</v>
      </c>
    </row>
    <row r="278" spans="1:15" x14ac:dyDescent="0.25">
      <c r="A278" s="7"/>
      <c r="B278" s="21" t="str">
        <f>CONCATENATE(Despesas!Q21," ",Despesas!R21)</f>
        <v xml:space="preserve">1.6.8 </v>
      </c>
      <c r="C278" s="22">
        <f>SUMIFS(Jan!$O$14:$O$1003,Jan!$H$14:$H$1003,Despesas!$R21,Jan!$I$14:$I$1003,$C$11)</f>
        <v>0</v>
      </c>
      <c r="D278" s="22">
        <f>SUMIFS(Fev!$O$14:$O$1003,Fev!$H$14:$H$1003,Despesas!$R21,Fev!$I$14:$I$1003,$C$11)</f>
        <v>0</v>
      </c>
      <c r="E278" s="22">
        <f>SUMIFS(Mar!$O$14:$O$1003,Mar!$H$14:$H$1003,Despesas!$R21,Mar!$I$14:$I$1003,$C$11)</f>
        <v>0</v>
      </c>
      <c r="F278" s="22">
        <f>SUMIFS(Abr!$O$14:$O$1003,Abr!$H$14:$H$1003,Despesas!$R21,Abr!$I$14:$I$1003,$C$11)</f>
        <v>0</v>
      </c>
      <c r="G278" s="22">
        <f>SUMIFS(Mai!$O$14:$O$1003,Mai!$H$14:$H$1003,Despesas!$R21,Mai!$I$14:$I$1003,$C$11)</f>
        <v>0</v>
      </c>
      <c r="H278" s="22">
        <f>SUMIFS(Jun!$O$14:$O$1003,Jun!$H$14:$H$1003,Despesas!$R21,Jun!$I$14:$I$1003,$C$11)</f>
        <v>0</v>
      </c>
      <c r="I278" s="22">
        <f>SUMIFS(Jul!$O$14:$O$1003,Jul!$H$14:$H$1003,Despesas!$R21,Jul!$I$14:$I$1003,$C$11)</f>
        <v>0</v>
      </c>
      <c r="J278" s="22">
        <f>SUMIFS(Ago!$O$14:$O$1003,Ago!$H$14:$H$1003,Despesas!$R21,Ago!$I$14:$I$1003,$C$11)</f>
        <v>0</v>
      </c>
      <c r="K278" s="22">
        <f>SUMIFS(Set!$O$14:$O$1003,Set!$H$14:$H$1003,Despesas!$R21,Set!$I$14:$I$1003,$C$11)</f>
        <v>0</v>
      </c>
      <c r="L278" s="22">
        <f>SUMIFS(Out!$O$14:$O$1003,Out!$H$14:$H$1003,Despesas!$R21,Out!$I$14:$I$1003,$C$11)</f>
        <v>0</v>
      </c>
      <c r="M278" s="22">
        <f>SUMIFS(Nov!$O$14:$O$1003,Nov!$H$14:$H$1003,Despesas!$R21,Nov!$I$14:$I$1003,$C$11)</f>
        <v>0</v>
      </c>
      <c r="N278" s="22">
        <f>SUMIFS(Dez!$O$14:$O$1003,Dez!$H$14:$H$1003,Despesas!$R21,Dez!$I$14:$I$1003,$C$11)</f>
        <v>0</v>
      </c>
      <c r="O278" s="22">
        <f t="shared" si="7"/>
        <v>0</v>
      </c>
    </row>
    <row r="279" spans="1:15" x14ac:dyDescent="0.25">
      <c r="A279" s="7"/>
      <c r="B279" s="21" t="str">
        <f>CONCATENATE(Despesas!Q22," ",Despesas!R22)</f>
        <v xml:space="preserve">1.6.9 </v>
      </c>
      <c r="C279" s="22">
        <f>SUMIFS(Jan!$O$14:$O$1003,Jan!$H$14:$H$1003,Despesas!$R22,Jan!$I$14:$I$1003,$C$11)</f>
        <v>0</v>
      </c>
      <c r="D279" s="22">
        <f>SUMIFS(Fev!$O$14:$O$1003,Fev!$H$14:$H$1003,Despesas!$R22,Fev!$I$14:$I$1003,$C$11)</f>
        <v>0</v>
      </c>
      <c r="E279" s="22">
        <f>SUMIFS(Mar!$O$14:$O$1003,Mar!$H$14:$H$1003,Despesas!$R22,Mar!$I$14:$I$1003,$C$11)</f>
        <v>0</v>
      </c>
      <c r="F279" s="22">
        <f>SUMIFS(Abr!$O$14:$O$1003,Abr!$H$14:$H$1003,Despesas!$R22,Abr!$I$14:$I$1003,$C$11)</f>
        <v>0</v>
      </c>
      <c r="G279" s="22">
        <f>SUMIFS(Mai!$O$14:$O$1003,Mai!$H$14:$H$1003,Despesas!$R22,Mai!$I$14:$I$1003,$C$11)</f>
        <v>0</v>
      </c>
      <c r="H279" s="22">
        <f>SUMIFS(Jun!$O$14:$O$1003,Jun!$H$14:$H$1003,Despesas!$R22,Jun!$I$14:$I$1003,$C$11)</f>
        <v>0</v>
      </c>
      <c r="I279" s="22">
        <f>SUMIFS(Jul!$O$14:$O$1003,Jul!$H$14:$H$1003,Despesas!$R22,Jul!$I$14:$I$1003,$C$11)</f>
        <v>0</v>
      </c>
      <c r="J279" s="22">
        <f>SUMIFS(Ago!$O$14:$O$1003,Ago!$H$14:$H$1003,Despesas!$R22,Ago!$I$14:$I$1003,$C$11)</f>
        <v>0</v>
      </c>
      <c r="K279" s="22">
        <f>SUMIFS(Set!$O$14:$O$1003,Set!$H$14:$H$1003,Despesas!$R22,Set!$I$14:$I$1003,$C$11)</f>
        <v>0</v>
      </c>
      <c r="L279" s="22">
        <f>SUMIFS(Out!$O$14:$O$1003,Out!$H$14:$H$1003,Despesas!$R22,Out!$I$14:$I$1003,$C$11)</f>
        <v>0</v>
      </c>
      <c r="M279" s="22">
        <f>SUMIFS(Nov!$O$14:$O$1003,Nov!$H$14:$H$1003,Despesas!$R22,Nov!$I$14:$I$1003,$C$11)</f>
        <v>0</v>
      </c>
      <c r="N279" s="22">
        <f>SUMIFS(Dez!$O$14:$O$1003,Dez!$H$14:$H$1003,Despesas!$R22,Dez!$I$14:$I$1003,$C$11)</f>
        <v>0</v>
      </c>
      <c r="O279" s="22">
        <f t="shared" si="7"/>
        <v>0</v>
      </c>
    </row>
    <row r="280" spans="1:15" x14ac:dyDescent="0.25">
      <c r="A280" s="7"/>
      <c r="B280" s="21" t="str">
        <f>CONCATENATE(Despesas!Q23," ",Despesas!R23)</f>
        <v xml:space="preserve">1.6.10 </v>
      </c>
      <c r="C280" s="22">
        <f>SUMIFS(Jan!$O$14:$O$1003,Jan!$H$14:$H$1003,Despesas!$R23,Jan!$I$14:$I$1003,$C$11)</f>
        <v>0</v>
      </c>
      <c r="D280" s="22">
        <f>SUMIFS(Fev!$O$14:$O$1003,Fev!$H$14:$H$1003,Despesas!$R23,Fev!$I$14:$I$1003,$C$11)</f>
        <v>0</v>
      </c>
      <c r="E280" s="22">
        <f>SUMIFS(Mar!$O$14:$O$1003,Mar!$H$14:$H$1003,Despesas!$R23,Mar!$I$14:$I$1003,$C$11)</f>
        <v>0</v>
      </c>
      <c r="F280" s="22">
        <f>SUMIFS(Abr!$O$14:$O$1003,Abr!$H$14:$H$1003,Despesas!$R23,Abr!$I$14:$I$1003,$C$11)</f>
        <v>0</v>
      </c>
      <c r="G280" s="22">
        <f>SUMIFS(Mai!$O$14:$O$1003,Mai!$H$14:$H$1003,Despesas!$R23,Mai!$I$14:$I$1003,$C$11)</f>
        <v>0</v>
      </c>
      <c r="H280" s="22">
        <f>SUMIFS(Jun!$O$14:$O$1003,Jun!$H$14:$H$1003,Despesas!$R23,Jun!$I$14:$I$1003,$C$11)</f>
        <v>0</v>
      </c>
      <c r="I280" s="22">
        <f>SUMIFS(Jul!$O$14:$O$1003,Jul!$H$14:$H$1003,Despesas!$R23,Jul!$I$14:$I$1003,$C$11)</f>
        <v>0</v>
      </c>
      <c r="J280" s="22">
        <f>SUMIFS(Ago!$O$14:$O$1003,Ago!$H$14:$H$1003,Despesas!$R23,Ago!$I$14:$I$1003,$C$11)</f>
        <v>0</v>
      </c>
      <c r="K280" s="22">
        <f>SUMIFS(Set!$O$14:$O$1003,Set!$H$14:$H$1003,Despesas!$R23,Set!$I$14:$I$1003,$C$11)</f>
        <v>0</v>
      </c>
      <c r="L280" s="22">
        <f>SUMIFS(Out!$O$14:$O$1003,Out!$H$14:$H$1003,Despesas!$R23,Out!$I$14:$I$1003,$C$11)</f>
        <v>0</v>
      </c>
      <c r="M280" s="22">
        <f>SUMIFS(Nov!$O$14:$O$1003,Nov!$H$14:$H$1003,Despesas!$R23,Nov!$I$14:$I$1003,$C$11)</f>
        <v>0</v>
      </c>
      <c r="N280" s="22">
        <f>SUMIFS(Dez!$O$14:$O$1003,Dez!$H$14:$H$1003,Despesas!$R23,Dez!$I$14:$I$1003,$C$11)</f>
        <v>0</v>
      </c>
      <c r="O280" s="22">
        <f t="shared" si="7"/>
        <v>0</v>
      </c>
    </row>
    <row r="281" spans="1:15" x14ac:dyDescent="0.25">
      <c r="A281" s="7"/>
      <c r="B281" s="21" t="str">
        <f>CONCATENATE(Despesas!Q24," ",Despesas!R24)</f>
        <v xml:space="preserve">1.6.11 </v>
      </c>
      <c r="C281" s="22">
        <f>SUMIFS(Jan!$O$14:$O$1003,Jan!$H$14:$H$1003,Despesas!$R24,Jan!$I$14:$I$1003,$C$11)</f>
        <v>0</v>
      </c>
      <c r="D281" s="22">
        <f>SUMIFS(Fev!$O$14:$O$1003,Fev!$H$14:$H$1003,Despesas!$R24,Fev!$I$14:$I$1003,$C$11)</f>
        <v>0</v>
      </c>
      <c r="E281" s="22">
        <f>SUMIFS(Mar!$O$14:$O$1003,Mar!$H$14:$H$1003,Despesas!$R24,Mar!$I$14:$I$1003,$C$11)</f>
        <v>0</v>
      </c>
      <c r="F281" s="22">
        <f>SUMIFS(Abr!$O$14:$O$1003,Abr!$H$14:$H$1003,Despesas!$R24,Abr!$I$14:$I$1003,$C$11)</f>
        <v>0</v>
      </c>
      <c r="G281" s="22">
        <f>SUMIFS(Mai!$O$14:$O$1003,Mai!$H$14:$H$1003,Despesas!$R24,Mai!$I$14:$I$1003,$C$11)</f>
        <v>0</v>
      </c>
      <c r="H281" s="22">
        <f>SUMIFS(Jun!$O$14:$O$1003,Jun!$H$14:$H$1003,Despesas!$R24,Jun!$I$14:$I$1003,$C$11)</f>
        <v>0</v>
      </c>
      <c r="I281" s="22">
        <f>SUMIFS(Jul!$O$14:$O$1003,Jul!$H$14:$H$1003,Despesas!$R24,Jul!$I$14:$I$1003,$C$11)</f>
        <v>0</v>
      </c>
      <c r="J281" s="22">
        <f>SUMIFS(Ago!$O$14:$O$1003,Ago!$H$14:$H$1003,Despesas!$R24,Ago!$I$14:$I$1003,$C$11)</f>
        <v>0</v>
      </c>
      <c r="K281" s="22">
        <f>SUMIFS(Set!$O$14:$O$1003,Set!$H$14:$H$1003,Despesas!$R24,Set!$I$14:$I$1003,$C$11)</f>
        <v>0</v>
      </c>
      <c r="L281" s="22">
        <f>SUMIFS(Out!$O$14:$O$1003,Out!$H$14:$H$1003,Despesas!$R24,Out!$I$14:$I$1003,$C$11)</f>
        <v>0</v>
      </c>
      <c r="M281" s="22">
        <f>SUMIFS(Nov!$O$14:$O$1003,Nov!$H$14:$H$1003,Despesas!$R24,Nov!$I$14:$I$1003,$C$11)</f>
        <v>0</v>
      </c>
      <c r="N281" s="22">
        <f>SUMIFS(Dez!$O$14:$O$1003,Dez!$H$14:$H$1003,Despesas!$R24,Dez!$I$14:$I$1003,$C$11)</f>
        <v>0</v>
      </c>
      <c r="O281" s="22">
        <f t="shared" si="7"/>
        <v>0</v>
      </c>
    </row>
    <row r="282" spans="1:15" x14ac:dyDescent="0.25">
      <c r="A282" s="7"/>
      <c r="B282" s="21" t="str">
        <f>CONCATENATE(Despesas!Q25," ",Despesas!R25)</f>
        <v xml:space="preserve">1.6.12 </v>
      </c>
      <c r="C282" s="22">
        <f>SUMIFS(Jan!$O$14:$O$1003,Jan!$H$14:$H$1003,Despesas!$R25,Jan!$I$14:$I$1003,$C$11)</f>
        <v>0</v>
      </c>
      <c r="D282" s="22">
        <f>SUMIFS(Fev!$O$14:$O$1003,Fev!$H$14:$H$1003,Despesas!$R25,Fev!$I$14:$I$1003,$C$11)</f>
        <v>0</v>
      </c>
      <c r="E282" s="22">
        <f>SUMIFS(Mar!$O$14:$O$1003,Mar!$H$14:$H$1003,Despesas!$R25,Mar!$I$14:$I$1003,$C$11)</f>
        <v>0</v>
      </c>
      <c r="F282" s="22">
        <f>SUMIFS(Abr!$O$14:$O$1003,Abr!$H$14:$H$1003,Despesas!$R25,Abr!$I$14:$I$1003,$C$11)</f>
        <v>0</v>
      </c>
      <c r="G282" s="22">
        <f>SUMIFS(Mai!$O$14:$O$1003,Mai!$H$14:$H$1003,Despesas!$R25,Mai!$I$14:$I$1003,$C$11)</f>
        <v>0</v>
      </c>
      <c r="H282" s="22">
        <f>SUMIFS(Jun!$O$14:$O$1003,Jun!$H$14:$H$1003,Despesas!$R25,Jun!$I$14:$I$1003,$C$11)</f>
        <v>0</v>
      </c>
      <c r="I282" s="22">
        <f>SUMIFS(Jul!$O$14:$O$1003,Jul!$H$14:$H$1003,Despesas!$R25,Jul!$I$14:$I$1003,$C$11)</f>
        <v>0</v>
      </c>
      <c r="J282" s="22">
        <f>SUMIFS(Ago!$O$14:$O$1003,Ago!$H$14:$H$1003,Despesas!$R25,Ago!$I$14:$I$1003,$C$11)</f>
        <v>0</v>
      </c>
      <c r="K282" s="22">
        <f>SUMIFS(Set!$O$14:$O$1003,Set!$H$14:$H$1003,Despesas!$R25,Set!$I$14:$I$1003,$C$11)</f>
        <v>0</v>
      </c>
      <c r="L282" s="22">
        <f>SUMIFS(Out!$O$14:$O$1003,Out!$H$14:$H$1003,Despesas!$R25,Out!$I$14:$I$1003,$C$11)</f>
        <v>0</v>
      </c>
      <c r="M282" s="22">
        <f>SUMIFS(Nov!$O$14:$O$1003,Nov!$H$14:$H$1003,Despesas!$R25,Nov!$I$14:$I$1003,$C$11)</f>
        <v>0</v>
      </c>
      <c r="N282" s="22">
        <f>SUMIFS(Dez!$O$14:$O$1003,Dez!$H$14:$H$1003,Despesas!$R25,Dez!$I$14:$I$1003,$C$11)</f>
        <v>0</v>
      </c>
      <c r="O282" s="22">
        <f t="shared" si="7"/>
        <v>0</v>
      </c>
    </row>
    <row r="283" spans="1:15" x14ac:dyDescent="0.25">
      <c r="A283" s="7"/>
      <c r="B283" s="21" t="str">
        <f>CONCATENATE(Despesas!Q26," ",Despesas!R26)</f>
        <v xml:space="preserve">1.6.13 </v>
      </c>
      <c r="C283" s="22">
        <f>SUMIFS(Jan!$O$14:$O$1003,Jan!$H$14:$H$1003,Despesas!$R26,Jan!$I$14:$I$1003,$C$11)</f>
        <v>0</v>
      </c>
      <c r="D283" s="22">
        <f>SUMIFS(Fev!$O$14:$O$1003,Fev!$H$14:$H$1003,Despesas!$R26,Fev!$I$14:$I$1003,$C$11)</f>
        <v>0</v>
      </c>
      <c r="E283" s="22">
        <f>SUMIFS(Mar!$O$14:$O$1003,Mar!$H$14:$H$1003,Despesas!$R26,Mar!$I$14:$I$1003,$C$11)</f>
        <v>0</v>
      </c>
      <c r="F283" s="22">
        <f>SUMIFS(Abr!$O$14:$O$1003,Abr!$H$14:$H$1003,Despesas!$R26,Abr!$I$14:$I$1003,$C$11)</f>
        <v>0</v>
      </c>
      <c r="G283" s="22">
        <f>SUMIFS(Mai!$O$14:$O$1003,Mai!$H$14:$H$1003,Despesas!$R26,Mai!$I$14:$I$1003,$C$11)</f>
        <v>0</v>
      </c>
      <c r="H283" s="22">
        <f>SUMIFS(Jun!$O$14:$O$1003,Jun!$H$14:$H$1003,Despesas!$R26,Jun!$I$14:$I$1003,$C$11)</f>
        <v>0</v>
      </c>
      <c r="I283" s="22">
        <f>SUMIFS(Jul!$O$14:$O$1003,Jul!$H$14:$H$1003,Despesas!$R26,Jul!$I$14:$I$1003,$C$11)</f>
        <v>0</v>
      </c>
      <c r="J283" s="22">
        <f>SUMIFS(Ago!$O$14:$O$1003,Ago!$H$14:$H$1003,Despesas!$R26,Ago!$I$14:$I$1003,$C$11)</f>
        <v>0</v>
      </c>
      <c r="K283" s="22">
        <f>SUMIFS(Set!$O$14:$O$1003,Set!$H$14:$H$1003,Despesas!$R26,Set!$I$14:$I$1003,$C$11)</f>
        <v>0</v>
      </c>
      <c r="L283" s="22">
        <f>SUMIFS(Out!$O$14:$O$1003,Out!$H$14:$H$1003,Despesas!$R26,Out!$I$14:$I$1003,$C$11)</f>
        <v>0</v>
      </c>
      <c r="M283" s="22">
        <f>SUMIFS(Nov!$O$14:$O$1003,Nov!$H$14:$H$1003,Despesas!$R26,Nov!$I$14:$I$1003,$C$11)</f>
        <v>0</v>
      </c>
      <c r="N283" s="22">
        <f>SUMIFS(Dez!$O$14:$O$1003,Dez!$H$14:$H$1003,Despesas!$R26,Dez!$I$14:$I$1003,$C$11)</f>
        <v>0</v>
      </c>
      <c r="O283" s="22">
        <f t="shared" si="7"/>
        <v>0</v>
      </c>
    </row>
    <row r="284" spans="1:15" x14ac:dyDescent="0.25">
      <c r="A284" s="7"/>
      <c r="B284" s="21" t="str">
        <f>CONCATENATE(Despesas!Q27," ",Despesas!R27)</f>
        <v xml:space="preserve">1.6.14 </v>
      </c>
      <c r="C284" s="22">
        <f>SUMIFS(Jan!$O$14:$O$1003,Jan!$H$14:$H$1003,Despesas!$R27,Jan!$I$14:$I$1003,$C$11)</f>
        <v>0</v>
      </c>
      <c r="D284" s="22">
        <f>SUMIFS(Fev!$O$14:$O$1003,Fev!$H$14:$H$1003,Despesas!$R27,Fev!$I$14:$I$1003,$C$11)</f>
        <v>0</v>
      </c>
      <c r="E284" s="22">
        <f>SUMIFS(Mar!$O$14:$O$1003,Mar!$H$14:$H$1003,Despesas!$R27,Mar!$I$14:$I$1003,$C$11)</f>
        <v>0</v>
      </c>
      <c r="F284" s="22">
        <f>SUMIFS(Abr!$O$14:$O$1003,Abr!$H$14:$H$1003,Despesas!$R27,Abr!$I$14:$I$1003,$C$11)</f>
        <v>0</v>
      </c>
      <c r="G284" s="22">
        <f>SUMIFS(Mai!$O$14:$O$1003,Mai!$H$14:$H$1003,Despesas!$R27,Mai!$I$14:$I$1003,$C$11)</f>
        <v>0</v>
      </c>
      <c r="H284" s="22">
        <f>SUMIFS(Jun!$O$14:$O$1003,Jun!$H$14:$H$1003,Despesas!$R27,Jun!$I$14:$I$1003,$C$11)</f>
        <v>0</v>
      </c>
      <c r="I284" s="22">
        <f>SUMIFS(Jul!$O$14:$O$1003,Jul!$H$14:$H$1003,Despesas!$R27,Jul!$I$14:$I$1003,$C$11)</f>
        <v>0</v>
      </c>
      <c r="J284" s="22">
        <f>SUMIFS(Ago!$O$14:$O$1003,Ago!$H$14:$H$1003,Despesas!$R27,Ago!$I$14:$I$1003,$C$11)</f>
        <v>0</v>
      </c>
      <c r="K284" s="22">
        <f>SUMIFS(Set!$O$14:$O$1003,Set!$H$14:$H$1003,Despesas!$R27,Set!$I$14:$I$1003,$C$11)</f>
        <v>0</v>
      </c>
      <c r="L284" s="22">
        <f>SUMIFS(Out!$O$14:$O$1003,Out!$H$14:$H$1003,Despesas!$R27,Out!$I$14:$I$1003,$C$11)</f>
        <v>0</v>
      </c>
      <c r="M284" s="22">
        <f>SUMIFS(Nov!$O$14:$O$1003,Nov!$H$14:$H$1003,Despesas!$R27,Nov!$I$14:$I$1003,$C$11)</f>
        <v>0</v>
      </c>
      <c r="N284" s="22">
        <f>SUMIFS(Dez!$O$14:$O$1003,Dez!$H$14:$H$1003,Despesas!$R27,Dez!$I$14:$I$1003,$C$11)</f>
        <v>0</v>
      </c>
      <c r="O284" s="22">
        <f t="shared" si="7"/>
        <v>0</v>
      </c>
    </row>
    <row r="285" spans="1:15" x14ac:dyDescent="0.25">
      <c r="A285" s="7"/>
      <c r="B285" s="21" t="str">
        <f>CONCATENATE(Despesas!Q28," ",Despesas!R28)</f>
        <v xml:space="preserve">1.6.15 </v>
      </c>
      <c r="C285" s="22">
        <f>SUMIFS(Jan!$O$14:$O$1003,Jan!$H$14:$H$1003,Despesas!$R28,Jan!$I$14:$I$1003,$C$11)</f>
        <v>0</v>
      </c>
      <c r="D285" s="22">
        <f>SUMIFS(Fev!$O$14:$O$1003,Fev!$H$14:$H$1003,Despesas!$R28,Fev!$I$14:$I$1003,$C$11)</f>
        <v>0</v>
      </c>
      <c r="E285" s="22">
        <f>SUMIFS(Mar!$O$14:$O$1003,Mar!$H$14:$H$1003,Despesas!$R28,Mar!$I$14:$I$1003,$C$11)</f>
        <v>0</v>
      </c>
      <c r="F285" s="22">
        <f>SUMIFS(Abr!$O$14:$O$1003,Abr!$H$14:$H$1003,Despesas!$R28,Abr!$I$14:$I$1003,$C$11)</f>
        <v>0</v>
      </c>
      <c r="G285" s="22">
        <f>SUMIFS(Mai!$O$14:$O$1003,Mai!$H$14:$H$1003,Despesas!$R28,Mai!$I$14:$I$1003,$C$11)</f>
        <v>0</v>
      </c>
      <c r="H285" s="22">
        <f>SUMIFS(Jun!$O$14:$O$1003,Jun!$H$14:$H$1003,Despesas!$R28,Jun!$I$14:$I$1003,$C$11)</f>
        <v>0</v>
      </c>
      <c r="I285" s="22">
        <f>SUMIFS(Jul!$O$14:$O$1003,Jul!$H$14:$H$1003,Despesas!$R28,Jul!$I$14:$I$1003,$C$11)</f>
        <v>0</v>
      </c>
      <c r="J285" s="22">
        <f>SUMIFS(Ago!$O$14:$O$1003,Ago!$H$14:$H$1003,Despesas!$R28,Ago!$I$14:$I$1003,$C$11)</f>
        <v>0</v>
      </c>
      <c r="K285" s="22">
        <f>SUMIFS(Set!$O$14:$O$1003,Set!$H$14:$H$1003,Despesas!$R28,Set!$I$14:$I$1003,$C$11)</f>
        <v>0</v>
      </c>
      <c r="L285" s="22">
        <f>SUMIFS(Out!$O$14:$O$1003,Out!$H$14:$H$1003,Despesas!$R28,Out!$I$14:$I$1003,$C$11)</f>
        <v>0</v>
      </c>
      <c r="M285" s="22">
        <f>SUMIFS(Nov!$O$14:$O$1003,Nov!$H$14:$H$1003,Despesas!$R28,Nov!$I$14:$I$1003,$C$11)</f>
        <v>0</v>
      </c>
      <c r="N285" s="22">
        <f>SUMIFS(Dez!$O$14:$O$1003,Dez!$H$14:$H$1003,Despesas!$R28,Dez!$I$14:$I$1003,$C$11)</f>
        <v>0</v>
      </c>
      <c r="O285" s="22">
        <f t="shared" si="7"/>
        <v>0</v>
      </c>
    </row>
    <row r="286" spans="1:15" x14ac:dyDescent="0.25">
      <c r="A286" s="7"/>
      <c r="B286" s="21" t="str">
        <f>CONCATENATE(Despesas!Q29," ",Despesas!R29)</f>
        <v xml:space="preserve">1.6.16 </v>
      </c>
      <c r="C286" s="22">
        <f>SUMIFS(Jan!$O$14:$O$1003,Jan!$H$14:$H$1003,Despesas!$R29,Jan!$I$14:$I$1003,$C$11)</f>
        <v>0</v>
      </c>
      <c r="D286" s="22">
        <f>SUMIFS(Fev!$O$14:$O$1003,Fev!$H$14:$H$1003,Despesas!$R29,Fev!$I$14:$I$1003,$C$11)</f>
        <v>0</v>
      </c>
      <c r="E286" s="22">
        <f>SUMIFS(Mar!$O$14:$O$1003,Mar!$H$14:$H$1003,Despesas!$R29,Mar!$I$14:$I$1003,$C$11)</f>
        <v>0</v>
      </c>
      <c r="F286" s="22">
        <f>SUMIFS(Abr!$O$14:$O$1003,Abr!$H$14:$H$1003,Despesas!$R29,Abr!$I$14:$I$1003,$C$11)</f>
        <v>0</v>
      </c>
      <c r="G286" s="22">
        <f>SUMIFS(Mai!$O$14:$O$1003,Mai!$H$14:$H$1003,Despesas!$R29,Mai!$I$14:$I$1003,$C$11)</f>
        <v>0</v>
      </c>
      <c r="H286" s="22">
        <f>SUMIFS(Jun!$O$14:$O$1003,Jun!$H$14:$H$1003,Despesas!$R29,Jun!$I$14:$I$1003,$C$11)</f>
        <v>0</v>
      </c>
      <c r="I286" s="22">
        <f>SUMIFS(Jul!$O$14:$O$1003,Jul!$H$14:$H$1003,Despesas!$R29,Jul!$I$14:$I$1003,$C$11)</f>
        <v>0</v>
      </c>
      <c r="J286" s="22">
        <f>SUMIFS(Ago!$O$14:$O$1003,Ago!$H$14:$H$1003,Despesas!$R29,Ago!$I$14:$I$1003,$C$11)</f>
        <v>0</v>
      </c>
      <c r="K286" s="22">
        <f>SUMIFS(Set!$O$14:$O$1003,Set!$H$14:$H$1003,Despesas!$R29,Set!$I$14:$I$1003,$C$11)</f>
        <v>0</v>
      </c>
      <c r="L286" s="22">
        <f>SUMIFS(Out!$O$14:$O$1003,Out!$H$14:$H$1003,Despesas!$R29,Out!$I$14:$I$1003,$C$11)</f>
        <v>0</v>
      </c>
      <c r="M286" s="22">
        <f>SUMIFS(Nov!$O$14:$O$1003,Nov!$H$14:$H$1003,Despesas!$R29,Nov!$I$14:$I$1003,$C$11)</f>
        <v>0</v>
      </c>
      <c r="N286" s="22">
        <f>SUMIFS(Dez!$O$14:$O$1003,Dez!$H$14:$H$1003,Despesas!$R29,Dez!$I$14:$I$1003,$C$11)</f>
        <v>0</v>
      </c>
      <c r="O286" s="22">
        <f t="shared" si="7"/>
        <v>0</v>
      </c>
    </row>
    <row r="287" spans="1:15" x14ac:dyDescent="0.25">
      <c r="A287" s="7"/>
      <c r="B287" s="21" t="str">
        <f>CONCATENATE(Despesas!Q30," ",Despesas!R30)</f>
        <v xml:space="preserve">1.6.17 </v>
      </c>
      <c r="C287" s="22">
        <f>SUMIFS(Jan!$O$14:$O$1003,Jan!$H$14:$H$1003,Despesas!$R30,Jan!$I$14:$I$1003,$C$11)</f>
        <v>0</v>
      </c>
      <c r="D287" s="22">
        <f>SUMIFS(Fev!$O$14:$O$1003,Fev!$H$14:$H$1003,Despesas!$R30,Fev!$I$14:$I$1003,$C$11)</f>
        <v>0</v>
      </c>
      <c r="E287" s="22">
        <f>SUMIFS(Mar!$O$14:$O$1003,Mar!$H$14:$H$1003,Despesas!$R30,Mar!$I$14:$I$1003,$C$11)</f>
        <v>0</v>
      </c>
      <c r="F287" s="22">
        <f>SUMIFS(Abr!$O$14:$O$1003,Abr!$H$14:$H$1003,Despesas!$R30,Abr!$I$14:$I$1003,$C$11)</f>
        <v>0</v>
      </c>
      <c r="G287" s="22">
        <f>SUMIFS(Mai!$O$14:$O$1003,Mai!$H$14:$H$1003,Despesas!$R30,Mai!$I$14:$I$1003,$C$11)</f>
        <v>0</v>
      </c>
      <c r="H287" s="22">
        <f>SUMIFS(Jun!$O$14:$O$1003,Jun!$H$14:$H$1003,Despesas!$R30,Jun!$I$14:$I$1003,$C$11)</f>
        <v>0</v>
      </c>
      <c r="I287" s="22">
        <f>SUMIFS(Jul!$O$14:$O$1003,Jul!$H$14:$H$1003,Despesas!$R30,Jul!$I$14:$I$1003,$C$11)</f>
        <v>0</v>
      </c>
      <c r="J287" s="22">
        <f>SUMIFS(Ago!$O$14:$O$1003,Ago!$H$14:$H$1003,Despesas!$R30,Ago!$I$14:$I$1003,$C$11)</f>
        <v>0</v>
      </c>
      <c r="K287" s="22">
        <f>SUMIFS(Set!$O$14:$O$1003,Set!$H$14:$H$1003,Despesas!$R30,Set!$I$14:$I$1003,$C$11)</f>
        <v>0</v>
      </c>
      <c r="L287" s="22">
        <f>SUMIFS(Out!$O$14:$O$1003,Out!$H$14:$H$1003,Despesas!$R30,Out!$I$14:$I$1003,$C$11)</f>
        <v>0</v>
      </c>
      <c r="M287" s="22">
        <f>SUMIFS(Nov!$O$14:$O$1003,Nov!$H$14:$H$1003,Despesas!$R30,Nov!$I$14:$I$1003,$C$11)</f>
        <v>0</v>
      </c>
      <c r="N287" s="22">
        <f>SUMIFS(Dez!$O$14:$O$1003,Dez!$H$14:$H$1003,Despesas!$R30,Dez!$I$14:$I$1003,$C$11)</f>
        <v>0</v>
      </c>
      <c r="O287" s="22">
        <f t="shared" si="7"/>
        <v>0</v>
      </c>
    </row>
    <row r="288" spans="1:15" x14ac:dyDescent="0.25">
      <c r="A288" s="7"/>
      <c r="B288" s="21" t="str">
        <f>CONCATENATE(Despesas!Q31," ",Despesas!R31)</f>
        <v xml:space="preserve">1.6.18 </v>
      </c>
      <c r="C288" s="22">
        <f>SUMIFS(Jan!$O$14:$O$1003,Jan!$H$14:$H$1003,Despesas!$R31,Jan!$I$14:$I$1003,$C$11)</f>
        <v>0</v>
      </c>
      <c r="D288" s="22">
        <f>SUMIFS(Fev!$O$14:$O$1003,Fev!$H$14:$H$1003,Despesas!$R31,Fev!$I$14:$I$1003,$C$11)</f>
        <v>0</v>
      </c>
      <c r="E288" s="22">
        <f>SUMIFS(Mar!$O$14:$O$1003,Mar!$H$14:$H$1003,Despesas!$R31,Mar!$I$14:$I$1003,$C$11)</f>
        <v>0</v>
      </c>
      <c r="F288" s="22">
        <f>SUMIFS(Abr!$O$14:$O$1003,Abr!$H$14:$H$1003,Despesas!$R31,Abr!$I$14:$I$1003,$C$11)</f>
        <v>0</v>
      </c>
      <c r="G288" s="22">
        <f>SUMIFS(Mai!$O$14:$O$1003,Mai!$H$14:$H$1003,Despesas!$R31,Mai!$I$14:$I$1003,$C$11)</f>
        <v>0</v>
      </c>
      <c r="H288" s="22">
        <f>SUMIFS(Jun!$O$14:$O$1003,Jun!$H$14:$H$1003,Despesas!$R31,Jun!$I$14:$I$1003,$C$11)</f>
        <v>0</v>
      </c>
      <c r="I288" s="22">
        <f>SUMIFS(Jul!$O$14:$O$1003,Jul!$H$14:$H$1003,Despesas!$R31,Jul!$I$14:$I$1003,$C$11)</f>
        <v>0</v>
      </c>
      <c r="J288" s="22">
        <f>SUMIFS(Ago!$O$14:$O$1003,Ago!$H$14:$H$1003,Despesas!$R31,Ago!$I$14:$I$1003,$C$11)</f>
        <v>0</v>
      </c>
      <c r="K288" s="22">
        <f>SUMIFS(Set!$O$14:$O$1003,Set!$H$14:$H$1003,Despesas!$R31,Set!$I$14:$I$1003,$C$11)</f>
        <v>0</v>
      </c>
      <c r="L288" s="22">
        <f>SUMIFS(Out!$O$14:$O$1003,Out!$H$14:$H$1003,Despesas!$R31,Out!$I$14:$I$1003,$C$11)</f>
        <v>0</v>
      </c>
      <c r="M288" s="22">
        <f>SUMIFS(Nov!$O$14:$O$1003,Nov!$H$14:$H$1003,Despesas!$R31,Nov!$I$14:$I$1003,$C$11)</f>
        <v>0</v>
      </c>
      <c r="N288" s="22">
        <f>SUMIFS(Dez!$O$14:$O$1003,Dez!$H$14:$H$1003,Despesas!$R31,Dez!$I$14:$I$1003,$C$11)</f>
        <v>0</v>
      </c>
      <c r="O288" s="22">
        <f t="shared" si="7"/>
        <v>0</v>
      </c>
    </row>
    <row r="289" spans="1:15" x14ac:dyDescent="0.25">
      <c r="A289" s="7"/>
      <c r="B289" s="21" t="str">
        <f>CONCATENATE(Despesas!Q32," ",Despesas!R32)</f>
        <v xml:space="preserve">1.6.19 </v>
      </c>
      <c r="C289" s="22">
        <f>SUMIFS(Jan!$O$14:$O$1003,Jan!$H$14:$H$1003,Despesas!$R32,Jan!$I$14:$I$1003,$C$11)</f>
        <v>0</v>
      </c>
      <c r="D289" s="22">
        <f>SUMIFS(Fev!$O$14:$O$1003,Fev!$H$14:$H$1003,Despesas!$R32,Fev!$I$14:$I$1003,$C$11)</f>
        <v>0</v>
      </c>
      <c r="E289" s="22">
        <f>SUMIFS(Mar!$O$14:$O$1003,Mar!$H$14:$H$1003,Despesas!$R32,Mar!$I$14:$I$1003,$C$11)</f>
        <v>0</v>
      </c>
      <c r="F289" s="22">
        <f>SUMIFS(Abr!$O$14:$O$1003,Abr!$H$14:$H$1003,Despesas!$R32,Abr!$I$14:$I$1003,$C$11)</f>
        <v>0</v>
      </c>
      <c r="G289" s="22">
        <f>SUMIFS(Mai!$O$14:$O$1003,Mai!$H$14:$H$1003,Despesas!$R32,Mai!$I$14:$I$1003,$C$11)</f>
        <v>0</v>
      </c>
      <c r="H289" s="22">
        <f>SUMIFS(Jun!$O$14:$O$1003,Jun!$H$14:$H$1003,Despesas!$R32,Jun!$I$14:$I$1003,$C$11)</f>
        <v>0</v>
      </c>
      <c r="I289" s="22">
        <f>SUMIFS(Jul!$O$14:$O$1003,Jul!$H$14:$H$1003,Despesas!$R32,Jul!$I$14:$I$1003,$C$11)</f>
        <v>0</v>
      </c>
      <c r="J289" s="22">
        <f>SUMIFS(Ago!$O$14:$O$1003,Ago!$H$14:$H$1003,Despesas!$R32,Ago!$I$14:$I$1003,$C$11)</f>
        <v>0</v>
      </c>
      <c r="K289" s="22">
        <f>SUMIFS(Set!$O$14:$O$1003,Set!$H$14:$H$1003,Despesas!$R32,Set!$I$14:$I$1003,$C$11)</f>
        <v>0</v>
      </c>
      <c r="L289" s="22">
        <f>SUMIFS(Out!$O$14:$O$1003,Out!$H$14:$H$1003,Despesas!$R32,Out!$I$14:$I$1003,$C$11)</f>
        <v>0</v>
      </c>
      <c r="M289" s="22">
        <f>SUMIFS(Nov!$O$14:$O$1003,Nov!$H$14:$H$1003,Despesas!$R32,Nov!$I$14:$I$1003,$C$11)</f>
        <v>0</v>
      </c>
      <c r="N289" s="22">
        <f>SUMIFS(Dez!$O$14:$O$1003,Dez!$H$14:$H$1003,Despesas!$R32,Dez!$I$14:$I$1003,$C$11)</f>
        <v>0</v>
      </c>
      <c r="O289" s="22">
        <f t="shared" si="7"/>
        <v>0</v>
      </c>
    </row>
    <row r="290" spans="1:15" x14ac:dyDescent="0.25">
      <c r="A290" s="7"/>
      <c r="B290" s="21" t="str">
        <f>CONCATENATE(Despesas!Q33," ",Despesas!R33)</f>
        <v xml:space="preserve">1.6.20 </v>
      </c>
      <c r="C290" s="22">
        <f>SUMIFS(Jan!$O$14:$O$1003,Jan!$H$14:$H$1003,Despesas!$R33,Jan!$I$14:$I$1003,$C$11)</f>
        <v>0</v>
      </c>
      <c r="D290" s="22">
        <f>SUMIFS(Fev!$O$14:$O$1003,Fev!$H$14:$H$1003,Despesas!$R33,Fev!$I$14:$I$1003,$C$11)</f>
        <v>0</v>
      </c>
      <c r="E290" s="22">
        <f>SUMIFS(Mar!$O$14:$O$1003,Mar!$H$14:$H$1003,Despesas!$R33,Mar!$I$14:$I$1003,$C$11)</f>
        <v>0</v>
      </c>
      <c r="F290" s="22">
        <f>SUMIFS(Abr!$O$14:$O$1003,Abr!$H$14:$H$1003,Despesas!$R33,Abr!$I$14:$I$1003,$C$11)</f>
        <v>0</v>
      </c>
      <c r="G290" s="22">
        <f>SUMIFS(Mai!$O$14:$O$1003,Mai!$H$14:$H$1003,Despesas!$R33,Mai!$I$14:$I$1003,$C$11)</f>
        <v>0</v>
      </c>
      <c r="H290" s="22">
        <f>SUMIFS(Jun!$O$14:$O$1003,Jun!$H$14:$H$1003,Despesas!$R33,Jun!$I$14:$I$1003,$C$11)</f>
        <v>0</v>
      </c>
      <c r="I290" s="22">
        <f>SUMIFS(Jul!$O$14:$O$1003,Jul!$H$14:$H$1003,Despesas!$R33,Jul!$I$14:$I$1003,$C$11)</f>
        <v>0</v>
      </c>
      <c r="J290" s="22">
        <f>SUMIFS(Ago!$O$14:$O$1003,Ago!$H$14:$H$1003,Despesas!$R33,Ago!$I$14:$I$1003,$C$11)</f>
        <v>0</v>
      </c>
      <c r="K290" s="22">
        <f>SUMIFS(Set!$O$14:$O$1003,Set!$H$14:$H$1003,Despesas!$R33,Set!$I$14:$I$1003,$C$11)</f>
        <v>0</v>
      </c>
      <c r="L290" s="22">
        <f>SUMIFS(Out!$O$14:$O$1003,Out!$H$14:$H$1003,Despesas!$R33,Out!$I$14:$I$1003,$C$11)</f>
        <v>0</v>
      </c>
      <c r="M290" s="22">
        <f>SUMIFS(Nov!$O$14:$O$1003,Nov!$H$14:$H$1003,Despesas!$R33,Nov!$I$14:$I$1003,$C$11)</f>
        <v>0</v>
      </c>
      <c r="N290" s="22">
        <f>SUMIFS(Dez!$O$14:$O$1003,Dez!$H$14:$H$1003,Despesas!$R33,Dez!$I$14:$I$1003,$C$11)</f>
        <v>0</v>
      </c>
      <c r="O290" s="22">
        <f t="shared" si="7"/>
        <v>0</v>
      </c>
    </row>
    <row r="291" spans="1:15" x14ac:dyDescent="0.25">
      <c r="A291" s="7"/>
      <c r="B291" s="21" t="str">
        <f>CONCATENATE(Despesas!Q34," ",Despesas!R34)</f>
        <v xml:space="preserve">1.6.21 </v>
      </c>
      <c r="C291" s="22">
        <f>SUMIFS(Jan!$O$14:$O$1003,Jan!$H$14:$H$1003,Despesas!$R34,Jan!$I$14:$I$1003,$C$11)</f>
        <v>0</v>
      </c>
      <c r="D291" s="22">
        <f>SUMIFS(Fev!$O$14:$O$1003,Fev!$H$14:$H$1003,Despesas!$R34,Fev!$I$14:$I$1003,$C$11)</f>
        <v>0</v>
      </c>
      <c r="E291" s="22">
        <f>SUMIFS(Mar!$O$14:$O$1003,Mar!$H$14:$H$1003,Despesas!$R34,Mar!$I$14:$I$1003,$C$11)</f>
        <v>0</v>
      </c>
      <c r="F291" s="22">
        <f>SUMIFS(Abr!$O$14:$O$1003,Abr!$H$14:$H$1003,Despesas!$R34,Abr!$I$14:$I$1003,$C$11)</f>
        <v>0</v>
      </c>
      <c r="G291" s="22">
        <f>SUMIFS(Mai!$O$14:$O$1003,Mai!$H$14:$H$1003,Despesas!$R34,Mai!$I$14:$I$1003,$C$11)</f>
        <v>0</v>
      </c>
      <c r="H291" s="22">
        <f>SUMIFS(Jun!$O$14:$O$1003,Jun!$H$14:$H$1003,Despesas!$R34,Jun!$I$14:$I$1003,$C$11)</f>
        <v>0</v>
      </c>
      <c r="I291" s="22">
        <f>SUMIFS(Jul!$O$14:$O$1003,Jul!$H$14:$H$1003,Despesas!$R34,Jul!$I$14:$I$1003,$C$11)</f>
        <v>0</v>
      </c>
      <c r="J291" s="22">
        <f>SUMIFS(Ago!$O$14:$O$1003,Ago!$H$14:$H$1003,Despesas!$R34,Ago!$I$14:$I$1003,$C$11)</f>
        <v>0</v>
      </c>
      <c r="K291" s="22">
        <f>SUMIFS(Set!$O$14:$O$1003,Set!$H$14:$H$1003,Despesas!$R34,Set!$I$14:$I$1003,$C$11)</f>
        <v>0</v>
      </c>
      <c r="L291" s="22">
        <f>SUMIFS(Out!$O$14:$O$1003,Out!$H$14:$H$1003,Despesas!$R34,Out!$I$14:$I$1003,$C$11)</f>
        <v>0</v>
      </c>
      <c r="M291" s="22">
        <f>SUMIFS(Nov!$O$14:$O$1003,Nov!$H$14:$H$1003,Despesas!$R34,Nov!$I$14:$I$1003,$C$11)</f>
        <v>0</v>
      </c>
      <c r="N291" s="22">
        <f>SUMIFS(Dez!$O$14:$O$1003,Dez!$H$14:$H$1003,Despesas!$R34,Dez!$I$14:$I$1003,$C$11)</f>
        <v>0</v>
      </c>
      <c r="O291" s="22">
        <f t="shared" si="7"/>
        <v>0</v>
      </c>
    </row>
    <row r="292" spans="1:15" x14ac:dyDescent="0.25">
      <c r="A292" s="7"/>
      <c r="B292" s="21" t="str">
        <f>CONCATENATE(Despesas!Q35," ",Despesas!R35)</f>
        <v xml:space="preserve">1.6.22 </v>
      </c>
      <c r="C292" s="22">
        <f>SUMIFS(Jan!$O$14:$O$1003,Jan!$H$14:$H$1003,Despesas!$R35,Jan!$I$14:$I$1003,$C$11)</f>
        <v>0</v>
      </c>
      <c r="D292" s="22">
        <f>SUMIFS(Fev!$O$14:$O$1003,Fev!$H$14:$H$1003,Despesas!$R35,Fev!$I$14:$I$1003,$C$11)</f>
        <v>0</v>
      </c>
      <c r="E292" s="22">
        <f>SUMIFS(Mar!$O$14:$O$1003,Mar!$H$14:$H$1003,Despesas!$R35,Mar!$I$14:$I$1003,$C$11)</f>
        <v>0</v>
      </c>
      <c r="F292" s="22">
        <f>SUMIFS(Abr!$O$14:$O$1003,Abr!$H$14:$H$1003,Despesas!$R35,Abr!$I$14:$I$1003,$C$11)</f>
        <v>0</v>
      </c>
      <c r="G292" s="22">
        <f>SUMIFS(Mai!$O$14:$O$1003,Mai!$H$14:$H$1003,Despesas!$R35,Mai!$I$14:$I$1003,$C$11)</f>
        <v>0</v>
      </c>
      <c r="H292" s="22">
        <f>SUMIFS(Jun!$O$14:$O$1003,Jun!$H$14:$H$1003,Despesas!$R35,Jun!$I$14:$I$1003,$C$11)</f>
        <v>0</v>
      </c>
      <c r="I292" s="22">
        <f>SUMIFS(Jul!$O$14:$O$1003,Jul!$H$14:$H$1003,Despesas!$R35,Jul!$I$14:$I$1003,$C$11)</f>
        <v>0</v>
      </c>
      <c r="J292" s="22">
        <f>SUMIFS(Ago!$O$14:$O$1003,Ago!$H$14:$H$1003,Despesas!$R35,Ago!$I$14:$I$1003,$C$11)</f>
        <v>0</v>
      </c>
      <c r="K292" s="22">
        <f>SUMIFS(Set!$O$14:$O$1003,Set!$H$14:$H$1003,Despesas!$R35,Set!$I$14:$I$1003,$C$11)</f>
        <v>0</v>
      </c>
      <c r="L292" s="22">
        <f>SUMIFS(Out!$O$14:$O$1003,Out!$H$14:$H$1003,Despesas!$R35,Out!$I$14:$I$1003,$C$11)</f>
        <v>0</v>
      </c>
      <c r="M292" s="22">
        <f>SUMIFS(Nov!$O$14:$O$1003,Nov!$H$14:$H$1003,Despesas!$R35,Nov!$I$14:$I$1003,$C$11)</f>
        <v>0</v>
      </c>
      <c r="N292" s="22">
        <f>SUMIFS(Dez!$O$14:$O$1003,Dez!$H$14:$H$1003,Despesas!$R35,Dez!$I$14:$I$1003,$C$11)</f>
        <v>0</v>
      </c>
      <c r="O292" s="22">
        <f t="shared" si="7"/>
        <v>0</v>
      </c>
    </row>
    <row r="293" spans="1:15" x14ac:dyDescent="0.25">
      <c r="A293" s="7"/>
      <c r="B293" s="21" t="str">
        <f>CONCATENATE(Despesas!Q36," ",Despesas!R36)</f>
        <v xml:space="preserve">1.6.23 </v>
      </c>
      <c r="C293" s="22">
        <f>SUMIFS(Jan!$O$14:$O$1003,Jan!$H$14:$H$1003,Despesas!$R36,Jan!$I$14:$I$1003,$C$11)</f>
        <v>0</v>
      </c>
      <c r="D293" s="22">
        <f>SUMIFS(Fev!$O$14:$O$1003,Fev!$H$14:$H$1003,Despesas!$R36,Fev!$I$14:$I$1003,$C$11)</f>
        <v>0</v>
      </c>
      <c r="E293" s="22">
        <f>SUMIFS(Mar!$O$14:$O$1003,Mar!$H$14:$H$1003,Despesas!$R36,Mar!$I$14:$I$1003,$C$11)</f>
        <v>0</v>
      </c>
      <c r="F293" s="22">
        <f>SUMIFS(Abr!$O$14:$O$1003,Abr!$H$14:$H$1003,Despesas!$R36,Abr!$I$14:$I$1003,$C$11)</f>
        <v>0</v>
      </c>
      <c r="G293" s="22">
        <f>SUMIFS(Mai!$O$14:$O$1003,Mai!$H$14:$H$1003,Despesas!$R36,Mai!$I$14:$I$1003,$C$11)</f>
        <v>0</v>
      </c>
      <c r="H293" s="22">
        <f>SUMIFS(Jun!$O$14:$O$1003,Jun!$H$14:$H$1003,Despesas!$R36,Jun!$I$14:$I$1003,$C$11)</f>
        <v>0</v>
      </c>
      <c r="I293" s="22">
        <f>SUMIFS(Jul!$O$14:$O$1003,Jul!$H$14:$H$1003,Despesas!$R36,Jul!$I$14:$I$1003,$C$11)</f>
        <v>0</v>
      </c>
      <c r="J293" s="22">
        <f>SUMIFS(Ago!$O$14:$O$1003,Ago!$H$14:$H$1003,Despesas!$R36,Ago!$I$14:$I$1003,$C$11)</f>
        <v>0</v>
      </c>
      <c r="K293" s="22">
        <f>SUMIFS(Set!$O$14:$O$1003,Set!$H$14:$H$1003,Despesas!$R36,Set!$I$14:$I$1003,$C$11)</f>
        <v>0</v>
      </c>
      <c r="L293" s="22">
        <f>SUMIFS(Out!$O$14:$O$1003,Out!$H$14:$H$1003,Despesas!$R36,Out!$I$14:$I$1003,$C$11)</f>
        <v>0</v>
      </c>
      <c r="M293" s="22">
        <f>SUMIFS(Nov!$O$14:$O$1003,Nov!$H$14:$H$1003,Despesas!$R36,Nov!$I$14:$I$1003,$C$11)</f>
        <v>0</v>
      </c>
      <c r="N293" s="22">
        <f>SUMIFS(Dez!$O$14:$O$1003,Dez!$H$14:$H$1003,Despesas!$R36,Dez!$I$14:$I$1003,$C$11)</f>
        <v>0</v>
      </c>
      <c r="O293" s="22">
        <f t="shared" si="7"/>
        <v>0</v>
      </c>
    </row>
    <row r="294" spans="1:15" x14ac:dyDescent="0.25">
      <c r="A294" s="7"/>
      <c r="B294" s="21" t="str">
        <f>CONCATENATE(Despesas!Q37," ",Despesas!R37)</f>
        <v xml:space="preserve">1.6.24 </v>
      </c>
      <c r="C294" s="22">
        <f>SUMIFS(Jan!$O$14:$O$1003,Jan!$H$14:$H$1003,Despesas!$R37,Jan!$I$14:$I$1003,$C$11)</f>
        <v>0</v>
      </c>
      <c r="D294" s="22">
        <f>SUMIFS(Fev!$O$14:$O$1003,Fev!$H$14:$H$1003,Despesas!$R37,Fev!$I$14:$I$1003,$C$11)</f>
        <v>0</v>
      </c>
      <c r="E294" s="22">
        <f>SUMIFS(Mar!$O$14:$O$1003,Mar!$H$14:$H$1003,Despesas!$R37,Mar!$I$14:$I$1003,$C$11)</f>
        <v>0</v>
      </c>
      <c r="F294" s="22">
        <f>SUMIFS(Abr!$O$14:$O$1003,Abr!$H$14:$H$1003,Despesas!$R37,Abr!$I$14:$I$1003,$C$11)</f>
        <v>0</v>
      </c>
      <c r="G294" s="22">
        <f>SUMIFS(Mai!$O$14:$O$1003,Mai!$H$14:$H$1003,Despesas!$R37,Mai!$I$14:$I$1003,$C$11)</f>
        <v>0</v>
      </c>
      <c r="H294" s="22">
        <f>SUMIFS(Jun!$O$14:$O$1003,Jun!$H$14:$H$1003,Despesas!$R37,Jun!$I$14:$I$1003,$C$11)</f>
        <v>0</v>
      </c>
      <c r="I294" s="22">
        <f>SUMIFS(Jul!$O$14:$O$1003,Jul!$H$14:$H$1003,Despesas!$R37,Jul!$I$14:$I$1003,$C$11)</f>
        <v>0</v>
      </c>
      <c r="J294" s="22">
        <f>SUMIFS(Ago!$O$14:$O$1003,Ago!$H$14:$H$1003,Despesas!$R37,Ago!$I$14:$I$1003,$C$11)</f>
        <v>0</v>
      </c>
      <c r="K294" s="22">
        <f>SUMIFS(Set!$O$14:$O$1003,Set!$H$14:$H$1003,Despesas!$R37,Set!$I$14:$I$1003,$C$11)</f>
        <v>0</v>
      </c>
      <c r="L294" s="22">
        <f>SUMIFS(Out!$O$14:$O$1003,Out!$H$14:$H$1003,Despesas!$R37,Out!$I$14:$I$1003,$C$11)</f>
        <v>0</v>
      </c>
      <c r="M294" s="22">
        <f>SUMIFS(Nov!$O$14:$O$1003,Nov!$H$14:$H$1003,Despesas!$R37,Nov!$I$14:$I$1003,$C$11)</f>
        <v>0</v>
      </c>
      <c r="N294" s="22">
        <f>SUMIFS(Dez!$O$14:$O$1003,Dez!$H$14:$H$1003,Despesas!$R37,Dez!$I$14:$I$1003,$C$11)</f>
        <v>0</v>
      </c>
      <c r="O294" s="22">
        <f t="shared" si="7"/>
        <v>0</v>
      </c>
    </row>
    <row r="295" spans="1:15" x14ac:dyDescent="0.25">
      <c r="A295" s="7"/>
      <c r="B295" s="21" t="str">
        <f>CONCATENATE(Despesas!Q38," ",Despesas!R38)</f>
        <v xml:space="preserve">1.6.25 </v>
      </c>
      <c r="C295" s="22">
        <f>SUMIFS(Jan!$O$14:$O$1003,Jan!$H$14:$H$1003,Despesas!$R38,Jan!$I$14:$I$1003,$C$11)</f>
        <v>0</v>
      </c>
      <c r="D295" s="22">
        <f>SUMIFS(Fev!$O$14:$O$1003,Fev!$H$14:$H$1003,Despesas!$R38,Fev!$I$14:$I$1003,$C$11)</f>
        <v>0</v>
      </c>
      <c r="E295" s="22">
        <f>SUMIFS(Mar!$O$14:$O$1003,Mar!$H$14:$H$1003,Despesas!$R38,Mar!$I$14:$I$1003,$C$11)</f>
        <v>0</v>
      </c>
      <c r="F295" s="22">
        <f>SUMIFS(Abr!$O$14:$O$1003,Abr!$H$14:$H$1003,Despesas!$R38,Abr!$I$14:$I$1003,$C$11)</f>
        <v>0</v>
      </c>
      <c r="G295" s="22">
        <f>SUMIFS(Mai!$O$14:$O$1003,Mai!$H$14:$H$1003,Despesas!$R38,Mai!$I$14:$I$1003,$C$11)</f>
        <v>0</v>
      </c>
      <c r="H295" s="22">
        <f>SUMIFS(Jun!$O$14:$O$1003,Jun!$H$14:$H$1003,Despesas!$R38,Jun!$I$14:$I$1003,$C$11)</f>
        <v>0</v>
      </c>
      <c r="I295" s="22">
        <f>SUMIFS(Jul!$O$14:$O$1003,Jul!$H$14:$H$1003,Despesas!$R38,Jul!$I$14:$I$1003,$C$11)</f>
        <v>0</v>
      </c>
      <c r="J295" s="22">
        <f>SUMIFS(Ago!$O$14:$O$1003,Ago!$H$14:$H$1003,Despesas!$R38,Ago!$I$14:$I$1003,$C$11)</f>
        <v>0</v>
      </c>
      <c r="K295" s="22">
        <f>SUMIFS(Set!$O$14:$O$1003,Set!$H$14:$H$1003,Despesas!$R38,Set!$I$14:$I$1003,$C$11)</f>
        <v>0</v>
      </c>
      <c r="L295" s="22">
        <f>SUMIFS(Out!$O$14:$O$1003,Out!$H$14:$H$1003,Despesas!$R38,Out!$I$14:$I$1003,$C$11)</f>
        <v>0</v>
      </c>
      <c r="M295" s="22">
        <f>SUMIFS(Nov!$O$14:$O$1003,Nov!$H$14:$H$1003,Despesas!$R38,Nov!$I$14:$I$1003,$C$11)</f>
        <v>0</v>
      </c>
      <c r="N295" s="22">
        <f>SUMIFS(Dez!$O$14:$O$1003,Dez!$H$14:$H$1003,Despesas!$R38,Dez!$I$14:$I$1003,$C$11)</f>
        <v>0</v>
      </c>
      <c r="O295" s="22">
        <f t="shared" si="7"/>
        <v>0</v>
      </c>
    </row>
    <row r="296" spans="1:15" x14ac:dyDescent="0.25">
      <c r="A296" s="7"/>
      <c r="B296" s="21" t="str">
        <f>CONCATENATE(Despesas!Q39," ",Despesas!R39)</f>
        <v xml:space="preserve">1.6.26 </v>
      </c>
      <c r="C296" s="22">
        <f>SUMIFS(Jan!$O$14:$O$1003,Jan!$H$14:$H$1003,Despesas!$R39,Jan!$I$14:$I$1003,$C$11)</f>
        <v>0</v>
      </c>
      <c r="D296" s="22">
        <f>SUMIFS(Fev!$O$14:$O$1003,Fev!$H$14:$H$1003,Despesas!$R39,Fev!$I$14:$I$1003,$C$11)</f>
        <v>0</v>
      </c>
      <c r="E296" s="22">
        <f>SUMIFS(Mar!$O$14:$O$1003,Mar!$H$14:$H$1003,Despesas!$R39,Mar!$I$14:$I$1003,$C$11)</f>
        <v>0</v>
      </c>
      <c r="F296" s="22">
        <f>SUMIFS(Abr!$O$14:$O$1003,Abr!$H$14:$H$1003,Despesas!$R39,Abr!$I$14:$I$1003,$C$11)</f>
        <v>0</v>
      </c>
      <c r="G296" s="22">
        <f>SUMIFS(Mai!$O$14:$O$1003,Mai!$H$14:$H$1003,Despesas!$R39,Mai!$I$14:$I$1003,$C$11)</f>
        <v>0</v>
      </c>
      <c r="H296" s="22">
        <f>SUMIFS(Jun!$O$14:$O$1003,Jun!$H$14:$H$1003,Despesas!$R39,Jun!$I$14:$I$1003,$C$11)</f>
        <v>0</v>
      </c>
      <c r="I296" s="22">
        <f>SUMIFS(Jul!$O$14:$O$1003,Jul!$H$14:$H$1003,Despesas!$R39,Jul!$I$14:$I$1003,$C$11)</f>
        <v>0</v>
      </c>
      <c r="J296" s="22">
        <f>SUMIFS(Ago!$O$14:$O$1003,Ago!$H$14:$H$1003,Despesas!$R39,Ago!$I$14:$I$1003,$C$11)</f>
        <v>0</v>
      </c>
      <c r="K296" s="22">
        <f>SUMIFS(Set!$O$14:$O$1003,Set!$H$14:$H$1003,Despesas!$R39,Set!$I$14:$I$1003,$C$11)</f>
        <v>0</v>
      </c>
      <c r="L296" s="22">
        <f>SUMIFS(Out!$O$14:$O$1003,Out!$H$14:$H$1003,Despesas!$R39,Out!$I$14:$I$1003,$C$11)</f>
        <v>0</v>
      </c>
      <c r="M296" s="22">
        <f>SUMIFS(Nov!$O$14:$O$1003,Nov!$H$14:$H$1003,Despesas!$R39,Nov!$I$14:$I$1003,$C$11)</f>
        <v>0</v>
      </c>
      <c r="N296" s="22">
        <f>SUMIFS(Dez!$O$14:$O$1003,Dez!$H$14:$H$1003,Despesas!$R39,Dez!$I$14:$I$1003,$C$11)</f>
        <v>0</v>
      </c>
      <c r="O296" s="22">
        <f t="shared" si="7"/>
        <v>0</v>
      </c>
    </row>
    <row r="297" spans="1:15" x14ac:dyDescent="0.25">
      <c r="A297" s="7"/>
      <c r="B297" s="21" t="str">
        <f>CONCATENATE(Despesas!Q40," ",Despesas!R40)</f>
        <v xml:space="preserve">1.6.27 </v>
      </c>
      <c r="C297" s="22">
        <f>SUMIFS(Jan!$O$14:$O$1003,Jan!$H$14:$H$1003,Despesas!$R40,Jan!$I$14:$I$1003,$C$11)</f>
        <v>0</v>
      </c>
      <c r="D297" s="22">
        <f>SUMIFS(Fev!$O$14:$O$1003,Fev!$H$14:$H$1003,Despesas!$R40,Fev!$I$14:$I$1003,$C$11)</f>
        <v>0</v>
      </c>
      <c r="E297" s="22">
        <f>SUMIFS(Mar!$O$14:$O$1003,Mar!$H$14:$H$1003,Despesas!$R40,Mar!$I$14:$I$1003,$C$11)</f>
        <v>0</v>
      </c>
      <c r="F297" s="22">
        <f>SUMIFS(Abr!$O$14:$O$1003,Abr!$H$14:$H$1003,Despesas!$R40,Abr!$I$14:$I$1003,$C$11)</f>
        <v>0</v>
      </c>
      <c r="G297" s="22">
        <f>SUMIFS(Mai!$O$14:$O$1003,Mai!$H$14:$H$1003,Despesas!$R40,Mai!$I$14:$I$1003,$C$11)</f>
        <v>0</v>
      </c>
      <c r="H297" s="22">
        <f>SUMIFS(Jun!$O$14:$O$1003,Jun!$H$14:$H$1003,Despesas!$R40,Jun!$I$14:$I$1003,$C$11)</f>
        <v>0</v>
      </c>
      <c r="I297" s="22">
        <f>SUMIFS(Jul!$O$14:$O$1003,Jul!$H$14:$H$1003,Despesas!$R40,Jul!$I$14:$I$1003,$C$11)</f>
        <v>0</v>
      </c>
      <c r="J297" s="22">
        <f>SUMIFS(Ago!$O$14:$O$1003,Ago!$H$14:$H$1003,Despesas!$R40,Ago!$I$14:$I$1003,$C$11)</f>
        <v>0</v>
      </c>
      <c r="K297" s="22">
        <f>SUMIFS(Set!$O$14:$O$1003,Set!$H$14:$H$1003,Despesas!$R40,Set!$I$14:$I$1003,$C$11)</f>
        <v>0</v>
      </c>
      <c r="L297" s="22">
        <f>SUMIFS(Out!$O$14:$O$1003,Out!$H$14:$H$1003,Despesas!$R40,Out!$I$14:$I$1003,$C$11)</f>
        <v>0</v>
      </c>
      <c r="M297" s="22">
        <f>SUMIFS(Nov!$O$14:$O$1003,Nov!$H$14:$H$1003,Despesas!$R40,Nov!$I$14:$I$1003,$C$11)</f>
        <v>0</v>
      </c>
      <c r="N297" s="22">
        <f>SUMIFS(Dez!$O$14:$O$1003,Dez!$H$14:$H$1003,Despesas!$R40,Dez!$I$14:$I$1003,$C$11)</f>
        <v>0</v>
      </c>
      <c r="O297" s="22">
        <f t="shared" si="7"/>
        <v>0</v>
      </c>
    </row>
    <row r="298" spans="1:15" x14ac:dyDescent="0.25">
      <c r="A298" s="7"/>
      <c r="B298" s="21" t="str">
        <f>CONCATENATE(Despesas!Q41," ",Despesas!R41)</f>
        <v xml:space="preserve">1.6.28 </v>
      </c>
      <c r="C298" s="22">
        <f>SUMIFS(Jan!$O$14:$O$1003,Jan!$H$14:$H$1003,Despesas!$R41,Jan!$I$14:$I$1003,$C$11)</f>
        <v>0</v>
      </c>
      <c r="D298" s="22">
        <f>SUMIFS(Fev!$O$14:$O$1003,Fev!$H$14:$H$1003,Despesas!$R41,Fev!$I$14:$I$1003,$C$11)</f>
        <v>0</v>
      </c>
      <c r="E298" s="22">
        <f>SUMIFS(Mar!$O$14:$O$1003,Mar!$H$14:$H$1003,Despesas!$R41,Mar!$I$14:$I$1003,$C$11)</f>
        <v>0</v>
      </c>
      <c r="F298" s="22">
        <f>SUMIFS(Abr!$O$14:$O$1003,Abr!$H$14:$H$1003,Despesas!$R41,Abr!$I$14:$I$1003,$C$11)</f>
        <v>0</v>
      </c>
      <c r="G298" s="22">
        <f>SUMIFS(Mai!$O$14:$O$1003,Mai!$H$14:$H$1003,Despesas!$R41,Mai!$I$14:$I$1003,$C$11)</f>
        <v>0</v>
      </c>
      <c r="H298" s="22">
        <f>SUMIFS(Jun!$O$14:$O$1003,Jun!$H$14:$H$1003,Despesas!$R41,Jun!$I$14:$I$1003,$C$11)</f>
        <v>0</v>
      </c>
      <c r="I298" s="22">
        <f>SUMIFS(Jul!$O$14:$O$1003,Jul!$H$14:$H$1003,Despesas!$R41,Jul!$I$14:$I$1003,$C$11)</f>
        <v>0</v>
      </c>
      <c r="J298" s="22">
        <f>SUMIFS(Ago!$O$14:$O$1003,Ago!$H$14:$H$1003,Despesas!$R41,Ago!$I$14:$I$1003,$C$11)</f>
        <v>0</v>
      </c>
      <c r="K298" s="22">
        <f>SUMIFS(Set!$O$14:$O$1003,Set!$H$14:$H$1003,Despesas!$R41,Set!$I$14:$I$1003,$C$11)</f>
        <v>0</v>
      </c>
      <c r="L298" s="22">
        <f>SUMIFS(Out!$O$14:$O$1003,Out!$H$14:$H$1003,Despesas!$R41,Out!$I$14:$I$1003,$C$11)</f>
        <v>0</v>
      </c>
      <c r="M298" s="22">
        <f>SUMIFS(Nov!$O$14:$O$1003,Nov!$H$14:$H$1003,Despesas!$R41,Nov!$I$14:$I$1003,$C$11)</f>
        <v>0</v>
      </c>
      <c r="N298" s="22">
        <f>SUMIFS(Dez!$O$14:$O$1003,Dez!$H$14:$H$1003,Despesas!$R41,Dez!$I$14:$I$1003,$C$11)</f>
        <v>0</v>
      </c>
      <c r="O298" s="22">
        <f t="shared" si="7"/>
        <v>0</v>
      </c>
    </row>
    <row r="299" spans="1:15" x14ac:dyDescent="0.25">
      <c r="A299" s="7"/>
      <c r="B299" s="21" t="str">
        <f>CONCATENATE(Despesas!Q42," ",Despesas!R42)</f>
        <v xml:space="preserve">1.6.29 </v>
      </c>
      <c r="C299" s="22">
        <f>SUMIFS(Jan!$O$14:$O$1003,Jan!$H$14:$H$1003,Despesas!$R42,Jan!$I$14:$I$1003,$C$11)</f>
        <v>0</v>
      </c>
      <c r="D299" s="22">
        <f>SUMIFS(Fev!$O$14:$O$1003,Fev!$H$14:$H$1003,Despesas!$R42,Fev!$I$14:$I$1003,$C$11)</f>
        <v>0</v>
      </c>
      <c r="E299" s="22">
        <f>SUMIFS(Mar!$O$14:$O$1003,Mar!$H$14:$H$1003,Despesas!$R42,Mar!$I$14:$I$1003,$C$11)</f>
        <v>0</v>
      </c>
      <c r="F299" s="22">
        <f>SUMIFS(Abr!$O$14:$O$1003,Abr!$H$14:$H$1003,Despesas!$R42,Abr!$I$14:$I$1003,$C$11)</f>
        <v>0</v>
      </c>
      <c r="G299" s="22">
        <f>SUMIFS(Mai!$O$14:$O$1003,Mai!$H$14:$H$1003,Despesas!$R42,Mai!$I$14:$I$1003,$C$11)</f>
        <v>0</v>
      </c>
      <c r="H299" s="22">
        <f>SUMIFS(Jun!$O$14:$O$1003,Jun!$H$14:$H$1003,Despesas!$R42,Jun!$I$14:$I$1003,$C$11)</f>
        <v>0</v>
      </c>
      <c r="I299" s="22">
        <f>SUMIFS(Jul!$O$14:$O$1003,Jul!$H$14:$H$1003,Despesas!$R42,Jul!$I$14:$I$1003,$C$11)</f>
        <v>0</v>
      </c>
      <c r="J299" s="22">
        <f>SUMIFS(Ago!$O$14:$O$1003,Ago!$H$14:$H$1003,Despesas!$R42,Ago!$I$14:$I$1003,$C$11)</f>
        <v>0</v>
      </c>
      <c r="K299" s="22">
        <f>SUMIFS(Set!$O$14:$O$1003,Set!$H$14:$H$1003,Despesas!$R42,Set!$I$14:$I$1003,$C$11)</f>
        <v>0</v>
      </c>
      <c r="L299" s="22">
        <f>SUMIFS(Out!$O$14:$O$1003,Out!$H$14:$H$1003,Despesas!$R42,Out!$I$14:$I$1003,$C$11)</f>
        <v>0</v>
      </c>
      <c r="M299" s="22">
        <f>SUMIFS(Nov!$O$14:$O$1003,Nov!$H$14:$H$1003,Despesas!$R42,Nov!$I$14:$I$1003,$C$11)</f>
        <v>0</v>
      </c>
      <c r="N299" s="22">
        <f>SUMIFS(Dez!$O$14:$O$1003,Dez!$H$14:$H$1003,Despesas!$R42,Dez!$I$14:$I$1003,$C$11)</f>
        <v>0</v>
      </c>
      <c r="O299" s="22">
        <f t="shared" si="7"/>
        <v>0</v>
      </c>
    </row>
    <row r="300" spans="1:15" x14ac:dyDescent="0.25">
      <c r="A300" s="7"/>
      <c r="B300" s="21" t="str">
        <f>CONCATENATE(Despesas!Q43," ",Despesas!R43)</f>
        <v xml:space="preserve">1.6.30 </v>
      </c>
      <c r="C300" s="22">
        <f>SUMIFS(Jan!$O$14:$O$1003,Jan!$H$14:$H$1003,Despesas!$R43,Jan!$I$14:$I$1003,$C$11)</f>
        <v>0</v>
      </c>
      <c r="D300" s="22">
        <f>SUMIFS(Fev!$O$14:$O$1003,Fev!$H$14:$H$1003,Despesas!$R43,Fev!$I$14:$I$1003,$C$11)</f>
        <v>0</v>
      </c>
      <c r="E300" s="22">
        <f>SUMIFS(Mar!$O$14:$O$1003,Mar!$H$14:$H$1003,Despesas!$R43,Mar!$I$14:$I$1003,$C$11)</f>
        <v>0</v>
      </c>
      <c r="F300" s="22">
        <f>SUMIFS(Abr!$O$14:$O$1003,Abr!$H$14:$H$1003,Despesas!$R43,Abr!$I$14:$I$1003,$C$11)</f>
        <v>0</v>
      </c>
      <c r="G300" s="22">
        <f>SUMIFS(Mai!$O$14:$O$1003,Mai!$H$14:$H$1003,Despesas!$R43,Mai!$I$14:$I$1003,$C$11)</f>
        <v>0</v>
      </c>
      <c r="H300" s="22">
        <f>SUMIFS(Jun!$O$14:$O$1003,Jun!$H$14:$H$1003,Despesas!$R43,Jun!$I$14:$I$1003,$C$11)</f>
        <v>0</v>
      </c>
      <c r="I300" s="22">
        <f>SUMIFS(Jul!$O$14:$O$1003,Jul!$H$14:$H$1003,Despesas!$R43,Jul!$I$14:$I$1003,$C$11)</f>
        <v>0</v>
      </c>
      <c r="J300" s="22">
        <f>SUMIFS(Ago!$O$14:$O$1003,Ago!$H$14:$H$1003,Despesas!$R43,Ago!$I$14:$I$1003,$C$11)</f>
        <v>0</v>
      </c>
      <c r="K300" s="22">
        <f>SUMIFS(Set!$O$14:$O$1003,Set!$H$14:$H$1003,Despesas!$R43,Set!$I$14:$I$1003,$C$11)</f>
        <v>0</v>
      </c>
      <c r="L300" s="22">
        <f>SUMIFS(Out!$O$14:$O$1003,Out!$H$14:$H$1003,Despesas!$R43,Out!$I$14:$I$1003,$C$11)</f>
        <v>0</v>
      </c>
      <c r="M300" s="22">
        <f>SUMIFS(Nov!$O$14:$O$1003,Nov!$H$14:$H$1003,Despesas!$R43,Nov!$I$14:$I$1003,$C$11)</f>
        <v>0</v>
      </c>
      <c r="N300" s="22">
        <f>SUMIFS(Dez!$O$14:$O$1003,Dez!$H$14:$H$1003,Despesas!$R43,Dez!$I$14:$I$1003,$C$11)</f>
        <v>0</v>
      </c>
      <c r="O300" s="22">
        <f t="shared" si="7"/>
        <v>0</v>
      </c>
    </row>
    <row r="301" spans="1:15" x14ac:dyDescent="0.25">
      <c r="A301" s="7"/>
      <c r="B301" s="21" t="str">
        <f>CONCATENATE(Despesas!Q44," ",Despesas!R44)</f>
        <v xml:space="preserve">1.6.31 </v>
      </c>
      <c r="C301" s="22">
        <f>SUMIFS(Jan!$O$14:$O$1003,Jan!$H$14:$H$1003,Despesas!$R44,Jan!$I$14:$I$1003,$C$11)</f>
        <v>0</v>
      </c>
      <c r="D301" s="22">
        <f>SUMIFS(Fev!$O$14:$O$1003,Fev!$H$14:$H$1003,Despesas!$R44,Fev!$I$14:$I$1003,$C$11)</f>
        <v>0</v>
      </c>
      <c r="E301" s="22">
        <f>SUMIFS(Mar!$O$14:$O$1003,Mar!$H$14:$H$1003,Despesas!$R44,Mar!$I$14:$I$1003,$C$11)</f>
        <v>0</v>
      </c>
      <c r="F301" s="22">
        <f>SUMIFS(Abr!$O$14:$O$1003,Abr!$H$14:$H$1003,Despesas!$R44,Abr!$I$14:$I$1003,$C$11)</f>
        <v>0</v>
      </c>
      <c r="G301" s="22">
        <f>SUMIFS(Mai!$O$14:$O$1003,Mai!$H$14:$H$1003,Despesas!$R44,Mai!$I$14:$I$1003,$C$11)</f>
        <v>0</v>
      </c>
      <c r="H301" s="22">
        <f>SUMIFS(Jun!$O$14:$O$1003,Jun!$H$14:$H$1003,Despesas!$R44,Jun!$I$14:$I$1003,$C$11)</f>
        <v>0</v>
      </c>
      <c r="I301" s="22">
        <f>SUMIFS(Jul!$O$14:$O$1003,Jul!$H$14:$H$1003,Despesas!$R44,Jul!$I$14:$I$1003,$C$11)</f>
        <v>0</v>
      </c>
      <c r="J301" s="22">
        <f>SUMIFS(Ago!$O$14:$O$1003,Ago!$H$14:$H$1003,Despesas!$R44,Ago!$I$14:$I$1003,$C$11)</f>
        <v>0</v>
      </c>
      <c r="K301" s="22">
        <f>SUMIFS(Set!$O$14:$O$1003,Set!$H$14:$H$1003,Despesas!$R44,Set!$I$14:$I$1003,$C$11)</f>
        <v>0</v>
      </c>
      <c r="L301" s="22">
        <f>SUMIFS(Out!$O$14:$O$1003,Out!$H$14:$H$1003,Despesas!$R44,Out!$I$14:$I$1003,$C$11)</f>
        <v>0</v>
      </c>
      <c r="M301" s="22">
        <f>SUMIFS(Nov!$O$14:$O$1003,Nov!$H$14:$H$1003,Despesas!$R44,Nov!$I$14:$I$1003,$C$11)</f>
        <v>0</v>
      </c>
      <c r="N301" s="22">
        <f>SUMIFS(Dez!$O$14:$O$1003,Dez!$H$14:$H$1003,Despesas!$R44,Dez!$I$14:$I$1003,$C$11)</f>
        <v>0</v>
      </c>
      <c r="O301" s="22">
        <f t="shared" si="7"/>
        <v>0</v>
      </c>
    </row>
    <row r="302" spans="1:15" x14ac:dyDescent="0.25">
      <c r="A302" s="7"/>
      <c r="B302" s="21" t="str">
        <f>CONCATENATE(Despesas!Q45," ",Despesas!R45)</f>
        <v xml:space="preserve">1.6.32 </v>
      </c>
      <c r="C302" s="22">
        <f>SUMIFS(Jan!$O$14:$O$1003,Jan!$H$14:$H$1003,Despesas!$R45,Jan!$I$14:$I$1003,$C$11)</f>
        <v>0</v>
      </c>
      <c r="D302" s="22">
        <f>SUMIFS(Fev!$O$14:$O$1003,Fev!$H$14:$H$1003,Despesas!$R45,Fev!$I$14:$I$1003,$C$11)</f>
        <v>0</v>
      </c>
      <c r="E302" s="22">
        <f>SUMIFS(Mar!$O$14:$O$1003,Mar!$H$14:$H$1003,Despesas!$R45,Mar!$I$14:$I$1003,$C$11)</f>
        <v>0</v>
      </c>
      <c r="F302" s="22">
        <f>SUMIFS(Abr!$O$14:$O$1003,Abr!$H$14:$H$1003,Despesas!$R45,Abr!$I$14:$I$1003,$C$11)</f>
        <v>0</v>
      </c>
      <c r="G302" s="22">
        <f>SUMIFS(Mai!$O$14:$O$1003,Mai!$H$14:$H$1003,Despesas!$R45,Mai!$I$14:$I$1003,$C$11)</f>
        <v>0</v>
      </c>
      <c r="H302" s="22">
        <f>SUMIFS(Jun!$O$14:$O$1003,Jun!$H$14:$H$1003,Despesas!$R45,Jun!$I$14:$I$1003,$C$11)</f>
        <v>0</v>
      </c>
      <c r="I302" s="22">
        <f>SUMIFS(Jul!$O$14:$O$1003,Jul!$H$14:$H$1003,Despesas!$R45,Jul!$I$14:$I$1003,$C$11)</f>
        <v>0</v>
      </c>
      <c r="J302" s="22">
        <f>SUMIFS(Ago!$O$14:$O$1003,Ago!$H$14:$H$1003,Despesas!$R45,Ago!$I$14:$I$1003,$C$11)</f>
        <v>0</v>
      </c>
      <c r="K302" s="22">
        <f>SUMIFS(Set!$O$14:$O$1003,Set!$H$14:$H$1003,Despesas!$R45,Set!$I$14:$I$1003,$C$11)</f>
        <v>0</v>
      </c>
      <c r="L302" s="22">
        <f>SUMIFS(Out!$O$14:$O$1003,Out!$H$14:$H$1003,Despesas!$R45,Out!$I$14:$I$1003,$C$11)</f>
        <v>0</v>
      </c>
      <c r="M302" s="22">
        <f>SUMIFS(Nov!$O$14:$O$1003,Nov!$H$14:$H$1003,Despesas!$R45,Nov!$I$14:$I$1003,$C$11)</f>
        <v>0</v>
      </c>
      <c r="N302" s="22">
        <f>SUMIFS(Dez!$O$14:$O$1003,Dez!$H$14:$H$1003,Despesas!$R45,Dez!$I$14:$I$1003,$C$11)</f>
        <v>0</v>
      </c>
      <c r="O302" s="22">
        <f t="shared" si="7"/>
        <v>0</v>
      </c>
    </row>
    <row r="303" spans="1:15" x14ac:dyDescent="0.25">
      <c r="A303" s="7"/>
      <c r="B303" s="21" t="str">
        <f>CONCATENATE(Despesas!Q46," ",Despesas!R46)</f>
        <v xml:space="preserve">1.6.33 </v>
      </c>
      <c r="C303" s="22">
        <f>SUMIFS(Jan!$O$14:$O$1003,Jan!$H$14:$H$1003,Despesas!$R46,Jan!$I$14:$I$1003,$C$11)</f>
        <v>0</v>
      </c>
      <c r="D303" s="22">
        <f>SUMIFS(Fev!$O$14:$O$1003,Fev!$H$14:$H$1003,Despesas!$R46,Fev!$I$14:$I$1003,$C$11)</f>
        <v>0</v>
      </c>
      <c r="E303" s="22">
        <f>SUMIFS(Mar!$O$14:$O$1003,Mar!$H$14:$H$1003,Despesas!$R46,Mar!$I$14:$I$1003,$C$11)</f>
        <v>0</v>
      </c>
      <c r="F303" s="22">
        <f>SUMIFS(Abr!$O$14:$O$1003,Abr!$H$14:$H$1003,Despesas!$R46,Abr!$I$14:$I$1003,$C$11)</f>
        <v>0</v>
      </c>
      <c r="G303" s="22">
        <f>SUMIFS(Mai!$O$14:$O$1003,Mai!$H$14:$H$1003,Despesas!$R46,Mai!$I$14:$I$1003,$C$11)</f>
        <v>0</v>
      </c>
      <c r="H303" s="22">
        <f>SUMIFS(Jun!$O$14:$O$1003,Jun!$H$14:$H$1003,Despesas!$R46,Jun!$I$14:$I$1003,$C$11)</f>
        <v>0</v>
      </c>
      <c r="I303" s="22">
        <f>SUMIFS(Jul!$O$14:$O$1003,Jul!$H$14:$H$1003,Despesas!$R46,Jul!$I$14:$I$1003,$C$11)</f>
        <v>0</v>
      </c>
      <c r="J303" s="22">
        <f>SUMIFS(Ago!$O$14:$O$1003,Ago!$H$14:$H$1003,Despesas!$R46,Ago!$I$14:$I$1003,$C$11)</f>
        <v>0</v>
      </c>
      <c r="K303" s="22">
        <f>SUMIFS(Set!$O$14:$O$1003,Set!$H$14:$H$1003,Despesas!$R46,Set!$I$14:$I$1003,$C$11)</f>
        <v>0</v>
      </c>
      <c r="L303" s="22">
        <f>SUMIFS(Out!$O$14:$O$1003,Out!$H$14:$H$1003,Despesas!$R46,Out!$I$14:$I$1003,$C$11)</f>
        <v>0</v>
      </c>
      <c r="M303" s="22">
        <f>SUMIFS(Nov!$O$14:$O$1003,Nov!$H$14:$H$1003,Despesas!$R46,Nov!$I$14:$I$1003,$C$11)</f>
        <v>0</v>
      </c>
      <c r="N303" s="22">
        <f>SUMIFS(Dez!$O$14:$O$1003,Dez!$H$14:$H$1003,Despesas!$R46,Dez!$I$14:$I$1003,$C$11)</f>
        <v>0</v>
      </c>
      <c r="O303" s="22">
        <f t="shared" si="7"/>
        <v>0</v>
      </c>
    </row>
    <row r="304" spans="1:15" x14ac:dyDescent="0.25">
      <c r="A304" s="7"/>
      <c r="B304" s="21" t="str">
        <f>CONCATENATE(Despesas!Q47," ",Despesas!R47)</f>
        <v xml:space="preserve">1.6.34 </v>
      </c>
      <c r="C304" s="22">
        <f>SUMIFS(Jan!$O$14:$O$1003,Jan!$H$14:$H$1003,Despesas!$R47,Jan!$I$14:$I$1003,$C$11)</f>
        <v>0</v>
      </c>
      <c r="D304" s="22">
        <f>SUMIFS(Fev!$O$14:$O$1003,Fev!$H$14:$H$1003,Despesas!$R47,Fev!$I$14:$I$1003,$C$11)</f>
        <v>0</v>
      </c>
      <c r="E304" s="22">
        <f>SUMIFS(Mar!$O$14:$O$1003,Mar!$H$14:$H$1003,Despesas!$R47,Mar!$I$14:$I$1003,$C$11)</f>
        <v>0</v>
      </c>
      <c r="F304" s="22">
        <f>SUMIFS(Abr!$O$14:$O$1003,Abr!$H$14:$H$1003,Despesas!$R47,Abr!$I$14:$I$1003,$C$11)</f>
        <v>0</v>
      </c>
      <c r="G304" s="22">
        <f>SUMIFS(Mai!$O$14:$O$1003,Mai!$H$14:$H$1003,Despesas!$R47,Mai!$I$14:$I$1003,$C$11)</f>
        <v>0</v>
      </c>
      <c r="H304" s="22">
        <f>SUMIFS(Jun!$O$14:$O$1003,Jun!$H$14:$H$1003,Despesas!$R47,Jun!$I$14:$I$1003,$C$11)</f>
        <v>0</v>
      </c>
      <c r="I304" s="22">
        <f>SUMIFS(Jul!$O$14:$O$1003,Jul!$H$14:$H$1003,Despesas!$R47,Jul!$I$14:$I$1003,$C$11)</f>
        <v>0</v>
      </c>
      <c r="J304" s="22">
        <f>SUMIFS(Ago!$O$14:$O$1003,Ago!$H$14:$H$1003,Despesas!$R47,Ago!$I$14:$I$1003,$C$11)</f>
        <v>0</v>
      </c>
      <c r="K304" s="22">
        <f>SUMIFS(Set!$O$14:$O$1003,Set!$H$14:$H$1003,Despesas!$R47,Set!$I$14:$I$1003,$C$11)</f>
        <v>0</v>
      </c>
      <c r="L304" s="22">
        <f>SUMIFS(Out!$O$14:$O$1003,Out!$H$14:$H$1003,Despesas!$R47,Out!$I$14:$I$1003,$C$11)</f>
        <v>0</v>
      </c>
      <c r="M304" s="22">
        <f>SUMIFS(Nov!$O$14:$O$1003,Nov!$H$14:$H$1003,Despesas!$R47,Nov!$I$14:$I$1003,$C$11)</f>
        <v>0</v>
      </c>
      <c r="N304" s="22">
        <f>SUMIFS(Dez!$O$14:$O$1003,Dez!$H$14:$H$1003,Despesas!$R47,Dez!$I$14:$I$1003,$C$11)</f>
        <v>0</v>
      </c>
      <c r="O304" s="22">
        <f t="shared" si="7"/>
        <v>0</v>
      </c>
    </row>
    <row r="305" spans="1:15" x14ac:dyDescent="0.25">
      <c r="A305" s="7"/>
      <c r="B305" s="21" t="str">
        <f>CONCATENATE(Despesas!Q48," ",Despesas!R48)</f>
        <v xml:space="preserve">1.6.35 </v>
      </c>
      <c r="C305" s="22">
        <f>SUMIFS(Jan!$O$14:$O$1003,Jan!$H$14:$H$1003,Despesas!$R48,Jan!$I$14:$I$1003,$C$11)</f>
        <v>0</v>
      </c>
      <c r="D305" s="22">
        <f>SUMIFS(Fev!$O$14:$O$1003,Fev!$H$14:$H$1003,Despesas!$R48,Fev!$I$14:$I$1003,$C$11)</f>
        <v>0</v>
      </c>
      <c r="E305" s="22">
        <f>SUMIFS(Mar!$O$14:$O$1003,Mar!$H$14:$H$1003,Despesas!$R48,Mar!$I$14:$I$1003,$C$11)</f>
        <v>0</v>
      </c>
      <c r="F305" s="22">
        <f>SUMIFS(Abr!$O$14:$O$1003,Abr!$H$14:$H$1003,Despesas!$R48,Abr!$I$14:$I$1003,$C$11)</f>
        <v>0</v>
      </c>
      <c r="G305" s="22">
        <f>SUMIFS(Mai!$O$14:$O$1003,Mai!$H$14:$H$1003,Despesas!$R48,Mai!$I$14:$I$1003,$C$11)</f>
        <v>0</v>
      </c>
      <c r="H305" s="22">
        <f>SUMIFS(Jun!$O$14:$O$1003,Jun!$H$14:$H$1003,Despesas!$R48,Jun!$I$14:$I$1003,$C$11)</f>
        <v>0</v>
      </c>
      <c r="I305" s="22">
        <f>SUMIFS(Jul!$O$14:$O$1003,Jul!$H$14:$H$1003,Despesas!$R48,Jul!$I$14:$I$1003,$C$11)</f>
        <v>0</v>
      </c>
      <c r="J305" s="22">
        <f>SUMIFS(Ago!$O$14:$O$1003,Ago!$H$14:$H$1003,Despesas!$R48,Ago!$I$14:$I$1003,$C$11)</f>
        <v>0</v>
      </c>
      <c r="K305" s="22">
        <f>SUMIFS(Set!$O$14:$O$1003,Set!$H$14:$H$1003,Despesas!$R48,Set!$I$14:$I$1003,$C$11)</f>
        <v>0</v>
      </c>
      <c r="L305" s="22">
        <f>SUMIFS(Out!$O$14:$O$1003,Out!$H$14:$H$1003,Despesas!$R48,Out!$I$14:$I$1003,$C$11)</f>
        <v>0</v>
      </c>
      <c r="M305" s="22">
        <f>SUMIFS(Nov!$O$14:$O$1003,Nov!$H$14:$H$1003,Despesas!$R48,Nov!$I$14:$I$1003,$C$11)</f>
        <v>0</v>
      </c>
      <c r="N305" s="22">
        <f>SUMIFS(Dez!$O$14:$O$1003,Dez!$H$14:$H$1003,Despesas!$R48,Dez!$I$14:$I$1003,$C$11)</f>
        <v>0</v>
      </c>
      <c r="O305" s="22">
        <f t="shared" si="7"/>
        <v>0</v>
      </c>
    </row>
    <row r="306" spans="1:15" x14ac:dyDescent="0.25">
      <c r="A306" s="7"/>
      <c r="B306" s="21" t="str">
        <f>CONCATENATE(Despesas!Q49," ",Despesas!R49)</f>
        <v xml:space="preserve">1.6.36 </v>
      </c>
      <c r="C306" s="22">
        <f>SUMIFS(Jan!$O$14:$O$1003,Jan!$H$14:$H$1003,Despesas!$R49,Jan!$I$14:$I$1003,$C$11)</f>
        <v>0</v>
      </c>
      <c r="D306" s="22">
        <f>SUMIFS(Fev!$O$14:$O$1003,Fev!$H$14:$H$1003,Despesas!$R49,Fev!$I$14:$I$1003,$C$11)</f>
        <v>0</v>
      </c>
      <c r="E306" s="22">
        <f>SUMIFS(Mar!$O$14:$O$1003,Mar!$H$14:$H$1003,Despesas!$R49,Mar!$I$14:$I$1003,$C$11)</f>
        <v>0</v>
      </c>
      <c r="F306" s="22">
        <f>SUMIFS(Abr!$O$14:$O$1003,Abr!$H$14:$H$1003,Despesas!$R49,Abr!$I$14:$I$1003,$C$11)</f>
        <v>0</v>
      </c>
      <c r="G306" s="22">
        <f>SUMIFS(Mai!$O$14:$O$1003,Mai!$H$14:$H$1003,Despesas!$R49,Mai!$I$14:$I$1003,$C$11)</f>
        <v>0</v>
      </c>
      <c r="H306" s="22">
        <f>SUMIFS(Jun!$O$14:$O$1003,Jun!$H$14:$H$1003,Despesas!$R49,Jun!$I$14:$I$1003,$C$11)</f>
        <v>0</v>
      </c>
      <c r="I306" s="22">
        <f>SUMIFS(Jul!$O$14:$O$1003,Jul!$H$14:$H$1003,Despesas!$R49,Jul!$I$14:$I$1003,$C$11)</f>
        <v>0</v>
      </c>
      <c r="J306" s="22">
        <f>SUMIFS(Ago!$O$14:$O$1003,Ago!$H$14:$H$1003,Despesas!$R49,Ago!$I$14:$I$1003,$C$11)</f>
        <v>0</v>
      </c>
      <c r="K306" s="22">
        <f>SUMIFS(Set!$O$14:$O$1003,Set!$H$14:$H$1003,Despesas!$R49,Set!$I$14:$I$1003,$C$11)</f>
        <v>0</v>
      </c>
      <c r="L306" s="22">
        <f>SUMIFS(Out!$O$14:$O$1003,Out!$H$14:$H$1003,Despesas!$R49,Out!$I$14:$I$1003,$C$11)</f>
        <v>0</v>
      </c>
      <c r="M306" s="22">
        <f>SUMIFS(Nov!$O$14:$O$1003,Nov!$H$14:$H$1003,Despesas!$R49,Nov!$I$14:$I$1003,$C$11)</f>
        <v>0</v>
      </c>
      <c r="N306" s="22">
        <f>SUMIFS(Dez!$O$14:$O$1003,Dez!$H$14:$H$1003,Despesas!$R49,Dez!$I$14:$I$1003,$C$11)</f>
        <v>0</v>
      </c>
      <c r="O306" s="22">
        <f t="shared" si="7"/>
        <v>0</v>
      </c>
    </row>
    <row r="307" spans="1:15" x14ac:dyDescent="0.25">
      <c r="A307" s="7"/>
      <c r="B307" s="21" t="str">
        <f>CONCATENATE(Despesas!Q50," ",Despesas!R50)</f>
        <v xml:space="preserve">1.6.37 </v>
      </c>
      <c r="C307" s="22">
        <f>SUMIFS(Jan!$O$14:$O$1003,Jan!$H$14:$H$1003,Despesas!$R50,Jan!$I$14:$I$1003,$C$11)</f>
        <v>0</v>
      </c>
      <c r="D307" s="22">
        <f>SUMIFS(Fev!$O$14:$O$1003,Fev!$H$14:$H$1003,Despesas!$R50,Fev!$I$14:$I$1003,$C$11)</f>
        <v>0</v>
      </c>
      <c r="E307" s="22">
        <f>SUMIFS(Mar!$O$14:$O$1003,Mar!$H$14:$H$1003,Despesas!$R50,Mar!$I$14:$I$1003,$C$11)</f>
        <v>0</v>
      </c>
      <c r="F307" s="22">
        <f>SUMIFS(Abr!$O$14:$O$1003,Abr!$H$14:$H$1003,Despesas!$R50,Abr!$I$14:$I$1003,$C$11)</f>
        <v>0</v>
      </c>
      <c r="G307" s="22">
        <f>SUMIFS(Mai!$O$14:$O$1003,Mai!$H$14:$H$1003,Despesas!$R50,Mai!$I$14:$I$1003,$C$11)</f>
        <v>0</v>
      </c>
      <c r="H307" s="22">
        <f>SUMIFS(Jun!$O$14:$O$1003,Jun!$H$14:$H$1003,Despesas!$R50,Jun!$I$14:$I$1003,$C$11)</f>
        <v>0</v>
      </c>
      <c r="I307" s="22">
        <f>SUMIFS(Jul!$O$14:$O$1003,Jul!$H$14:$H$1003,Despesas!$R50,Jul!$I$14:$I$1003,$C$11)</f>
        <v>0</v>
      </c>
      <c r="J307" s="22">
        <f>SUMIFS(Ago!$O$14:$O$1003,Ago!$H$14:$H$1003,Despesas!$R50,Ago!$I$14:$I$1003,$C$11)</f>
        <v>0</v>
      </c>
      <c r="K307" s="22">
        <f>SUMIFS(Set!$O$14:$O$1003,Set!$H$14:$H$1003,Despesas!$R50,Set!$I$14:$I$1003,$C$11)</f>
        <v>0</v>
      </c>
      <c r="L307" s="22">
        <f>SUMIFS(Out!$O$14:$O$1003,Out!$H$14:$H$1003,Despesas!$R50,Out!$I$14:$I$1003,$C$11)</f>
        <v>0</v>
      </c>
      <c r="M307" s="22">
        <f>SUMIFS(Nov!$O$14:$O$1003,Nov!$H$14:$H$1003,Despesas!$R50,Nov!$I$14:$I$1003,$C$11)</f>
        <v>0</v>
      </c>
      <c r="N307" s="22">
        <f>SUMIFS(Dez!$O$14:$O$1003,Dez!$H$14:$H$1003,Despesas!$R50,Dez!$I$14:$I$1003,$C$11)</f>
        <v>0</v>
      </c>
      <c r="O307" s="22">
        <f t="shared" si="7"/>
        <v>0</v>
      </c>
    </row>
    <row r="308" spans="1:15" x14ac:dyDescent="0.25">
      <c r="A308" s="7"/>
      <c r="B308" s="21" t="str">
        <f>CONCATENATE(Despesas!Q51," ",Despesas!R51)</f>
        <v xml:space="preserve">1.6.38 </v>
      </c>
      <c r="C308" s="22">
        <f>SUMIFS(Jan!$O$14:$O$1003,Jan!$H$14:$H$1003,Despesas!$R51,Jan!$I$14:$I$1003,$C$11)</f>
        <v>0</v>
      </c>
      <c r="D308" s="22">
        <f>SUMIFS(Fev!$O$14:$O$1003,Fev!$H$14:$H$1003,Despesas!$R51,Fev!$I$14:$I$1003,$C$11)</f>
        <v>0</v>
      </c>
      <c r="E308" s="22">
        <f>SUMIFS(Mar!$O$14:$O$1003,Mar!$H$14:$H$1003,Despesas!$R51,Mar!$I$14:$I$1003,$C$11)</f>
        <v>0</v>
      </c>
      <c r="F308" s="22">
        <f>SUMIFS(Abr!$O$14:$O$1003,Abr!$H$14:$H$1003,Despesas!$R51,Abr!$I$14:$I$1003,$C$11)</f>
        <v>0</v>
      </c>
      <c r="G308" s="22">
        <f>SUMIFS(Mai!$O$14:$O$1003,Mai!$H$14:$H$1003,Despesas!$R51,Mai!$I$14:$I$1003,$C$11)</f>
        <v>0</v>
      </c>
      <c r="H308" s="22">
        <f>SUMIFS(Jun!$O$14:$O$1003,Jun!$H$14:$H$1003,Despesas!$R51,Jun!$I$14:$I$1003,$C$11)</f>
        <v>0</v>
      </c>
      <c r="I308" s="22">
        <f>SUMIFS(Jul!$O$14:$O$1003,Jul!$H$14:$H$1003,Despesas!$R51,Jul!$I$14:$I$1003,$C$11)</f>
        <v>0</v>
      </c>
      <c r="J308" s="22">
        <f>SUMIFS(Ago!$O$14:$O$1003,Ago!$H$14:$H$1003,Despesas!$R51,Ago!$I$14:$I$1003,$C$11)</f>
        <v>0</v>
      </c>
      <c r="K308" s="22">
        <f>SUMIFS(Set!$O$14:$O$1003,Set!$H$14:$H$1003,Despesas!$R51,Set!$I$14:$I$1003,$C$11)</f>
        <v>0</v>
      </c>
      <c r="L308" s="22">
        <f>SUMIFS(Out!$O$14:$O$1003,Out!$H$14:$H$1003,Despesas!$R51,Out!$I$14:$I$1003,$C$11)</f>
        <v>0</v>
      </c>
      <c r="M308" s="22">
        <f>SUMIFS(Nov!$O$14:$O$1003,Nov!$H$14:$H$1003,Despesas!$R51,Nov!$I$14:$I$1003,$C$11)</f>
        <v>0</v>
      </c>
      <c r="N308" s="22">
        <f>SUMIFS(Dez!$O$14:$O$1003,Dez!$H$14:$H$1003,Despesas!$R51,Dez!$I$14:$I$1003,$C$11)</f>
        <v>0</v>
      </c>
      <c r="O308" s="22">
        <f t="shared" si="7"/>
        <v>0</v>
      </c>
    </row>
    <row r="309" spans="1:15" x14ac:dyDescent="0.25">
      <c r="A309" s="7"/>
      <c r="B309" s="21" t="str">
        <f>CONCATENATE(Despesas!Q52," ",Despesas!R52)</f>
        <v xml:space="preserve">1.6.39 </v>
      </c>
      <c r="C309" s="22">
        <f>SUMIFS(Jan!$O$14:$O$1003,Jan!$H$14:$H$1003,Despesas!$R52,Jan!$I$14:$I$1003,$C$11)</f>
        <v>0</v>
      </c>
      <c r="D309" s="22">
        <f>SUMIFS(Fev!$O$14:$O$1003,Fev!$H$14:$H$1003,Despesas!$R52,Fev!$I$14:$I$1003,$C$11)</f>
        <v>0</v>
      </c>
      <c r="E309" s="22">
        <f>SUMIFS(Mar!$O$14:$O$1003,Mar!$H$14:$H$1003,Despesas!$R52,Mar!$I$14:$I$1003,$C$11)</f>
        <v>0</v>
      </c>
      <c r="F309" s="22">
        <f>SUMIFS(Abr!$O$14:$O$1003,Abr!$H$14:$H$1003,Despesas!$R52,Abr!$I$14:$I$1003,$C$11)</f>
        <v>0</v>
      </c>
      <c r="G309" s="22">
        <f>SUMIFS(Mai!$O$14:$O$1003,Mai!$H$14:$H$1003,Despesas!$R52,Mai!$I$14:$I$1003,$C$11)</f>
        <v>0</v>
      </c>
      <c r="H309" s="22">
        <f>SUMIFS(Jun!$O$14:$O$1003,Jun!$H$14:$H$1003,Despesas!$R52,Jun!$I$14:$I$1003,$C$11)</f>
        <v>0</v>
      </c>
      <c r="I309" s="22">
        <f>SUMIFS(Jul!$O$14:$O$1003,Jul!$H$14:$H$1003,Despesas!$R52,Jul!$I$14:$I$1003,$C$11)</f>
        <v>0</v>
      </c>
      <c r="J309" s="22">
        <f>SUMIFS(Ago!$O$14:$O$1003,Ago!$H$14:$H$1003,Despesas!$R52,Ago!$I$14:$I$1003,$C$11)</f>
        <v>0</v>
      </c>
      <c r="K309" s="22">
        <f>SUMIFS(Set!$O$14:$O$1003,Set!$H$14:$H$1003,Despesas!$R52,Set!$I$14:$I$1003,$C$11)</f>
        <v>0</v>
      </c>
      <c r="L309" s="22">
        <f>SUMIFS(Out!$O$14:$O$1003,Out!$H$14:$H$1003,Despesas!$R52,Out!$I$14:$I$1003,$C$11)</f>
        <v>0</v>
      </c>
      <c r="M309" s="22">
        <f>SUMIFS(Nov!$O$14:$O$1003,Nov!$H$14:$H$1003,Despesas!$R52,Nov!$I$14:$I$1003,$C$11)</f>
        <v>0</v>
      </c>
      <c r="N309" s="22">
        <f>SUMIFS(Dez!$O$14:$O$1003,Dez!$H$14:$H$1003,Despesas!$R52,Dez!$I$14:$I$1003,$C$11)</f>
        <v>0</v>
      </c>
      <c r="O309" s="22">
        <f t="shared" si="7"/>
        <v>0</v>
      </c>
    </row>
    <row r="310" spans="1:15" x14ac:dyDescent="0.25">
      <c r="A310" s="7"/>
      <c r="B310" s="21" t="str">
        <f>CONCATENATE(Despesas!Q53," ",Despesas!R53)</f>
        <v xml:space="preserve">1.6.40 </v>
      </c>
      <c r="C310" s="22">
        <f>SUMIFS(Jan!$O$14:$O$1003,Jan!$H$14:$H$1003,Despesas!$R53,Jan!$I$14:$I$1003,$C$11)</f>
        <v>0</v>
      </c>
      <c r="D310" s="22">
        <f>SUMIFS(Fev!$O$14:$O$1003,Fev!$H$14:$H$1003,Despesas!$R53,Fev!$I$14:$I$1003,$C$11)</f>
        <v>0</v>
      </c>
      <c r="E310" s="22">
        <f>SUMIFS(Mar!$O$14:$O$1003,Mar!$H$14:$H$1003,Despesas!$R53,Mar!$I$14:$I$1003,$C$11)</f>
        <v>0</v>
      </c>
      <c r="F310" s="22">
        <f>SUMIFS(Abr!$O$14:$O$1003,Abr!$H$14:$H$1003,Despesas!$R53,Abr!$I$14:$I$1003,$C$11)</f>
        <v>0</v>
      </c>
      <c r="G310" s="22">
        <f>SUMIFS(Mai!$O$14:$O$1003,Mai!$H$14:$H$1003,Despesas!$R53,Mai!$I$14:$I$1003,$C$11)</f>
        <v>0</v>
      </c>
      <c r="H310" s="22">
        <f>SUMIFS(Jun!$O$14:$O$1003,Jun!$H$14:$H$1003,Despesas!$R53,Jun!$I$14:$I$1003,$C$11)</f>
        <v>0</v>
      </c>
      <c r="I310" s="22">
        <f>SUMIFS(Jul!$O$14:$O$1003,Jul!$H$14:$H$1003,Despesas!$R53,Jul!$I$14:$I$1003,$C$11)</f>
        <v>0</v>
      </c>
      <c r="J310" s="22">
        <f>SUMIFS(Ago!$O$14:$O$1003,Ago!$H$14:$H$1003,Despesas!$R53,Ago!$I$14:$I$1003,$C$11)</f>
        <v>0</v>
      </c>
      <c r="K310" s="22">
        <f>SUMIFS(Set!$O$14:$O$1003,Set!$H$14:$H$1003,Despesas!$R53,Set!$I$14:$I$1003,$C$11)</f>
        <v>0</v>
      </c>
      <c r="L310" s="22">
        <f>SUMIFS(Out!$O$14:$O$1003,Out!$H$14:$H$1003,Despesas!$R53,Out!$I$14:$I$1003,$C$11)</f>
        <v>0</v>
      </c>
      <c r="M310" s="22">
        <f>SUMIFS(Nov!$O$14:$O$1003,Nov!$H$14:$H$1003,Despesas!$R53,Nov!$I$14:$I$1003,$C$11)</f>
        <v>0</v>
      </c>
      <c r="N310" s="22">
        <f>SUMIFS(Dez!$O$14:$O$1003,Dez!$H$14:$H$1003,Despesas!$R53,Dez!$I$14:$I$1003,$C$11)</f>
        <v>0</v>
      </c>
      <c r="O310" s="22">
        <f t="shared" si="7"/>
        <v>0</v>
      </c>
    </row>
    <row r="311" spans="1:15" x14ac:dyDescent="0.25">
      <c r="A311" s="7"/>
      <c r="B311" s="21" t="str">
        <f>CONCATENATE(Despesas!Q54," ",Despesas!R54)</f>
        <v xml:space="preserve">1.6.41 </v>
      </c>
      <c r="C311" s="22">
        <f>SUMIFS(Jan!$O$14:$O$1003,Jan!$H$14:$H$1003,Despesas!$R54,Jan!$I$14:$I$1003,$C$11)</f>
        <v>0</v>
      </c>
      <c r="D311" s="22">
        <f>SUMIFS(Fev!$O$14:$O$1003,Fev!$H$14:$H$1003,Despesas!$R54,Fev!$I$14:$I$1003,$C$11)</f>
        <v>0</v>
      </c>
      <c r="E311" s="22">
        <f>SUMIFS(Mar!$O$14:$O$1003,Mar!$H$14:$H$1003,Despesas!$R54,Mar!$I$14:$I$1003,$C$11)</f>
        <v>0</v>
      </c>
      <c r="F311" s="22">
        <f>SUMIFS(Abr!$O$14:$O$1003,Abr!$H$14:$H$1003,Despesas!$R54,Abr!$I$14:$I$1003,$C$11)</f>
        <v>0</v>
      </c>
      <c r="G311" s="22">
        <f>SUMIFS(Mai!$O$14:$O$1003,Mai!$H$14:$H$1003,Despesas!$R54,Mai!$I$14:$I$1003,$C$11)</f>
        <v>0</v>
      </c>
      <c r="H311" s="22">
        <f>SUMIFS(Jun!$O$14:$O$1003,Jun!$H$14:$H$1003,Despesas!$R54,Jun!$I$14:$I$1003,$C$11)</f>
        <v>0</v>
      </c>
      <c r="I311" s="22">
        <f>SUMIFS(Jul!$O$14:$O$1003,Jul!$H$14:$H$1003,Despesas!$R54,Jul!$I$14:$I$1003,$C$11)</f>
        <v>0</v>
      </c>
      <c r="J311" s="22">
        <f>SUMIFS(Ago!$O$14:$O$1003,Ago!$H$14:$H$1003,Despesas!$R54,Ago!$I$14:$I$1003,$C$11)</f>
        <v>0</v>
      </c>
      <c r="K311" s="22">
        <f>SUMIFS(Set!$O$14:$O$1003,Set!$H$14:$H$1003,Despesas!$R54,Set!$I$14:$I$1003,$C$11)</f>
        <v>0</v>
      </c>
      <c r="L311" s="22">
        <f>SUMIFS(Out!$O$14:$O$1003,Out!$H$14:$H$1003,Despesas!$R54,Out!$I$14:$I$1003,$C$11)</f>
        <v>0</v>
      </c>
      <c r="M311" s="22">
        <f>SUMIFS(Nov!$O$14:$O$1003,Nov!$H$14:$H$1003,Despesas!$R54,Nov!$I$14:$I$1003,$C$11)</f>
        <v>0</v>
      </c>
      <c r="N311" s="22">
        <f>SUMIFS(Dez!$O$14:$O$1003,Dez!$H$14:$H$1003,Despesas!$R54,Dez!$I$14:$I$1003,$C$11)</f>
        <v>0</v>
      </c>
      <c r="O311" s="22">
        <f t="shared" si="7"/>
        <v>0</v>
      </c>
    </row>
    <row r="312" spans="1:15" x14ac:dyDescent="0.25">
      <c r="A312" s="7"/>
      <c r="B312" s="21" t="str">
        <f>CONCATENATE(Despesas!Q55," ",Despesas!R55)</f>
        <v xml:space="preserve">1.6.42 </v>
      </c>
      <c r="C312" s="22">
        <f>SUMIFS(Jan!$O$14:$O$1003,Jan!$H$14:$H$1003,Despesas!$R55,Jan!$I$14:$I$1003,$C$11)</f>
        <v>0</v>
      </c>
      <c r="D312" s="22">
        <f>SUMIFS(Fev!$O$14:$O$1003,Fev!$H$14:$H$1003,Despesas!$R55,Fev!$I$14:$I$1003,$C$11)</f>
        <v>0</v>
      </c>
      <c r="E312" s="22">
        <f>SUMIFS(Mar!$O$14:$O$1003,Mar!$H$14:$H$1003,Despesas!$R55,Mar!$I$14:$I$1003,$C$11)</f>
        <v>0</v>
      </c>
      <c r="F312" s="22">
        <f>SUMIFS(Abr!$O$14:$O$1003,Abr!$H$14:$H$1003,Despesas!$R55,Abr!$I$14:$I$1003,$C$11)</f>
        <v>0</v>
      </c>
      <c r="G312" s="22">
        <f>SUMIFS(Mai!$O$14:$O$1003,Mai!$H$14:$H$1003,Despesas!$R55,Mai!$I$14:$I$1003,$C$11)</f>
        <v>0</v>
      </c>
      <c r="H312" s="22">
        <f>SUMIFS(Jun!$O$14:$O$1003,Jun!$H$14:$H$1003,Despesas!$R55,Jun!$I$14:$I$1003,$C$11)</f>
        <v>0</v>
      </c>
      <c r="I312" s="22">
        <f>SUMIFS(Jul!$O$14:$O$1003,Jul!$H$14:$H$1003,Despesas!$R55,Jul!$I$14:$I$1003,$C$11)</f>
        <v>0</v>
      </c>
      <c r="J312" s="22">
        <f>SUMIFS(Ago!$O$14:$O$1003,Ago!$H$14:$H$1003,Despesas!$R55,Ago!$I$14:$I$1003,$C$11)</f>
        <v>0</v>
      </c>
      <c r="K312" s="22">
        <f>SUMIFS(Set!$O$14:$O$1003,Set!$H$14:$H$1003,Despesas!$R55,Set!$I$14:$I$1003,$C$11)</f>
        <v>0</v>
      </c>
      <c r="L312" s="22">
        <f>SUMIFS(Out!$O$14:$O$1003,Out!$H$14:$H$1003,Despesas!$R55,Out!$I$14:$I$1003,$C$11)</f>
        <v>0</v>
      </c>
      <c r="M312" s="22">
        <f>SUMIFS(Nov!$O$14:$O$1003,Nov!$H$14:$H$1003,Despesas!$R55,Nov!$I$14:$I$1003,$C$11)</f>
        <v>0</v>
      </c>
      <c r="N312" s="22">
        <f>SUMIFS(Dez!$O$14:$O$1003,Dez!$H$14:$H$1003,Despesas!$R55,Dez!$I$14:$I$1003,$C$11)</f>
        <v>0</v>
      </c>
      <c r="O312" s="22">
        <f t="shared" si="7"/>
        <v>0</v>
      </c>
    </row>
    <row r="313" spans="1:15" x14ac:dyDescent="0.25">
      <c r="A313" s="7"/>
      <c r="B313" s="21" t="str">
        <f>CONCATENATE(Despesas!Q56," ",Despesas!R56)</f>
        <v xml:space="preserve">1.6.43 </v>
      </c>
      <c r="C313" s="22">
        <f>SUMIFS(Jan!$O$14:$O$1003,Jan!$H$14:$H$1003,Despesas!$R56,Jan!$I$14:$I$1003,$C$11)</f>
        <v>0</v>
      </c>
      <c r="D313" s="22">
        <f>SUMIFS(Fev!$O$14:$O$1003,Fev!$H$14:$H$1003,Despesas!$R56,Fev!$I$14:$I$1003,$C$11)</f>
        <v>0</v>
      </c>
      <c r="E313" s="22">
        <f>SUMIFS(Mar!$O$14:$O$1003,Mar!$H$14:$H$1003,Despesas!$R56,Mar!$I$14:$I$1003,$C$11)</f>
        <v>0</v>
      </c>
      <c r="F313" s="22">
        <f>SUMIFS(Abr!$O$14:$O$1003,Abr!$H$14:$H$1003,Despesas!$R56,Abr!$I$14:$I$1003,$C$11)</f>
        <v>0</v>
      </c>
      <c r="G313" s="22">
        <f>SUMIFS(Mai!$O$14:$O$1003,Mai!$H$14:$H$1003,Despesas!$R56,Mai!$I$14:$I$1003,$C$11)</f>
        <v>0</v>
      </c>
      <c r="H313" s="22">
        <f>SUMIFS(Jun!$O$14:$O$1003,Jun!$H$14:$H$1003,Despesas!$R56,Jun!$I$14:$I$1003,$C$11)</f>
        <v>0</v>
      </c>
      <c r="I313" s="22">
        <f>SUMIFS(Jul!$O$14:$O$1003,Jul!$H$14:$H$1003,Despesas!$R56,Jul!$I$14:$I$1003,$C$11)</f>
        <v>0</v>
      </c>
      <c r="J313" s="22">
        <f>SUMIFS(Ago!$O$14:$O$1003,Ago!$H$14:$H$1003,Despesas!$R56,Ago!$I$14:$I$1003,$C$11)</f>
        <v>0</v>
      </c>
      <c r="K313" s="22">
        <f>SUMIFS(Set!$O$14:$O$1003,Set!$H$14:$H$1003,Despesas!$R56,Set!$I$14:$I$1003,$C$11)</f>
        <v>0</v>
      </c>
      <c r="L313" s="22">
        <f>SUMIFS(Out!$O$14:$O$1003,Out!$H$14:$H$1003,Despesas!$R56,Out!$I$14:$I$1003,$C$11)</f>
        <v>0</v>
      </c>
      <c r="M313" s="22">
        <f>SUMIFS(Nov!$O$14:$O$1003,Nov!$H$14:$H$1003,Despesas!$R56,Nov!$I$14:$I$1003,$C$11)</f>
        <v>0</v>
      </c>
      <c r="N313" s="22">
        <f>SUMIFS(Dez!$O$14:$O$1003,Dez!$H$14:$H$1003,Despesas!$R56,Dez!$I$14:$I$1003,$C$11)</f>
        <v>0</v>
      </c>
      <c r="O313" s="22">
        <f t="shared" si="7"/>
        <v>0</v>
      </c>
    </row>
    <row r="314" spans="1:15" x14ac:dyDescent="0.25">
      <c r="A314" s="7"/>
      <c r="B314" s="21" t="str">
        <f>CONCATENATE(Despesas!Q57," ",Despesas!R57)</f>
        <v xml:space="preserve">1.6.44 </v>
      </c>
      <c r="C314" s="22">
        <f>SUMIFS(Jan!$O$14:$O$1003,Jan!$H$14:$H$1003,Despesas!$R57,Jan!$I$14:$I$1003,$C$11)</f>
        <v>0</v>
      </c>
      <c r="D314" s="22">
        <f>SUMIFS(Fev!$O$14:$O$1003,Fev!$H$14:$H$1003,Despesas!$R57,Fev!$I$14:$I$1003,$C$11)</f>
        <v>0</v>
      </c>
      <c r="E314" s="22">
        <f>SUMIFS(Mar!$O$14:$O$1003,Mar!$H$14:$H$1003,Despesas!$R57,Mar!$I$14:$I$1003,$C$11)</f>
        <v>0</v>
      </c>
      <c r="F314" s="22">
        <f>SUMIFS(Abr!$O$14:$O$1003,Abr!$H$14:$H$1003,Despesas!$R57,Abr!$I$14:$I$1003,$C$11)</f>
        <v>0</v>
      </c>
      <c r="G314" s="22">
        <f>SUMIFS(Mai!$O$14:$O$1003,Mai!$H$14:$H$1003,Despesas!$R57,Mai!$I$14:$I$1003,$C$11)</f>
        <v>0</v>
      </c>
      <c r="H314" s="22">
        <f>SUMIFS(Jun!$O$14:$O$1003,Jun!$H$14:$H$1003,Despesas!$R57,Jun!$I$14:$I$1003,$C$11)</f>
        <v>0</v>
      </c>
      <c r="I314" s="22">
        <f>SUMIFS(Jul!$O$14:$O$1003,Jul!$H$14:$H$1003,Despesas!$R57,Jul!$I$14:$I$1003,$C$11)</f>
        <v>0</v>
      </c>
      <c r="J314" s="22">
        <f>SUMIFS(Ago!$O$14:$O$1003,Ago!$H$14:$H$1003,Despesas!$R57,Ago!$I$14:$I$1003,$C$11)</f>
        <v>0</v>
      </c>
      <c r="K314" s="22">
        <f>SUMIFS(Set!$O$14:$O$1003,Set!$H$14:$H$1003,Despesas!$R57,Set!$I$14:$I$1003,$C$11)</f>
        <v>0</v>
      </c>
      <c r="L314" s="22">
        <f>SUMIFS(Out!$O$14:$O$1003,Out!$H$14:$H$1003,Despesas!$R57,Out!$I$14:$I$1003,$C$11)</f>
        <v>0</v>
      </c>
      <c r="M314" s="22">
        <f>SUMIFS(Nov!$O$14:$O$1003,Nov!$H$14:$H$1003,Despesas!$R57,Nov!$I$14:$I$1003,$C$11)</f>
        <v>0</v>
      </c>
      <c r="N314" s="22">
        <f>SUMIFS(Dez!$O$14:$O$1003,Dez!$H$14:$H$1003,Despesas!$R57,Dez!$I$14:$I$1003,$C$11)</f>
        <v>0</v>
      </c>
      <c r="O314" s="22">
        <f t="shared" si="7"/>
        <v>0</v>
      </c>
    </row>
    <row r="315" spans="1:15" x14ac:dyDescent="0.25">
      <c r="A315" s="7"/>
      <c r="B315" s="21" t="str">
        <f>CONCATENATE(Despesas!Q58," ",Despesas!R58)</f>
        <v xml:space="preserve">1.6.45 </v>
      </c>
      <c r="C315" s="22">
        <f>SUMIFS(Jan!$O$14:$O$1003,Jan!$H$14:$H$1003,Despesas!$R58,Jan!$I$14:$I$1003,$C$11)</f>
        <v>0</v>
      </c>
      <c r="D315" s="22">
        <f>SUMIFS(Fev!$O$14:$O$1003,Fev!$H$14:$H$1003,Despesas!$R58,Fev!$I$14:$I$1003,$C$11)</f>
        <v>0</v>
      </c>
      <c r="E315" s="22">
        <f>SUMIFS(Mar!$O$14:$O$1003,Mar!$H$14:$H$1003,Despesas!$R58,Mar!$I$14:$I$1003,$C$11)</f>
        <v>0</v>
      </c>
      <c r="F315" s="22">
        <f>SUMIFS(Abr!$O$14:$O$1003,Abr!$H$14:$H$1003,Despesas!$R58,Abr!$I$14:$I$1003,$C$11)</f>
        <v>0</v>
      </c>
      <c r="G315" s="22">
        <f>SUMIFS(Mai!$O$14:$O$1003,Mai!$H$14:$H$1003,Despesas!$R58,Mai!$I$14:$I$1003,$C$11)</f>
        <v>0</v>
      </c>
      <c r="H315" s="22">
        <f>SUMIFS(Jun!$O$14:$O$1003,Jun!$H$14:$H$1003,Despesas!$R58,Jun!$I$14:$I$1003,$C$11)</f>
        <v>0</v>
      </c>
      <c r="I315" s="22">
        <f>SUMIFS(Jul!$O$14:$O$1003,Jul!$H$14:$H$1003,Despesas!$R58,Jul!$I$14:$I$1003,$C$11)</f>
        <v>0</v>
      </c>
      <c r="J315" s="22">
        <f>SUMIFS(Ago!$O$14:$O$1003,Ago!$H$14:$H$1003,Despesas!$R58,Ago!$I$14:$I$1003,$C$11)</f>
        <v>0</v>
      </c>
      <c r="K315" s="22">
        <f>SUMIFS(Set!$O$14:$O$1003,Set!$H$14:$H$1003,Despesas!$R58,Set!$I$14:$I$1003,$C$11)</f>
        <v>0</v>
      </c>
      <c r="L315" s="22">
        <f>SUMIFS(Out!$O$14:$O$1003,Out!$H$14:$H$1003,Despesas!$R58,Out!$I$14:$I$1003,$C$11)</f>
        <v>0</v>
      </c>
      <c r="M315" s="22">
        <f>SUMIFS(Nov!$O$14:$O$1003,Nov!$H$14:$H$1003,Despesas!$R58,Nov!$I$14:$I$1003,$C$11)</f>
        <v>0</v>
      </c>
      <c r="N315" s="22">
        <f>SUMIFS(Dez!$O$14:$O$1003,Dez!$H$14:$H$1003,Despesas!$R58,Dez!$I$14:$I$1003,$C$11)</f>
        <v>0</v>
      </c>
      <c r="O315" s="22">
        <f t="shared" si="7"/>
        <v>0</v>
      </c>
    </row>
    <row r="316" spans="1:15" x14ac:dyDescent="0.25">
      <c r="A316" s="7"/>
      <c r="B316" s="21" t="str">
        <f>CONCATENATE(Despesas!Q59," ",Despesas!R59)</f>
        <v xml:space="preserve">1.6.46 </v>
      </c>
      <c r="C316" s="22">
        <f>SUMIFS(Jan!$O$14:$O$1003,Jan!$H$14:$H$1003,Despesas!$R59,Jan!$I$14:$I$1003,$C$11)</f>
        <v>0</v>
      </c>
      <c r="D316" s="22">
        <f>SUMIFS(Fev!$O$14:$O$1003,Fev!$H$14:$H$1003,Despesas!$R59,Fev!$I$14:$I$1003,$C$11)</f>
        <v>0</v>
      </c>
      <c r="E316" s="22">
        <f>SUMIFS(Mar!$O$14:$O$1003,Mar!$H$14:$H$1003,Despesas!$R59,Mar!$I$14:$I$1003,$C$11)</f>
        <v>0</v>
      </c>
      <c r="F316" s="22">
        <f>SUMIFS(Abr!$O$14:$O$1003,Abr!$H$14:$H$1003,Despesas!$R59,Abr!$I$14:$I$1003,$C$11)</f>
        <v>0</v>
      </c>
      <c r="G316" s="22">
        <f>SUMIFS(Mai!$O$14:$O$1003,Mai!$H$14:$H$1003,Despesas!$R59,Mai!$I$14:$I$1003,$C$11)</f>
        <v>0</v>
      </c>
      <c r="H316" s="22">
        <f>SUMIFS(Jun!$O$14:$O$1003,Jun!$H$14:$H$1003,Despesas!$R59,Jun!$I$14:$I$1003,$C$11)</f>
        <v>0</v>
      </c>
      <c r="I316" s="22">
        <f>SUMIFS(Jul!$O$14:$O$1003,Jul!$H$14:$H$1003,Despesas!$R59,Jul!$I$14:$I$1003,$C$11)</f>
        <v>0</v>
      </c>
      <c r="J316" s="22">
        <f>SUMIFS(Ago!$O$14:$O$1003,Ago!$H$14:$H$1003,Despesas!$R59,Ago!$I$14:$I$1003,$C$11)</f>
        <v>0</v>
      </c>
      <c r="K316" s="22">
        <f>SUMIFS(Set!$O$14:$O$1003,Set!$H$14:$H$1003,Despesas!$R59,Set!$I$14:$I$1003,$C$11)</f>
        <v>0</v>
      </c>
      <c r="L316" s="22">
        <f>SUMIFS(Out!$O$14:$O$1003,Out!$H$14:$H$1003,Despesas!$R59,Out!$I$14:$I$1003,$C$11)</f>
        <v>0</v>
      </c>
      <c r="M316" s="22">
        <f>SUMIFS(Nov!$O$14:$O$1003,Nov!$H$14:$H$1003,Despesas!$R59,Nov!$I$14:$I$1003,$C$11)</f>
        <v>0</v>
      </c>
      <c r="N316" s="22">
        <f>SUMIFS(Dez!$O$14:$O$1003,Dez!$H$14:$H$1003,Despesas!$R59,Dez!$I$14:$I$1003,$C$11)</f>
        <v>0</v>
      </c>
      <c r="O316" s="22">
        <f t="shared" si="7"/>
        <v>0</v>
      </c>
    </row>
    <row r="317" spans="1:15" x14ac:dyDescent="0.25">
      <c r="A317" s="7"/>
      <c r="B317" s="21" t="str">
        <f>CONCATENATE(Despesas!Q60," ",Despesas!R60)</f>
        <v xml:space="preserve">1.6.47 </v>
      </c>
      <c r="C317" s="22">
        <f>SUMIFS(Jan!$O$14:$O$1003,Jan!$H$14:$H$1003,Despesas!$R60,Jan!$I$14:$I$1003,$C$11)</f>
        <v>0</v>
      </c>
      <c r="D317" s="22">
        <f>SUMIFS(Fev!$O$14:$O$1003,Fev!$H$14:$H$1003,Despesas!$R60,Fev!$I$14:$I$1003,$C$11)</f>
        <v>0</v>
      </c>
      <c r="E317" s="22">
        <f>SUMIFS(Mar!$O$14:$O$1003,Mar!$H$14:$H$1003,Despesas!$R60,Mar!$I$14:$I$1003,$C$11)</f>
        <v>0</v>
      </c>
      <c r="F317" s="22">
        <f>SUMIFS(Abr!$O$14:$O$1003,Abr!$H$14:$H$1003,Despesas!$R60,Abr!$I$14:$I$1003,$C$11)</f>
        <v>0</v>
      </c>
      <c r="G317" s="22">
        <f>SUMIFS(Mai!$O$14:$O$1003,Mai!$H$14:$H$1003,Despesas!$R60,Mai!$I$14:$I$1003,$C$11)</f>
        <v>0</v>
      </c>
      <c r="H317" s="22">
        <f>SUMIFS(Jun!$O$14:$O$1003,Jun!$H$14:$H$1003,Despesas!$R60,Jun!$I$14:$I$1003,$C$11)</f>
        <v>0</v>
      </c>
      <c r="I317" s="22">
        <f>SUMIFS(Jul!$O$14:$O$1003,Jul!$H$14:$H$1003,Despesas!$R60,Jul!$I$14:$I$1003,$C$11)</f>
        <v>0</v>
      </c>
      <c r="J317" s="22">
        <f>SUMIFS(Ago!$O$14:$O$1003,Ago!$H$14:$H$1003,Despesas!$R60,Ago!$I$14:$I$1003,$C$11)</f>
        <v>0</v>
      </c>
      <c r="K317" s="22">
        <f>SUMIFS(Set!$O$14:$O$1003,Set!$H$14:$H$1003,Despesas!$R60,Set!$I$14:$I$1003,$C$11)</f>
        <v>0</v>
      </c>
      <c r="L317" s="22">
        <f>SUMIFS(Out!$O$14:$O$1003,Out!$H$14:$H$1003,Despesas!$R60,Out!$I$14:$I$1003,$C$11)</f>
        <v>0</v>
      </c>
      <c r="M317" s="22">
        <f>SUMIFS(Nov!$O$14:$O$1003,Nov!$H$14:$H$1003,Despesas!$R60,Nov!$I$14:$I$1003,$C$11)</f>
        <v>0</v>
      </c>
      <c r="N317" s="22">
        <f>SUMIFS(Dez!$O$14:$O$1003,Dez!$H$14:$H$1003,Despesas!$R60,Dez!$I$14:$I$1003,$C$11)</f>
        <v>0</v>
      </c>
      <c r="O317" s="22">
        <f t="shared" si="7"/>
        <v>0</v>
      </c>
    </row>
    <row r="318" spans="1:15" x14ac:dyDescent="0.25">
      <c r="A318" s="7"/>
      <c r="B318" s="21" t="str">
        <f>CONCATENATE(Despesas!Q61," ",Despesas!R61)</f>
        <v xml:space="preserve">1.6.48 </v>
      </c>
      <c r="C318" s="22">
        <f>SUMIFS(Jan!$O$14:$O$1003,Jan!$H$14:$H$1003,Despesas!$R61,Jan!$I$14:$I$1003,$C$11)</f>
        <v>0</v>
      </c>
      <c r="D318" s="22">
        <f>SUMIFS(Fev!$O$14:$O$1003,Fev!$H$14:$H$1003,Despesas!$R61,Fev!$I$14:$I$1003,$C$11)</f>
        <v>0</v>
      </c>
      <c r="E318" s="22">
        <f>SUMIFS(Mar!$O$14:$O$1003,Mar!$H$14:$H$1003,Despesas!$R61,Mar!$I$14:$I$1003,$C$11)</f>
        <v>0</v>
      </c>
      <c r="F318" s="22">
        <f>SUMIFS(Abr!$O$14:$O$1003,Abr!$H$14:$H$1003,Despesas!$R61,Abr!$I$14:$I$1003,$C$11)</f>
        <v>0</v>
      </c>
      <c r="G318" s="22">
        <f>SUMIFS(Mai!$O$14:$O$1003,Mai!$H$14:$H$1003,Despesas!$R61,Mai!$I$14:$I$1003,$C$11)</f>
        <v>0</v>
      </c>
      <c r="H318" s="22">
        <f>SUMIFS(Jun!$O$14:$O$1003,Jun!$H$14:$H$1003,Despesas!$R61,Jun!$I$14:$I$1003,$C$11)</f>
        <v>0</v>
      </c>
      <c r="I318" s="22">
        <f>SUMIFS(Jul!$O$14:$O$1003,Jul!$H$14:$H$1003,Despesas!$R61,Jul!$I$14:$I$1003,$C$11)</f>
        <v>0</v>
      </c>
      <c r="J318" s="22">
        <f>SUMIFS(Ago!$O$14:$O$1003,Ago!$H$14:$H$1003,Despesas!$R61,Ago!$I$14:$I$1003,$C$11)</f>
        <v>0</v>
      </c>
      <c r="K318" s="22">
        <f>SUMIFS(Set!$O$14:$O$1003,Set!$H$14:$H$1003,Despesas!$R61,Set!$I$14:$I$1003,$C$11)</f>
        <v>0</v>
      </c>
      <c r="L318" s="22">
        <f>SUMIFS(Out!$O$14:$O$1003,Out!$H$14:$H$1003,Despesas!$R61,Out!$I$14:$I$1003,$C$11)</f>
        <v>0</v>
      </c>
      <c r="M318" s="22">
        <f>SUMIFS(Nov!$O$14:$O$1003,Nov!$H$14:$H$1003,Despesas!$R61,Nov!$I$14:$I$1003,$C$11)</f>
        <v>0</v>
      </c>
      <c r="N318" s="22">
        <f>SUMIFS(Dez!$O$14:$O$1003,Dez!$H$14:$H$1003,Despesas!$R61,Dez!$I$14:$I$1003,$C$11)</f>
        <v>0</v>
      </c>
      <c r="O318" s="22">
        <f t="shared" si="7"/>
        <v>0</v>
      </c>
    </row>
    <row r="319" spans="1:15" x14ac:dyDescent="0.25">
      <c r="A319" s="7"/>
      <c r="B319" s="21" t="str">
        <f>CONCATENATE(Despesas!Q62," ",Despesas!R62)</f>
        <v xml:space="preserve">1.6.49 </v>
      </c>
      <c r="C319" s="22">
        <f>SUMIFS(Jan!$O$14:$O$1003,Jan!$H$14:$H$1003,Despesas!$R62,Jan!$I$14:$I$1003,$C$11)</f>
        <v>0</v>
      </c>
      <c r="D319" s="22">
        <f>SUMIFS(Fev!$O$14:$O$1003,Fev!$H$14:$H$1003,Despesas!$R62,Fev!$I$14:$I$1003,$C$11)</f>
        <v>0</v>
      </c>
      <c r="E319" s="22">
        <f>SUMIFS(Mar!$O$14:$O$1003,Mar!$H$14:$H$1003,Despesas!$R62,Mar!$I$14:$I$1003,$C$11)</f>
        <v>0</v>
      </c>
      <c r="F319" s="22">
        <f>SUMIFS(Abr!$O$14:$O$1003,Abr!$H$14:$H$1003,Despesas!$R62,Abr!$I$14:$I$1003,$C$11)</f>
        <v>0</v>
      </c>
      <c r="G319" s="22">
        <f>SUMIFS(Mai!$O$14:$O$1003,Mai!$H$14:$H$1003,Despesas!$R62,Mai!$I$14:$I$1003,$C$11)</f>
        <v>0</v>
      </c>
      <c r="H319" s="22">
        <f>SUMIFS(Jun!$O$14:$O$1003,Jun!$H$14:$H$1003,Despesas!$R62,Jun!$I$14:$I$1003,$C$11)</f>
        <v>0</v>
      </c>
      <c r="I319" s="22">
        <f>SUMIFS(Jul!$O$14:$O$1003,Jul!$H$14:$H$1003,Despesas!$R62,Jul!$I$14:$I$1003,$C$11)</f>
        <v>0</v>
      </c>
      <c r="J319" s="22">
        <f>SUMIFS(Ago!$O$14:$O$1003,Ago!$H$14:$H$1003,Despesas!$R62,Ago!$I$14:$I$1003,$C$11)</f>
        <v>0</v>
      </c>
      <c r="K319" s="22">
        <f>SUMIFS(Set!$O$14:$O$1003,Set!$H$14:$H$1003,Despesas!$R62,Set!$I$14:$I$1003,$C$11)</f>
        <v>0</v>
      </c>
      <c r="L319" s="22">
        <f>SUMIFS(Out!$O$14:$O$1003,Out!$H$14:$H$1003,Despesas!$R62,Out!$I$14:$I$1003,$C$11)</f>
        <v>0</v>
      </c>
      <c r="M319" s="22">
        <f>SUMIFS(Nov!$O$14:$O$1003,Nov!$H$14:$H$1003,Despesas!$R62,Nov!$I$14:$I$1003,$C$11)</f>
        <v>0</v>
      </c>
      <c r="N319" s="22">
        <f>SUMIFS(Dez!$O$14:$O$1003,Dez!$H$14:$H$1003,Despesas!$R62,Dez!$I$14:$I$1003,$C$11)</f>
        <v>0</v>
      </c>
      <c r="O319" s="22">
        <f t="shared" si="7"/>
        <v>0</v>
      </c>
    </row>
    <row r="320" spans="1:15" x14ac:dyDescent="0.25">
      <c r="A320" s="7"/>
      <c r="B320" s="21" t="str">
        <f>CONCATENATE(Despesas!Q63," ",Despesas!R63)</f>
        <v xml:space="preserve">1.6.50 </v>
      </c>
      <c r="C320" s="22">
        <f>SUMIFS(Jan!$O$14:$O$1003,Jan!$H$14:$H$1003,Despesas!$R63,Jan!$I$14:$I$1003,$C$11)</f>
        <v>0</v>
      </c>
      <c r="D320" s="22">
        <f>SUMIFS(Fev!$O$14:$O$1003,Fev!$H$14:$H$1003,Despesas!$R63,Fev!$I$14:$I$1003,$C$11)</f>
        <v>0</v>
      </c>
      <c r="E320" s="22">
        <f>SUMIFS(Mar!$O$14:$O$1003,Mar!$H$14:$H$1003,Despesas!$R63,Mar!$I$14:$I$1003,$C$11)</f>
        <v>0</v>
      </c>
      <c r="F320" s="22">
        <f>SUMIFS(Abr!$O$14:$O$1003,Abr!$H$14:$H$1003,Despesas!$R63,Abr!$I$14:$I$1003,$C$11)</f>
        <v>0</v>
      </c>
      <c r="G320" s="22">
        <f>SUMIFS(Mai!$O$14:$O$1003,Mai!$H$14:$H$1003,Despesas!$R63,Mai!$I$14:$I$1003,$C$11)</f>
        <v>0</v>
      </c>
      <c r="H320" s="22">
        <f>SUMIFS(Jun!$O$14:$O$1003,Jun!$H$14:$H$1003,Despesas!$R63,Jun!$I$14:$I$1003,$C$11)</f>
        <v>0</v>
      </c>
      <c r="I320" s="22">
        <f>SUMIFS(Jul!$O$14:$O$1003,Jul!$H$14:$H$1003,Despesas!$R63,Jul!$I$14:$I$1003,$C$11)</f>
        <v>0</v>
      </c>
      <c r="J320" s="22">
        <f>SUMIFS(Ago!$O$14:$O$1003,Ago!$H$14:$H$1003,Despesas!$R63,Ago!$I$14:$I$1003,$C$11)</f>
        <v>0</v>
      </c>
      <c r="K320" s="22">
        <f>SUMIFS(Set!$O$14:$O$1003,Set!$H$14:$H$1003,Despesas!$R63,Set!$I$14:$I$1003,$C$11)</f>
        <v>0</v>
      </c>
      <c r="L320" s="22">
        <f>SUMIFS(Out!$O$14:$O$1003,Out!$H$14:$H$1003,Despesas!$R63,Out!$I$14:$I$1003,$C$11)</f>
        <v>0</v>
      </c>
      <c r="M320" s="22">
        <f>SUMIFS(Nov!$O$14:$O$1003,Nov!$H$14:$H$1003,Despesas!$R63,Nov!$I$14:$I$1003,$C$11)</f>
        <v>0</v>
      </c>
      <c r="N320" s="22">
        <f>SUMIFS(Dez!$O$14:$O$1003,Dez!$H$14:$H$1003,Despesas!$R63,Dez!$I$14:$I$1003,$C$11)</f>
        <v>0</v>
      </c>
      <c r="O320" s="22">
        <f t="shared" si="7"/>
        <v>0</v>
      </c>
    </row>
    <row r="321" spans="1:15" x14ac:dyDescent="0.25">
      <c r="A321" s="7"/>
      <c r="B321" s="23" t="str">
        <f>CONCATENATE(Despesas!T13," ",Despesas!U13)</f>
        <v xml:space="preserve">1.7 </v>
      </c>
      <c r="C321" s="30">
        <f>Outros!G24</f>
        <v>0</v>
      </c>
      <c r="D321" s="30">
        <f>Outros!H24</f>
        <v>0</v>
      </c>
      <c r="E321" s="30">
        <f>Outros!I24</f>
        <v>0</v>
      </c>
      <c r="F321" s="30">
        <f>Outros!J24</f>
        <v>0</v>
      </c>
      <c r="G321" s="30">
        <f>Outros!K24</f>
        <v>0</v>
      </c>
      <c r="H321" s="30">
        <f>Outros!L24</f>
        <v>0</v>
      </c>
      <c r="I321" s="30">
        <f>Outros!M24</f>
        <v>0</v>
      </c>
      <c r="J321" s="30">
        <f>Outros!N24</f>
        <v>0</v>
      </c>
      <c r="K321" s="30">
        <f>Outros!O24</f>
        <v>0</v>
      </c>
      <c r="L321" s="30">
        <f>Outros!P24</f>
        <v>0</v>
      </c>
      <c r="M321" s="30">
        <f>Outros!Q24</f>
        <v>0</v>
      </c>
      <c r="N321" s="30">
        <f>Outros!R24</f>
        <v>0</v>
      </c>
      <c r="O321" s="30">
        <f t="shared" si="7"/>
        <v>0</v>
      </c>
    </row>
    <row r="322" spans="1:15" x14ac:dyDescent="0.25">
      <c r="A322" s="7"/>
      <c r="B322" s="23" t="str">
        <f>CONCATENATE(Despesas!T14," ",Despesas!U14)</f>
        <v xml:space="preserve">1.7.1 </v>
      </c>
      <c r="C322" s="22">
        <f>SUMIFS(Jan!$O$14:$O$1003,Jan!$H$14:$H$1003,Despesas!$U14,Jan!$I$14:$I$1003,$C$11)</f>
        <v>0</v>
      </c>
      <c r="D322" s="22">
        <f>SUMIFS(Fev!$O$14:$O$1003,Fev!$H$14:$H$1003,Despesas!$U14,Fev!$I$14:$I$1003,$C$11)</f>
        <v>0</v>
      </c>
      <c r="E322" s="22">
        <f>SUMIFS(Mar!$O$14:$O$1003,Mar!$H$14:$H$1003,Despesas!$U14,Mar!$I$14:$I$1003,$C$11)</f>
        <v>0</v>
      </c>
      <c r="F322" s="22">
        <f>SUMIFS(Abr!$O$14:$O$1003,Abr!$H$14:$H$1003,Despesas!$U14,Abr!$I$14:$I$1003,$C$11)</f>
        <v>0</v>
      </c>
      <c r="G322" s="22">
        <f>SUMIFS(Mai!$O$14:$O$1003,Mai!$H$14:$H$1003,Despesas!$U14,Mai!$I$14:$I$1003,$C$11)</f>
        <v>0</v>
      </c>
      <c r="H322" s="22">
        <f>SUMIFS(Jun!$O$14:$O$1003,Jun!$H$14:$H$1003,Despesas!$U14,Jun!$I$14:$I$1003,$C$11)</f>
        <v>0</v>
      </c>
      <c r="I322" s="22">
        <f>SUMIFS(Jul!$O$14:$O$1003,Jul!$H$14:$H$1003,Despesas!$U14,Jul!$I$14:$I$1003,$C$11)</f>
        <v>0</v>
      </c>
      <c r="J322" s="22">
        <f>SUMIFS(Ago!$O$14:$O$1003,Ago!$H$14:$H$1003,Despesas!$U14,Ago!$I$14:$I$1003,$C$11)</f>
        <v>0</v>
      </c>
      <c r="K322" s="22">
        <f>SUMIFS(Set!$O$14:$O$1003,Set!$H$14:$H$1003,Despesas!$U14,Set!$I$14:$I$1003,$C$11)</f>
        <v>0</v>
      </c>
      <c r="L322" s="22">
        <f>SUMIFS(Out!$O$14:$O$1003,Out!$H$14:$H$1003,Despesas!$U14,Out!$I$14:$I$1003,$C$11)</f>
        <v>0</v>
      </c>
      <c r="M322" s="22">
        <f>SUMIFS(Nov!$O$14:$O$1003,Nov!$H$14:$H$1003,Despesas!$U14,Nov!$I$14:$I$1003,$C$11)</f>
        <v>0</v>
      </c>
      <c r="N322" s="22">
        <f>SUMIFS(Dez!$O$14:$O$1003,Dez!$H$14:$H$1003,Despesas!$U14,Dez!$I$14:$I$1003,$C$11)</f>
        <v>0</v>
      </c>
      <c r="O322" s="22">
        <f t="shared" si="7"/>
        <v>0</v>
      </c>
    </row>
    <row r="323" spans="1:15" x14ac:dyDescent="0.25">
      <c r="A323" s="7"/>
      <c r="B323" s="23" t="str">
        <f>CONCATENATE(Despesas!T15," ",Despesas!U15)</f>
        <v xml:space="preserve">1.7.2 </v>
      </c>
      <c r="C323" s="22">
        <f>SUMIFS(Jan!$O$14:$O$1003,Jan!$H$14:$H$1003,Despesas!$U15,Jan!$I$14:$I$1003,$C$11)</f>
        <v>0</v>
      </c>
      <c r="D323" s="22">
        <f>SUMIFS(Fev!$O$14:$O$1003,Fev!$H$14:$H$1003,Despesas!$U15,Fev!$I$14:$I$1003,$C$11)</f>
        <v>0</v>
      </c>
      <c r="E323" s="22">
        <f>SUMIFS(Mar!$O$14:$O$1003,Mar!$H$14:$H$1003,Despesas!$U15,Mar!$I$14:$I$1003,$C$11)</f>
        <v>0</v>
      </c>
      <c r="F323" s="22">
        <f>SUMIFS(Abr!$O$14:$O$1003,Abr!$H$14:$H$1003,Despesas!$U15,Abr!$I$14:$I$1003,$C$11)</f>
        <v>0</v>
      </c>
      <c r="G323" s="22">
        <f>SUMIFS(Mai!$O$14:$O$1003,Mai!$H$14:$H$1003,Despesas!$U15,Mai!$I$14:$I$1003,$C$11)</f>
        <v>0</v>
      </c>
      <c r="H323" s="22">
        <f>SUMIFS(Jun!$O$14:$O$1003,Jun!$H$14:$H$1003,Despesas!$U15,Jun!$I$14:$I$1003,$C$11)</f>
        <v>0</v>
      </c>
      <c r="I323" s="22">
        <f>SUMIFS(Jul!$O$14:$O$1003,Jul!$H$14:$H$1003,Despesas!$U15,Jul!$I$14:$I$1003,$C$11)</f>
        <v>0</v>
      </c>
      <c r="J323" s="22">
        <f>SUMIFS(Ago!$O$14:$O$1003,Ago!$H$14:$H$1003,Despesas!$U15,Ago!$I$14:$I$1003,$C$11)</f>
        <v>0</v>
      </c>
      <c r="K323" s="22">
        <f>SUMIFS(Set!$O$14:$O$1003,Set!$H$14:$H$1003,Despesas!$U15,Set!$I$14:$I$1003,$C$11)</f>
        <v>0</v>
      </c>
      <c r="L323" s="22">
        <f>SUMIFS(Out!$O$14:$O$1003,Out!$H$14:$H$1003,Despesas!$U15,Out!$I$14:$I$1003,$C$11)</f>
        <v>0</v>
      </c>
      <c r="M323" s="22">
        <f>SUMIFS(Nov!$O$14:$O$1003,Nov!$H$14:$H$1003,Despesas!$U15,Nov!$I$14:$I$1003,$C$11)</f>
        <v>0</v>
      </c>
      <c r="N323" s="22">
        <f>SUMIFS(Dez!$O$14:$O$1003,Dez!$H$14:$H$1003,Despesas!$U15,Dez!$I$14:$I$1003,$C$11)</f>
        <v>0</v>
      </c>
      <c r="O323" s="22">
        <f t="shared" si="7"/>
        <v>0</v>
      </c>
    </row>
    <row r="324" spans="1:15" x14ac:dyDescent="0.25">
      <c r="A324" s="7"/>
      <c r="B324" s="23" t="str">
        <f>CONCATENATE(Despesas!T16," ",Despesas!U16)</f>
        <v xml:space="preserve">1.7.3 </v>
      </c>
      <c r="C324" s="22">
        <f>SUMIFS(Jan!$O$14:$O$1003,Jan!$H$14:$H$1003,Despesas!$U16,Jan!$I$14:$I$1003,$C$11)</f>
        <v>0</v>
      </c>
      <c r="D324" s="22">
        <f>SUMIFS(Fev!$O$14:$O$1003,Fev!$H$14:$H$1003,Despesas!$U16,Fev!$I$14:$I$1003,$C$11)</f>
        <v>0</v>
      </c>
      <c r="E324" s="22">
        <f>SUMIFS(Mar!$O$14:$O$1003,Mar!$H$14:$H$1003,Despesas!$U16,Mar!$I$14:$I$1003,$C$11)</f>
        <v>0</v>
      </c>
      <c r="F324" s="22">
        <f>SUMIFS(Abr!$O$14:$O$1003,Abr!$H$14:$H$1003,Despesas!$U16,Abr!$I$14:$I$1003,$C$11)</f>
        <v>0</v>
      </c>
      <c r="G324" s="22">
        <f>SUMIFS(Mai!$O$14:$O$1003,Mai!$H$14:$H$1003,Despesas!$U16,Mai!$I$14:$I$1003,$C$11)</f>
        <v>0</v>
      </c>
      <c r="H324" s="22">
        <f>SUMIFS(Jun!$O$14:$O$1003,Jun!$H$14:$H$1003,Despesas!$U16,Jun!$I$14:$I$1003,$C$11)</f>
        <v>0</v>
      </c>
      <c r="I324" s="22">
        <f>SUMIFS(Jul!$O$14:$O$1003,Jul!$H$14:$H$1003,Despesas!$U16,Jul!$I$14:$I$1003,$C$11)</f>
        <v>0</v>
      </c>
      <c r="J324" s="22">
        <f>SUMIFS(Ago!$O$14:$O$1003,Ago!$H$14:$H$1003,Despesas!$U16,Ago!$I$14:$I$1003,$C$11)</f>
        <v>0</v>
      </c>
      <c r="K324" s="22">
        <f>SUMIFS(Set!$O$14:$O$1003,Set!$H$14:$H$1003,Despesas!$U16,Set!$I$14:$I$1003,$C$11)</f>
        <v>0</v>
      </c>
      <c r="L324" s="22">
        <f>SUMIFS(Out!$O$14:$O$1003,Out!$H$14:$H$1003,Despesas!$U16,Out!$I$14:$I$1003,$C$11)</f>
        <v>0</v>
      </c>
      <c r="M324" s="22">
        <f>SUMIFS(Nov!$O$14:$O$1003,Nov!$H$14:$H$1003,Despesas!$U16,Nov!$I$14:$I$1003,$C$11)</f>
        <v>0</v>
      </c>
      <c r="N324" s="22">
        <f>SUMIFS(Dez!$O$14:$O$1003,Dez!$H$14:$H$1003,Despesas!$U16,Dez!$I$14:$I$1003,$C$11)</f>
        <v>0</v>
      </c>
      <c r="O324" s="22">
        <f t="shared" si="7"/>
        <v>0</v>
      </c>
    </row>
    <row r="325" spans="1:15" x14ac:dyDescent="0.25">
      <c r="A325" s="7"/>
      <c r="B325" s="23" t="str">
        <f>CONCATENATE(Despesas!T17," ",Despesas!U17)</f>
        <v xml:space="preserve">1.7.4 </v>
      </c>
      <c r="C325" s="22">
        <f>SUMIFS(Jan!$O$14:$O$1003,Jan!$H$14:$H$1003,Despesas!$U17,Jan!$I$14:$I$1003,$C$11)</f>
        <v>0</v>
      </c>
      <c r="D325" s="22">
        <f>SUMIFS(Fev!$O$14:$O$1003,Fev!$H$14:$H$1003,Despesas!$U17,Fev!$I$14:$I$1003,$C$11)</f>
        <v>0</v>
      </c>
      <c r="E325" s="22">
        <f>SUMIFS(Mar!$O$14:$O$1003,Mar!$H$14:$H$1003,Despesas!$U17,Mar!$I$14:$I$1003,$C$11)</f>
        <v>0</v>
      </c>
      <c r="F325" s="22">
        <f>SUMIFS(Abr!$O$14:$O$1003,Abr!$H$14:$H$1003,Despesas!$U17,Abr!$I$14:$I$1003,$C$11)</f>
        <v>0</v>
      </c>
      <c r="G325" s="22">
        <f>SUMIFS(Mai!$O$14:$O$1003,Mai!$H$14:$H$1003,Despesas!$U17,Mai!$I$14:$I$1003,$C$11)</f>
        <v>0</v>
      </c>
      <c r="H325" s="22">
        <f>SUMIFS(Jun!$O$14:$O$1003,Jun!$H$14:$H$1003,Despesas!$U17,Jun!$I$14:$I$1003,$C$11)</f>
        <v>0</v>
      </c>
      <c r="I325" s="22">
        <f>SUMIFS(Jul!$O$14:$O$1003,Jul!$H$14:$H$1003,Despesas!$U17,Jul!$I$14:$I$1003,$C$11)</f>
        <v>0</v>
      </c>
      <c r="J325" s="22">
        <f>SUMIFS(Ago!$O$14:$O$1003,Ago!$H$14:$H$1003,Despesas!$U17,Ago!$I$14:$I$1003,$C$11)</f>
        <v>0</v>
      </c>
      <c r="K325" s="22">
        <f>SUMIFS(Set!$O$14:$O$1003,Set!$H$14:$H$1003,Despesas!$U17,Set!$I$14:$I$1003,$C$11)</f>
        <v>0</v>
      </c>
      <c r="L325" s="22">
        <f>SUMIFS(Out!$O$14:$O$1003,Out!$H$14:$H$1003,Despesas!$U17,Out!$I$14:$I$1003,$C$11)</f>
        <v>0</v>
      </c>
      <c r="M325" s="22">
        <f>SUMIFS(Nov!$O$14:$O$1003,Nov!$H$14:$H$1003,Despesas!$U17,Nov!$I$14:$I$1003,$C$11)</f>
        <v>0</v>
      </c>
      <c r="N325" s="22">
        <f>SUMIFS(Dez!$O$14:$O$1003,Dez!$H$14:$H$1003,Despesas!$U17,Dez!$I$14:$I$1003,$C$11)</f>
        <v>0</v>
      </c>
      <c r="O325" s="22">
        <f t="shared" si="7"/>
        <v>0</v>
      </c>
    </row>
    <row r="326" spans="1:15" x14ac:dyDescent="0.25">
      <c r="A326" s="7"/>
      <c r="B326" s="23" t="str">
        <f>CONCATENATE(Despesas!T18," ",Despesas!U18)</f>
        <v xml:space="preserve">1.7.5 </v>
      </c>
      <c r="C326" s="22">
        <f>SUMIFS(Jan!$O$14:$O$1003,Jan!$H$14:$H$1003,Despesas!$U18,Jan!$I$14:$I$1003,$C$11)</f>
        <v>0</v>
      </c>
      <c r="D326" s="22">
        <f>SUMIFS(Fev!$O$14:$O$1003,Fev!$H$14:$H$1003,Despesas!$U18,Fev!$I$14:$I$1003,$C$11)</f>
        <v>0</v>
      </c>
      <c r="E326" s="22">
        <f>SUMIFS(Mar!$O$14:$O$1003,Mar!$H$14:$H$1003,Despesas!$U18,Mar!$I$14:$I$1003,$C$11)</f>
        <v>0</v>
      </c>
      <c r="F326" s="22">
        <f>SUMIFS(Abr!$O$14:$O$1003,Abr!$H$14:$H$1003,Despesas!$U18,Abr!$I$14:$I$1003,$C$11)</f>
        <v>0</v>
      </c>
      <c r="G326" s="22">
        <f>SUMIFS(Mai!$O$14:$O$1003,Mai!$H$14:$H$1003,Despesas!$U18,Mai!$I$14:$I$1003,$C$11)</f>
        <v>0</v>
      </c>
      <c r="H326" s="22">
        <f>SUMIFS(Jun!$O$14:$O$1003,Jun!$H$14:$H$1003,Despesas!$U18,Jun!$I$14:$I$1003,$C$11)</f>
        <v>0</v>
      </c>
      <c r="I326" s="22">
        <f>SUMIFS(Jul!$O$14:$O$1003,Jul!$H$14:$H$1003,Despesas!$U18,Jul!$I$14:$I$1003,$C$11)</f>
        <v>0</v>
      </c>
      <c r="J326" s="22">
        <f>SUMIFS(Ago!$O$14:$O$1003,Ago!$H$14:$H$1003,Despesas!$U18,Ago!$I$14:$I$1003,$C$11)</f>
        <v>0</v>
      </c>
      <c r="K326" s="22">
        <f>SUMIFS(Set!$O$14:$O$1003,Set!$H$14:$H$1003,Despesas!$U18,Set!$I$14:$I$1003,$C$11)</f>
        <v>0</v>
      </c>
      <c r="L326" s="22">
        <f>SUMIFS(Out!$O$14:$O$1003,Out!$H$14:$H$1003,Despesas!$U18,Out!$I$14:$I$1003,$C$11)</f>
        <v>0</v>
      </c>
      <c r="M326" s="22">
        <f>SUMIFS(Nov!$O$14:$O$1003,Nov!$H$14:$H$1003,Despesas!$U18,Nov!$I$14:$I$1003,$C$11)</f>
        <v>0</v>
      </c>
      <c r="N326" s="22">
        <f>SUMIFS(Dez!$O$14:$O$1003,Dez!$H$14:$H$1003,Despesas!$U18,Dez!$I$14:$I$1003,$C$11)</f>
        <v>0</v>
      </c>
      <c r="O326" s="22">
        <f t="shared" si="7"/>
        <v>0</v>
      </c>
    </row>
    <row r="327" spans="1:15" x14ac:dyDescent="0.25">
      <c r="A327" s="7"/>
      <c r="B327" s="23" t="str">
        <f>CONCATENATE(Despesas!T19," ",Despesas!U19)</f>
        <v xml:space="preserve">1.7.6 </v>
      </c>
      <c r="C327" s="22">
        <f>SUMIFS(Jan!$O$14:$O$1003,Jan!$H$14:$H$1003,Despesas!$U19,Jan!$I$14:$I$1003,$C$11)</f>
        <v>0</v>
      </c>
      <c r="D327" s="22">
        <f>SUMIFS(Fev!$O$14:$O$1003,Fev!$H$14:$H$1003,Despesas!$U19,Fev!$I$14:$I$1003,$C$11)</f>
        <v>0</v>
      </c>
      <c r="E327" s="22">
        <f>SUMIFS(Mar!$O$14:$O$1003,Mar!$H$14:$H$1003,Despesas!$U19,Mar!$I$14:$I$1003,$C$11)</f>
        <v>0</v>
      </c>
      <c r="F327" s="22">
        <f>SUMIFS(Abr!$O$14:$O$1003,Abr!$H$14:$H$1003,Despesas!$U19,Abr!$I$14:$I$1003,$C$11)</f>
        <v>0</v>
      </c>
      <c r="G327" s="22">
        <f>SUMIFS(Mai!$O$14:$O$1003,Mai!$H$14:$H$1003,Despesas!$U19,Mai!$I$14:$I$1003,$C$11)</f>
        <v>0</v>
      </c>
      <c r="H327" s="22">
        <f>SUMIFS(Jun!$O$14:$O$1003,Jun!$H$14:$H$1003,Despesas!$U19,Jun!$I$14:$I$1003,$C$11)</f>
        <v>0</v>
      </c>
      <c r="I327" s="22">
        <f>SUMIFS(Jul!$O$14:$O$1003,Jul!$H$14:$H$1003,Despesas!$U19,Jul!$I$14:$I$1003,$C$11)</f>
        <v>0</v>
      </c>
      <c r="J327" s="22">
        <f>SUMIFS(Ago!$O$14:$O$1003,Ago!$H$14:$H$1003,Despesas!$U19,Ago!$I$14:$I$1003,$C$11)</f>
        <v>0</v>
      </c>
      <c r="K327" s="22">
        <f>SUMIFS(Set!$O$14:$O$1003,Set!$H$14:$H$1003,Despesas!$U19,Set!$I$14:$I$1003,$C$11)</f>
        <v>0</v>
      </c>
      <c r="L327" s="22">
        <f>SUMIFS(Out!$O$14:$O$1003,Out!$H$14:$H$1003,Despesas!$U19,Out!$I$14:$I$1003,$C$11)</f>
        <v>0</v>
      </c>
      <c r="M327" s="22">
        <f>SUMIFS(Nov!$O$14:$O$1003,Nov!$H$14:$H$1003,Despesas!$U19,Nov!$I$14:$I$1003,$C$11)</f>
        <v>0</v>
      </c>
      <c r="N327" s="22">
        <f>SUMIFS(Dez!$O$14:$O$1003,Dez!$H$14:$H$1003,Despesas!$U19,Dez!$I$14:$I$1003,$C$11)</f>
        <v>0</v>
      </c>
      <c r="O327" s="22">
        <f t="shared" si="7"/>
        <v>0</v>
      </c>
    </row>
    <row r="328" spans="1:15" x14ac:dyDescent="0.25">
      <c r="A328" s="7"/>
      <c r="B328" s="23" t="str">
        <f>CONCATENATE(Despesas!T20," ",Despesas!U20)</f>
        <v xml:space="preserve">1.7.7 </v>
      </c>
      <c r="C328" s="22">
        <f>SUMIFS(Jan!$O$14:$O$1003,Jan!$H$14:$H$1003,Despesas!$U20,Jan!$I$14:$I$1003,$C$11)</f>
        <v>0</v>
      </c>
      <c r="D328" s="22">
        <f>SUMIFS(Fev!$O$14:$O$1003,Fev!$H$14:$H$1003,Despesas!$U20,Fev!$I$14:$I$1003,$C$11)</f>
        <v>0</v>
      </c>
      <c r="E328" s="22">
        <f>SUMIFS(Mar!$O$14:$O$1003,Mar!$H$14:$H$1003,Despesas!$U20,Mar!$I$14:$I$1003,$C$11)</f>
        <v>0</v>
      </c>
      <c r="F328" s="22">
        <f>SUMIFS(Abr!$O$14:$O$1003,Abr!$H$14:$H$1003,Despesas!$U20,Abr!$I$14:$I$1003,$C$11)</f>
        <v>0</v>
      </c>
      <c r="G328" s="22">
        <f>SUMIFS(Mai!$O$14:$O$1003,Mai!$H$14:$H$1003,Despesas!$U20,Mai!$I$14:$I$1003,$C$11)</f>
        <v>0</v>
      </c>
      <c r="H328" s="22">
        <f>SUMIFS(Jun!$O$14:$O$1003,Jun!$H$14:$H$1003,Despesas!$U20,Jun!$I$14:$I$1003,$C$11)</f>
        <v>0</v>
      </c>
      <c r="I328" s="22">
        <f>SUMIFS(Jul!$O$14:$O$1003,Jul!$H$14:$H$1003,Despesas!$U20,Jul!$I$14:$I$1003,$C$11)</f>
        <v>0</v>
      </c>
      <c r="J328" s="22">
        <f>SUMIFS(Ago!$O$14:$O$1003,Ago!$H$14:$H$1003,Despesas!$U20,Ago!$I$14:$I$1003,$C$11)</f>
        <v>0</v>
      </c>
      <c r="K328" s="22">
        <f>SUMIFS(Set!$O$14:$O$1003,Set!$H$14:$H$1003,Despesas!$U20,Set!$I$14:$I$1003,$C$11)</f>
        <v>0</v>
      </c>
      <c r="L328" s="22">
        <f>SUMIFS(Out!$O$14:$O$1003,Out!$H$14:$H$1003,Despesas!$U20,Out!$I$14:$I$1003,$C$11)</f>
        <v>0</v>
      </c>
      <c r="M328" s="22">
        <f>SUMIFS(Nov!$O$14:$O$1003,Nov!$H$14:$H$1003,Despesas!$U20,Nov!$I$14:$I$1003,$C$11)</f>
        <v>0</v>
      </c>
      <c r="N328" s="22">
        <f>SUMIFS(Dez!$O$14:$O$1003,Dez!$H$14:$H$1003,Despesas!$U20,Dez!$I$14:$I$1003,$C$11)</f>
        <v>0</v>
      </c>
      <c r="O328" s="22">
        <f t="shared" si="7"/>
        <v>0</v>
      </c>
    </row>
    <row r="329" spans="1:15" x14ac:dyDescent="0.25">
      <c r="A329" s="7"/>
      <c r="B329" s="23" t="str">
        <f>CONCATENATE(Despesas!T21," ",Despesas!U21)</f>
        <v xml:space="preserve">1.7.8 </v>
      </c>
      <c r="C329" s="22">
        <f>SUMIFS(Jan!$O$14:$O$1003,Jan!$H$14:$H$1003,Despesas!$U21,Jan!$I$14:$I$1003,$C$11)</f>
        <v>0</v>
      </c>
      <c r="D329" s="22">
        <f>SUMIFS(Fev!$O$14:$O$1003,Fev!$H$14:$H$1003,Despesas!$U21,Fev!$I$14:$I$1003,$C$11)</f>
        <v>0</v>
      </c>
      <c r="E329" s="22">
        <f>SUMIFS(Mar!$O$14:$O$1003,Mar!$H$14:$H$1003,Despesas!$U21,Mar!$I$14:$I$1003,$C$11)</f>
        <v>0</v>
      </c>
      <c r="F329" s="22">
        <f>SUMIFS(Abr!$O$14:$O$1003,Abr!$H$14:$H$1003,Despesas!$U21,Abr!$I$14:$I$1003,$C$11)</f>
        <v>0</v>
      </c>
      <c r="G329" s="22">
        <f>SUMIFS(Mai!$O$14:$O$1003,Mai!$H$14:$H$1003,Despesas!$U21,Mai!$I$14:$I$1003,$C$11)</f>
        <v>0</v>
      </c>
      <c r="H329" s="22">
        <f>SUMIFS(Jun!$O$14:$O$1003,Jun!$H$14:$H$1003,Despesas!$U21,Jun!$I$14:$I$1003,$C$11)</f>
        <v>0</v>
      </c>
      <c r="I329" s="22">
        <f>SUMIFS(Jul!$O$14:$O$1003,Jul!$H$14:$H$1003,Despesas!$U21,Jul!$I$14:$I$1003,$C$11)</f>
        <v>0</v>
      </c>
      <c r="J329" s="22">
        <f>SUMIFS(Ago!$O$14:$O$1003,Ago!$H$14:$H$1003,Despesas!$U21,Ago!$I$14:$I$1003,$C$11)</f>
        <v>0</v>
      </c>
      <c r="K329" s="22">
        <f>SUMIFS(Set!$O$14:$O$1003,Set!$H$14:$H$1003,Despesas!$U21,Set!$I$14:$I$1003,$C$11)</f>
        <v>0</v>
      </c>
      <c r="L329" s="22">
        <f>SUMIFS(Out!$O$14:$O$1003,Out!$H$14:$H$1003,Despesas!$U21,Out!$I$14:$I$1003,$C$11)</f>
        <v>0</v>
      </c>
      <c r="M329" s="22">
        <f>SUMIFS(Nov!$O$14:$O$1003,Nov!$H$14:$H$1003,Despesas!$U21,Nov!$I$14:$I$1003,$C$11)</f>
        <v>0</v>
      </c>
      <c r="N329" s="22">
        <f>SUMIFS(Dez!$O$14:$O$1003,Dez!$H$14:$H$1003,Despesas!$U21,Dez!$I$14:$I$1003,$C$11)</f>
        <v>0</v>
      </c>
      <c r="O329" s="22">
        <f t="shared" si="7"/>
        <v>0</v>
      </c>
    </row>
    <row r="330" spans="1:15" x14ac:dyDescent="0.25">
      <c r="A330" s="7"/>
      <c r="B330" s="23" t="str">
        <f>CONCATENATE(Despesas!T22," ",Despesas!U22)</f>
        <v xml:space="preserve">1.7.9 </v>
      </c>
      <c r="C330" s="22">
        <f>SUMIFS(Jan!$O$14:$O$1003,Jan!$H$14:$H$1003,Despesas!$U22,Jan!$I$14:$I$1003,$C$11)</f>
        <v>0</v>
      </c>
      <c r="D330" s="22">
        <f>SUMIFS(Fev!$O$14:$O$1003,Fev!$H$14:$H$1003,Despesas!$U22,Fev!$I$14:$I$1003,$C$11)</f>
        <v>0</v>
      </c>
      <c r="E330" s="22">
        <f>SUMIFS(Mar!$O$14:$O$1003,Mar!$H$14:$H$1003,Despesas!$U22,Mar!$I$14:$I$1003,$C$11)</f>
        <v>0</v>
      </c>
      <c r="F330" s="22">
        <f>SUMIFS(Abr!$O$14:$O$1003,Abr!$H$14:$H$1003,Despesas!$U22,Abr!$I$14:$I$1003,$C$11)</f>
        <v>0</v>
      </c>
      <c r="G330" s="22">
        <f>SUMIFS(Mai!$O$14:$O$1003,Mai!$H$14:$H$1003,Despesas!$U22,Mai!$I$14:$I$1003,$C$11)</f>
        <v>0</v>
      </c>
      <c r="H330" s="22">
        <f>SUMIFS(Jun!$O$14:$O$1003,Jun!$H$14:$H$1003,Despesas!$U22,Jun!$I$14:$I$1003,$C$11)</f>
        <v>0</v>
      </c>
      <c r="I330" s="22">
        <f>SUMIFS(Jul!$O$14:$O$1003,Jul!$H$14:$H$1003,Despesas!$U22,Jul!$I$14:$I$1003,$C$11)</f>
        <v>0</v>
      </c>
      <c r="J330" s="22">
        <f>SUMIFS(Ago!$O$14:$O$1003,Ago!$H$14:$H$1003,Despesas!$U22,Ago!$I$14:$I$1003,$C$11)</f>
        <v>0</v>
      </c>
      <c r="K330" s="22">
        <f>SUMIFS(Set!$O$14:$O$1003,Set!$H$14:$H$1003,Despesas!$U22,Set!$I$14:$I$1003,$C$11)</f>
        <v>0</v>
      </c>
      <c r="L330" s="22">
        <f>SUMIFS(Out!$O$14:$O$1003,Out!$H$14:$H$1003,Despesas!$U22,Out!$I$14:$I$1003,$C$11)</f>
        <v>0</v>
      </c>
      <c r="M330" s="22">
        <f>SUMIFS(Nov!$O$14:$O$1003,Nov!$H$14:$H$1003,Despesas!$U22,Nov!$I$14:$I$1003,$C$11)</f>
        <v>0</v>
      </c>
      <c r="N330" s="22">
        <f>SUMIFS(Dez!$O$14:$O$1003,Dez!$H$14:$H$1003,Despesas!$U22,Dez!$I$14:$I$1003,$C$11)</f>
        <v>0</v>
      </c>
      <c r="O330" s="22">
        <f t="shared" si="7"/>
        <v>0</v>
      </c>
    </row>
    <row r="331" spans="1:15" x14ac:dyDescent="0.25">
      <c r="A331" s="7"/>
      <c r="B331" s="23" t="str">
        <f>CONCATENATE(Despesas!T23," ",Despesas!U23)</f>
        <v xml:space="preserve">1.7.10 </v>
      </c>
      <c r="C331" s="22">
        <f>SUMIFS(Jan!$O$14:$O$1003,Jan!$H$14:$H$1003,Despesas!$U23,Jan!$I$14:$I$1003,$C$11)</f>
        <v>0</v>
      </c>
      <c r="D331" s="22">
        <f>SUMIFS(Fev!$O$14:$O$1003,Fev!$H$14:$H$1003,Despesas!$U23,Fev!$I$14:$I$1003,$C$11)</f>
        <v>0</v>
      </c>
      <c r="E331" s="22">
        <f>SUMIFS(Mar!$O$14:$O$1003,Mar!$H$14:$H$1003,Despesas!$U23,Mar!$I$14:$I$1003,$C$11)</f>
        <v>0</v>
      </c>
      <c r="F331" s="22">
        <f>SUMIFS(Abr!$O$14:$O$1003,Abr!$H$14:$H$1003,Despesas!$U23,Abr!$I$14:$I$1003,$C$11)</f>
        <v>0</v>
      </c>
      <c r="G331" s="22">
        <f>SUMIFS(Mai!$O$14:$O$1003,Mai!$H$14:$H$1003,Despesas!$U23,Mai!$I$14:$I$1003,$C$11)</f>
        <v>0</v>
      </c>
      <c r="H331" s="22">
        <f>SUMIFS(Jun!$O$14:$O$1003,Jun!$H$14:$H$1003,Despesas!$U23,Jun!$I$14:$I$1003,$C$11)</f>
        <v>0</v>
      </c>
      <c r="I331" s="22">
        <f>SUMIFS(Jul!$O$14:$O$1003,Jul!$H$14:$H$1003,Despesas!$U23,Jul!$I$14:$I$1003,$C$11)</f>
        <v>0</v>
      </c>
      <c r="J331" s="22">
        <f>SUMIFS(Ago!$O$14:$O$1003,Ago!$H$14:$H$1003,Despesas!$U23,Ago!$I$14:$I$1003,$C$11)</f>
        <v>0</v>
      </c>
      <c r="K331" s="22">
        <f>SUMIFS(Set!$O$14:$O$1003,Set!$H$14:$H$1003,Despesas!$U23,Set!$I$14:$I$1003,$C$11)</f>
        <v>0</v>
      </c>
      <c r="L331" s="22">
        <f>SUMIFS(Out!$O$14:$O$1003,Out!$H$14:$H$1003,Despesas!$U23,Out!$I$14:$I$1003,$C$11)</f>
        <v>0</v>
      </c>
      <c r="M331" s="22">
        <f>SUMIFS(Nov!$O$14:$O$1003,Nov!$H$14:$H$1003,Despesas!$U23,Nov!$I$14:$I$1003,$C$11)</f>
        <v>0</v>
      </c>
      <c r="N331" s="22">
        <f>SUMIFS(Dez!$O$14:$O$1003,Dez!$H$14:$H$1003,Despesas!$U23,Dez!$I$14:$I$1003,$C$11)</f>
        <v>0</v>
      </c>
      <c r="O331" s="22">
        <f t="shared" si="7"/>
        <v>0</v>
      </c>
    </row>
    <row r="332" spans="1:15" x14ac:dyDescent="0.25">
      <c r="A332" s="7"/>
      <c r="B332" s="23" t="str">
        <f>CONCATENATE(Despesas!T24," ",Despesas!U24)</f>
        <v xml:space="preserve">1.7.11 </v>
      </c>
      <c r="C332" s="22">
        <f>SUMIFS(Jan!$O$14:$O$1003,Jan!$H$14:$H$1003,Despesas!$U24,Jan!$I$14:$I$1003,$C$11)</f>
        <v>0</v>
      </c>
      <c r="D332" s="22">
        <f>SUMIFS(Fev!$O$14:$O$1003,Fev!$H$14:$H$1003,Despesas!$U24,Fev!$I$14:$I$1003,$C$11)</f>
        <v>0</v>
      </c>
      <c r="E332" s="22">
        <f>SUMIFS(Mar!$O$14:$O$1003,Mar!$H$14:$H$1003,Despesas!$U24,Mar!$I$14:$I$1003,$C$11)</f>
        <v>0</v>
      </c>
      <c r="F332" s="22">
        <f>SUMIFS(Abr!$O$14:$O$1003,Abr!$H$14:$H$1003,Despesas!$U24,Abr!$I$14:$I$1003,$C$11)</f>
        <v>0</v>
      </c>
      <c r="G332" s="22">
        <f>SUMIFS(Mai!$O$14:$O$1003,Mai!$H$14:$H$1003,Despesas!$U24,Mai!$I$14:$I$1003,$C$11)</f>
        <v>0</v>
      </c>
      <c r="H332" s="22">
        <f>SUMIFS(Jun!$O$14:$O$1003,Jun!$H$14:$H$1003,Despesas!$U24,Jun!$I$14:$I$1003,$C$11)</f>
        <v>0</v>
      </c>
      <c r="I332" s="22">
        <f>SUMIFS(Jul!$O$14:$O$1003,Jul!$H$14:$H$1003,Despesas!$U24,Jul!$I$14:$I$1003,$C$11)</f>
        <v>0</v>
      </c>
      <c r="J332" s="22">
        <f>SUMIFS(Ago!$O$14:$O$1003,Ago!$H$14:$H$1003,Despesas!$U24,Ago!$I$14:$I$1003,$C$11)</f>
        <v>0</v>
      </c>
      <c r="K332" s="22">
        <f>SUMIFS(Set!$O$14:$O$1003,Set!$H$14:$H$1003,Despesas!$U24,Set!$I$14:$I$1003,$C$11)</f>
        <v>0</v>
      </c>
      <c r="L332" s="22">
        <f>SUMIFS(Out!$O$14:$O$1003,Out!$H$14:$H$1003,Despesas!$U24,Out!$I$14:$I$1003,$C$11)</f>
        <v>0</v>
      </c>
      <c r="M332" s="22">
        <f>SUMIFS(Nov!$O$14:$O$1003,Nov!$H$14:$H$1003,Despesas!$U24,Nov!$I$14:$I$1003,$C$11)</f>
        <v>0</v>
      </c>
      <c r="N332" s="22">
        <f>SUMIFS(Dez!$O$14:$O$1003,Dez!$H$14:$H$1003,Despesas!$U24,Dez!$I$14:$I$1003,$C$11)</f>
        <v>0</v>
      </c>
      <c r="O332" s="22">
        <f t="shared" si="7"/>
        <v>0</v>
      </c>
    </row>
    <row r="333" spans="1:15" x14ac:dyDescent="0.25">
      <c r="A333" s="7"/>
      <c r="B333" s="23" t="str">
        <f>CONCATENATE(Despesas!T25," ",Despesas!U25)</f>
        <v xml:space="preserve">1.7.12 </v>
      </c>
      <c r="C333" s="22">
        <f>SUMIFS(Jan!$O$14:$O$1003,Jan!$H$14:$H$1003,Despesas!$U25,Jan!$I$14:$I$1003,$C$11)</f>
        <v>0</v>
      </c>
      <c r="D333" s="22">
        <f>SUMIFS(Fev!$O$14:$O$1003,Fev!$H$14:$H$1003,Despesas!$U25,Fev!$I$14:$I$1003,$C$11)</f>
        <v>0</v>
      </c>
      <c r="E333" s="22">
        <f>SUMIFS(Mar!$O$14:$O$1003,Mar!$H$14:$H$1003,Despesas!$U25,Mar!$I$14:$I$1003,$C$11)</f>
        <v>0</v>
      </c>
      <c r="F333" s="22">
        <f>SUMIFS(Abr!$O$14:$O$1003,Abr!$H$14:$H$1003,Despesas!$U25,Abr!$I$14:$I$1003,$C$11)</f>
        <v>0</v>
      </c>
      <c r="G333" s="22">
        <f>SUMIFS(Mai!$O$14:$O$1003,Mai!$H$14:$H$1003,Despesas!$U25,Mai!$I$14:$I$1003,$C$11)</f>
        <v>0</v>
      </c>
      <c r="H333" s="22">
        <f>SUMIFS(Jun!$O$14:$O$1003,Jun!$H$14:$H$1003,Despesas!$U25,Jun!$I$14:$I$1003,$C$11)</f>
        <v>0</v>
      </c>
      <c r="I333" s="22">
        <f>SUMIFS(Jul!$O$14:$O$1003,Jul!$H$14:$H$1003,Despesas!$U25,Jul!$I$14:$I$1003,$C$11)</f>
        <v>0</v>
      </c>
      <c r="J333" s="22">
        <f>SUMIFS(Ago!$O$14:$O$1003,Ago!$H$14:$H$1003,Despesas!$U25,Ago!$I$14:$I$1003,$C$11)</f>
        <v>0</v>
      </c>
      <c r="K333" s="22">
        <f>SUMIFS(Set!$O$14:$O$1003,Set!$H$14:$H$1003,Despesas!$U25,Set!$I$14:$I$1003,$C$11)</f>
        <v>0</v>
      </c>
      <c r="L333" s="22">
        <f>SUMIFS(Out!$O$14:$O$1003,Out!$H$14:$H$1003,Despesas!$U25,Out!$I$14:$I$1003,$C$11)</f>
        <v>0</v>
      </c>
      <c r="M333" s="22">
        <f>SUMIFS(Nov!$O$14:$O$1003,Nov!$H$14:$H$1003,Despesas!$U25,Nov!$I$14:$I$1003,$C$11)</f>
        <v>0</v>
      </c>
      <c r="N333" s="22">
        <f>SUMIFS(Dez!$O$14:$O$1003,Dez!$H$14:$H$1003,Despesas!$U25,Dez!$I$14:$I$1003,$C$11)</f>
        <v>0</v>
      </c>
      <c r="O333" s="22">
        <f t="shared" si="7"/>
        <v>0</v>
      </c>
    </row>
    <row r="334" spans="1:15" x14ac:dyDescent="0.25">
      <c r="A334" s="7"/>
      <c r="B334" s="23" t="str">
        <f>CONCATENATE(Despesas!T26," ",Despesas!U26)</f>
        <v xml:space="preserve">1.7.13 </v>
      </c>
      <c r="C334" s="22">
        <f>SUMIFS(Jan!$O$14:$O$1003,Jan!$H$14:$H$1003,Despesas!$U26,Jan!$I$14:$I$1003,$C$11)</f>
        <v>0</v>
      </c>
      <c r="D334" s="22">
        <f>SUMIFS(Fev!$O$14:$O$1003,Fev!$H$14:$H$1003,Despesas!$U26,Fev!$I$14:$I$1003,$C$11)</f>
        <v>0</v>
      </c>
      <c r="E334" s="22">
        <f>SUMIFS(Mar!$O$14:$O$1003,Mar!$H$14:$H$1003,Despesas!$U26,Mar!$I$14:$I$1003,$C$11)</f>
        <v>0</v>
      </c>
      <c r="F334" s="22">
        <f>SUMIFS(Abr!$O$14:$O$1003,Abr!$H$14:$H$1003,Despesas!$U26,Abr!$I$14:$I$1003,$C$11)</f>
        <v>0</v>
      </c>
      <c r="G334" s="22">
        <f>SUMIFS(Mai!$O$14:$O$1003,Mai!$H$14:$H$1003,Despesas!$U26,Mai!$I$14:$I$1003,$C$11)</f>
        <v>0</v>
      </c>
      <c r="H334" s="22">
        <f>SUMIFS(Jun!$O$14:$O$1003,Jun!$H$14:$H$1003,Despesas!$U26,Jun!$I$14:$I$1003,$C$11)</f>
        <v>0</v>
      </c>
      <c r="I334" s="22">
        <f>SUMIFS(Jul!$O$14:$O$1003,Jul!$H$14:$H$1003,Despesas!$U26,Jul!$I$14:$I$1003,$C$11)</f>
        <v>0</v>
      </c>
      <c r="J334" s="22">
        <f>SUMIFS(Ago!$O$14:$O$1003,Ago!$H$14:$H$1003,Despesas!$U26,Ago!$I$14:$I$1003,$C$11)</f>
        <v>0</v>
      </c>
      <c r="K334" s="22">
        <f>SUMIFS(Set!$O$14:$O$1003,Set!$H$14:$H$1003,Despesas!$U26,Set!$I$14:$I$1003,$C$11)</f>
        <v>0</v>
      </c>
      <c r="L334" s="22">
        <f>SUMIFS(Out!$O$14:$O$1003,Out!$H$14:$H$1003,Despesas!$U26,Out!$I$14:$I$1003,$C$11)</f>
        <v>0</v>
      </c>
      <c r="M334" s="22">
        <f>SUMIFS(Nov!$O$14:$O$1003,Nov!$H$14:$H$1003,Despesas!$U26,Nov!$I$14:$I$1003,$C$11)</f>
        <v>0</v>
      </c>
      <c r="N334" s="22">
        <f>SUMIFS(Dez!$O$14:$O$1003,Dez!$H$14:$H$1003,Despesas!$U26,Dez!$I$14:$I$1003,$C$11)</f>
        <v>0</v>
      </c>
      <c r="O334" s="22">
        <f t="shared" si="7"/>
        <v>0</v>
      </c>
    </row>
    <row r="335" spans="1:15" x14ac:dyDescent="0.25">
      <c r="A335" s="7"/>
      <c r="B335" s="23" t="str">
        <f>CONCATENATE(Despesas!T27," ",Despesas!U27)</f>
        <v xml:space="preserve">1.7.14 </v>
      </c>
      <c r="C335" s="22">
        <f>SUMIFS(Jan!$O$14:$O$1003,Jan!$H$14:$H$1003,Despesas!$U27,Jan!$I$14:$I$1003,$C$11)</f>
        <v>0</v>
      </c>
      <c r="D335" s="22">
        <f>SUMIFS(Fev!$O$14:$O$1003,Fev!$H$14:$H$1003,Despesas!$U27,Fev!$I$14:$I$1003,$C$11)</f>
        <v>0</v>
      </c>
      <c r="E335" s="22">
        <f>SUMIFS(Mar!$O$14:$O$1003,Mar!$H$14:$H$1003,Despesas!$U27,Mar!$I$14:$I$1003,$C$11)</f>
        <v>0</v>
      </c>
      <c r="F335" s="22">
        <f>SUMIFS(Abr!$O$14:$O$1003,Abr!$H$14:$H$1003,Despesas!$U27,Abr!$I$14:$I$1003,$C$11)</f>
        <v>0</v>
      </c>
      <c r="G335" s="22">
        <f>SUMIFS(Mai!$O$14:$O$1003,Mai!$H$14:$H$1003,Despesas!$U27,Mai!$I$14:$I$1003,$C$11)</f>
        <v>0</v>
      </c>
      <c r="H335" s="22">
        <f>SUMIFS(Jun!$O$14:$O$1003,Jun!$H$14:$H$1003,Despesas!$U27,Jun!$I$14:$I$1003,$C$11)</f>
        <v>0</v>
      </c>
      <c r="I335" s="22">
        <f>SUMIFS(Jul!$O$14:$O$1003,Jul!$H$14:$H$1003,Despesas!$U27,Jul!$I$14:$I$1003,$C$11)</f>
        <v>0</v>
      </c>
      <c r="J335" s="22">
        <f>SUMIFS(Ago!$O$14:$O$1003,Ago!$H$14:$H$1003,Despesas!$U27,Ago!$I$14:$I$1003,$C$11)</f>
        <v>0</v>
      </c>
      <c r="K335" s="22">
        <f>SUMIFS(Set!$O$14:$O$1003,Set!$H$14:$H$1003,Despesas!$U27,Set!$I$14:$I$1003,$C$11)</f>
        <v>0</v>
      </c>
      <c r="L335" s="22">
        <f>SUMIFS(Out!$O$14:$O$1003,Out!$H$14:$H$1003,Despesas!$U27,Out!$I$14:$I$1003,$C$11)</f>
        <v>0</v>
      </c>
      <c r="M335" s="22">
        <f>SUMIFS(Nov!$O$14:$O$1003,Nov!$H$14:$H$1003,Despesas!$U27,Nov!$I$14:$I$1003,$C$11)</f>
        <v>0</v>
      </c>
      <c r="N335" s="22">
        <f>SUMIFS(Dez!$O$14:$O$1003,Dez!$H$14:$H$1003,Despesas!$U27,Dez!$I$14:$I$1003,$C$11)</f>
        <v>0</v>
      </c>
      <c r="O335" s="22">
        <f t="shared" ref="O335:O398" si="8">SUM(C335:N335)</f>
        <v>0</v>
      </c>
    </row>
    <row r="336" spans="1:15" x14ac:dyDescent="0.25">
      <c r="A336" s="7"/>
      <c r="B336" s="23" t="str">
        <f>CONCATENATE(Despesas!T28," ",Despesas!U28)</f>
        <v xml:space="preserve">1.7.15 </v>
      </c>
      <c r="C336" s="22">
        <f>SUMIFS(Jan!$O$14:$O$1003,Jan!$H$14:$H$1003,Despesas!$U28,Jan!$I$14:$I$1003,$C$11)</f>
        <v>0</v>
      </c>
      <c r="D336" s="22">
        <f>SUMIFS(Fev!$O$14:$O$1003,Fev!$H$14:$H$1003,Despesas!$U28,Fev!$I$14:$I$1003,$C$11)</f>
        <v>0</v>
      </c>
      <c r="E336" s="22">
        <f>SUMIFS(Mar!$O$14:$O$1003,Mar!$H$14:$H$1003,Despesas!$U28,Mar!$I$14:$I$1003,$C$11)</f>
        <v>0</v>
      </c>
      <c r="F336" s="22">
        <f>SUMIFS(Abr!$O$14:$O$1003,Abr!$H$14:$H$1003,Despesas!$U28,Abr!$I$14:$I$1003,$C$11)</f>
        <v>0</v>
      </c>
      <c r="G336" s="22">
        <f>SUMIFS(Mai!$O$14:$O$1003,Mai!$H$14:$H$1003,Despesas!$U28,Mai!$I$14:$I$1003,$C$11)</f>
        <v>0</v>
      </c>
      <c r="H336" s="22">
        <f>SUMIFS(Jun!$O$14:$O$1003,Jun!$H$14:$H$1003,Despesas!$U28,Jun!$I$14:$I$1003,$C$11)</f>
        <v>0</v>
      </c>
      <c r="I336" s="22">
        <f>SUMIFS(Jul!$O$14:$O$1003,Jul!$H$14:$H$1003,Despesas!$U28,Jul!$I$14:$I$1003,$C$11)</f>
        <v>0</v>
      </c>
      <c r="J336" s="22">
        <f>SUMIFS(Ago!$O$14:$O$1003,Ago!$H$14:$H$1003,Despesas!$U28,Ago!$I$14:$I$1003,$C$11)</f>
        <v>0</v>
      </c>
      <c r="K336" s="22">
        <f>SUMIFS(Set!$O$14:$O$1003,Set!$H$14:$H$1003,Despesas!$U28,Set!$I$14:$I$1003,$C$11)</f>
        <v>0</v>
      </c>
      <c r="L336" s="22">
        <f>SUMIFS(Out!$O$14:$O$1003,Out!$H$14:$H$1003,Despesas!$U28,Out!$I$14:$I$1003,$C$11)</f>
        <v>0</v>
      </c>
      <c r="M336" s="22">
        <f>SUMIFS(Nov!$O$14:$O$1003,Nov!$H$14:$H$1003,Despesas!$U28,Nov!$I$14:$I$1003,$C$11)</f>
        <v>0</v>
      </c>
      <c r="N336" s="22">
        <f>SUMIFS(Dez!$O$14:$O$1003,Dez!$H$14:$H$1003,Despesas!$U28,Dez!$I$14:$I$1003,$C$11)</f>
        <v>0</v>
      </c>
      <c r="O336" s="22">
        <f t="shared" si="8"/>
        <v>0</v>
      </c>
    </row>
    <row r="337" spans="1:15" x14ac:dyDescent="0.25">
      <c r="A337" s="7"/>
      <c r="B337" s="23" t="str">
        <f>CONCATENATE(Despesas!T29," ",Despesas!U29)</f>
        <v xml:space="preserve">1.7.16 </v>
      </c>
      <c r="C337" s="22">
        <f>SUMIFS(Jan!$O$14:$O$1003,Jan!$H$14:$H$1003,Despesas!$U29,Jan!$I$14:$I$1003,$C$11)</f>
        <v>0</v>
      </c>
      <c r="D337" s="22">
        <f>SUMIFS(Fev!$O$14:$O$1003,Fev!$H$14:$H$1003,Despesas!$U29,Fev!$I$14:$I$1003,$C$11)</f>
        <v>0</v>
      </c>
      <c r="E337" s="22">
        <f>SUMIFS(Mar!$O$14:$O$1003,Mar!$H$14:$H$1003,Despesas!$U29,Mar!$I$14:$I$1003,$C$11)</f>
        <v>0</v>
      </c>
      <c r="F337" s="22">
        <f>SUMIFS(Abr!$O$14:$O$1003,Abr!$H$14:$H$1003,Despesas!$U29,Abr!$I$14:$I$1003,$C$11)</f>
        <v>0</v>
      </c>
      <c r="G337" s="22">
        <f>SUMIFS(Mai!$O$14:$O$1003,Mai!$H$14:$H$1003,Despesas!$U29,Mai!$I$14:$I$1003,$C$11)</f>
        <v>0</v>
      </c>
      <c r="H337" s="22">
        <f>SUMIFS(Jun!$O$14:$O$1003,Jun!$H$14:$H$1003,Despesas!$U29,Jun!$I$14:$I$1003,$C$11)</f>
        <v>0</v>
      </c>
      <c r="I337" s="22">
        <f>SUMIFS(Jul!$O$14:$O$1003,Jul!$H$14:$H$1003,Despesas!$U29,Jul!$I$14:$I$1003,$C$11)</f>
        <v>0</v>
      </c>
      <c r="J337" s="22">
        <f>SUMIFS(Ago!$O$14:$O$1003,Ago!$H$14:$H$1003,Despesas!$U29,Ago!$I$14:$I$1003,$C$11)</f>
        <v>0</v>
      </c>
      <c r="K337" s="22">
        <f>SUMIFS(Set!$O$14:$O$1003,Set!$H$14:$H$1003,Despesas!$U29,Set!$I$14:$I$1003,$C$11)</f>
        <v>0</v>
      </c>
      <c r="L337" s="22">
        <f>SUMIFS(Out!$O$14:$O$1003,Out!$H$14:$H$1003,Despesas!$U29,Out!$I$14:$I$1003,$C$11)</f>
        <v>0</v>
      </c>
      <c r="M337" s="22">
        <f>SUMIFS(Nov!$O$14:$O$1003,Nov!$H$14:$H$1003,Despesas!$U29,Nov!$I$14:$I$1003,$C$11)</f>
        <v>0</v>
      </c>
      <c r="N337" s="22">
        <f>SUMIFS(Dez!$O$14:$O$1003,Dez!$H$14:$H$1003,Despesas!$U29,Dez!$I$14:$I$1003,$C$11)</f>
        <v>0</v>
      </c>
      <c r="O337" s="22">
        <f t="shared" si="8"/>
        <v>0</v>
      </c>
    </row>
    <row r="338" spans="1:15" x14ac:dyDescent="0.25">
      <c r="A338" s="7"/>
      <c r="B338" s="23" t="str">
        <f>CONCATENATE(Despesas!T30," ",Despesas!U30)</f>
        <v xml:space="preserve">1.7.17 </v>
      </c>
      <c r="C338" s="22">
        <f>SUMIFS(Jan!$O$14:$O$1003,Jan!$H$14:$H$1003,Despesas!$U30,Jan!$I$14:$I$1003,$C$11)</f>
        <v>0</v>
      </c>
      <c r="D338" s="22">
        <f>SUMIFS(Fev!$O$14:$O$1003,Fev!$H$14:$H$1003,Despesas!$U30,Fev!$I$14:$I$1003,$C$11)</f>
        <v>0</v>
      </c>
      <c r="E338" s="22">
        <f>SUMIFS(Mar!$O$14:$O$1003,Mar!$H$14:$H$1003,Despesas!$U30,Mar!$I$14:$I$1003,$C$11)</f>
        <v>0</v>
      </c>
      <c r="F338" s="22">
        <f>SUMIFS(Abr!$O$14:$O$1003,Abr!$H$14:$H$1003,Despesas!$U30,Abr!$I$14:$I$1003,$C$11)</f>
        <v>0</v>
      </c>
      <c r="G338" s="22">
        <f>SUMIFS(Mai!$O$14:$O$1003,Mai!$H$14:$H$1003,Despesas!$U30,Mai!$I$14:$I$1003,$C$11)</f>
        <v>0</v>
      </c>
      <c r="H338" s="22">
        <f>SUMIFS(Jun!$O$14:$O$1003,Jun!$H$14:$H$1003,Despesas!$U30,Jun!$I$14:$I$1003,$C$11)</f>
        <v>0</v>
      </c>
      <c r="I338" s="22">
        <f>SUMIFS(Jul!$O$14:$O$1003,Jul!$H$14:$H$1003,Despesas!$U30,Jul!$I$14:$I$1003,$C$11)</f>
        <v>0</v>
      </c>
      <c r="J338" s="22">
        <f>SUMIFS(Ago!$O$14:$O$1003,Ago!$H$14:$H$1003,Despesas!$U30,Ago!$I$14:$I$1003,$C$11)</f>
        <v>0</v>
      </c>
      <c r="K338" s="22">
        <f>SUMIFS(Set!$O$14:$O$1003,Set!$H$14:$H$1003,Despesas!$U30,Set!$I$14:$I$1003,$C$11)</f>
        <v>0</v>
      </c>
      <c r="L338" s="22">
        <f>SUMIFS(Out!$O$14:$O$1003,Out!$H$14:$H$1003,Despesas!$U30,Out!$I$14:$I$1003,$C$11)</f>
        <v>0</v>
      </c>
      <c r="M338" s="22">
        <f>SUMIFS(Nov!$O$14:$O$1003,Nov!$H$14:$H$1003,Despesas!$U30,Nov!$I$14:$I$1003,$C$11)</f>
        <v>0</v>
      </c>
      <c r="N338" s="22">
        <f>SUMIFS(Dez!$O$14:$O$1003,Dez!$H$14:$H$1003,Despesas!$U30,Dez!$I$14:$I$1003,$C$11)</f>
        <v>0</v>
      </c>
      <c r="O338" s="22">
        <f t="shared" si="8"/>
        <v>0</v>
      </c>
    </row>
    <row r="339" spans="1:15" x14ac:dyDescent="0.25">
      <c r="A339" s="7"/>
      <c r="B339" s="23" t="str">
        <f>CONCATENATE(Despesas!T31," ",Despesas!U31)</f>
        <v xml:space="preserve">1.7.18 </v>
      </c>
      <c r="C339" s="22">
        <f>SUMIFS(Jan!$O$14:$O$1003,Jan!$H$14:$H$1003,Despesas!$U31,Jan!$I$14:$I$1003,$C$11)</f>
        <v>0</v>
      </c>
      <c r="D339" s="22">
        <f>SUMIFS(Fev!$O$14:$O$1003,Fev!$H$14:$H$1003,Despesas!$U31,Fev!$I$14:$I$1003,$C$11)</f>
        <v>0</v>
      </c>
      <c r="E339" s="22">
        <f>SUMIFS(Mar!$O$14:$O$1003,Mar!$H$14:$H$1003,Despesas!$U31,Mar!$I$14:$I$1003,$C$11)</f>
        <v>0</v>
      </c>
      <c r="F339" s="22">
        <f>SUMIFS(Abr!$O$14:$O$1003,Abr!$H$14:$H$1003,Despesas!$U31,Abr!$I$14:$I$1003,$C$11)</f>
        <v>0</v>
      </c>
      <c r="G339" s="22">
        <f>SUMIFS(Mai!$O$14:$O$1003,Mai!$H$14:$H$1003,Despesas!$U31,Mai!$I$14:$I$1003,$C$11)</f>
        <v>0</v>
      </c>
      <c r="H339" s="22">
        <f>SUMIFS(Jun!$O$14:$O$1003,Jun!$H$14:$H$1003,Despesas!$U31,Jun!$I$14:$I$1003,$C$11)</f>
        <v>0</v>
      </c>
      <c r="I339" s="22">
        <f>SUMIFS(Jul!$O$14:$O$1003,Jul!$H$14:$H$1003,Despesas!$U31,Jul!$I$14:$I$1003,$C$11)</f>
        <v>0</v>
      </c>
      <c r="J339" s="22">
        <f>SUMIFS(Ago!$O$14:$O$1003,Ago!$H$14:$H$1003,Despesas!$U31,Ago!$I$14:$I$1003,$C$11)</f>
        <v>0</v>
      </c>
      <c r="K339" s="22">
        <f>SUMIFS(Set!$O$14:$O$1003,Set!$H$14:$H$1003,Despesas!$U31,Set!$I$14:$I$1003,$C$11)</f>
        <v>0</v>
      </c>
      <c r="L339" s="22">
        <f>SUMIFS(Out!$O$14:$O$1003,Out!$H$14:$H$1003,Despesas!$U31,Out!$I$14:$I$1003,$C$11)</f>
        <v>0</v>
      </c>
      <c r="M339" s="22">
        <f>SUMIFS(Nov!$O$14:$O$1003,Nov!$H$14:$H$1003,Despesas!$U31,Nov!$I$14:$I$1003,$C$11)</f>
        <v>0</v>
      </c>
      <c r="N339" s="22">
        <f>SUMIFS(Dez!$O$14:$O$1003,Dez!$H$14:$H$1003,Despesas!$U31,Dez!$I$14:$I$1003,$C$11)</f>
        <v>0</v>
      </c>
      <c r="O339" s="22">
        <f t="shared" si="8"/>
        <v>0</v>
      </c>
    </row>
    <row r="340" spans="1:15" x14ac:dyDescent="0.25">
      <c r="A340" s="7"/>
      <c r="B340" s="23" t="str">
        <f>CONCATENATE(Despesas!T32," ",Despesas!U32)</f>
        <v xml:space="preserve">1.7.19 </v>
      </c>
      <c r="C340" s="22">
        <f>SUMIFS(Jan!$O$14:$O$1003,Jan!$H$14:$H$1003,Despesas!$U32,Jan!$I$14:$I$1003,$C$11)</f>
        <v>0</v>
      </c>
      <c r="D340" s="22">
        <f>SUMIFS(Fev!$O$14:$O$1003,Fev!$H$14:$H$1003,Despesas!$U32,Fev!$I$14:$I$1003,$C$11)</f>
        <v>0</v>
      </c>
      <c r="E340" s="22">
        <f>SUMIFS(Mar!$O$14:$O$1003,Mar!$H$14:$H$1003,Despesas!$U32,Mar!$I$14:$I$1003,$C$11)</f>
        <v>0</v>
      </c>
      <c r="F340" s="22">
        <f>SUMIFS(Abr!$O$14:$O$1003,Abr!$H$14:$H$1003,Despesas!$U32,Abr!$I$14:$I$1003,$C$11)</f>
        <v>0</v>
      </c>
      <c r="G340" s="22">
        <f>SUMIFS(Mai!$O$14:$O$1003,Mai!$H$14:$H$1003,Despesas!$U32,Mai!$I$14:$I$1003,$C$11)</f>
        <v>0</v>
      </c>
      <c r="H340" s="22">
        <f>SUMIFS(Jun!$O$14:$O$1003,Jun!$H$14:$H$1003,Despesas!$U32,Jun!$I$14:$I$1003,$C$11)</f>
        <v>0</v>
      </c>
      <c r="I340" s="22">
        <f>SUMIFS(Jul!$O$14:$O$1003,Jul!$H$14:$H$1003,Despesas!$U32,Jul!$I$14:$I$1003,$C$11)</f>
        <v>0</v>
      </c>
      <c r="J340" s="22">
        <f>SUMIFS(Ago!$O$14:$O$1003,Ago!$H$14:$H$1003,Despesas!$U32,Ago!$I$14:$I$1003,$C$11)</f>
        <v>0</v>
      </c>
      <c r="K340" s="22">
        <f>SUMIFS(Set!$O$14:$O$1003,Set!$H$14:$H$1003,Despesas!$U32,Set!$I$14:$I$1003,$C$11)</f>
        <v>0</v>
      </c>
      <c r="L340" s="22">
        <f>SUMIFS(Out!$O$14:$O$1003,Out!$H$14:$H$1003,Despesas!$U32,Out!$I$14:$I$1003,$C$11)</f>
        <v>0</v>
      </c>
      <c r="M340" s="22">
        <f>SUMIFS(Nov!$O$14:$O$1003,Nov!$H$14:$H$1003,Despesas!$U32,Nov!$I$14:$I$1003,$C$11)</f>
        <v>0</v>
      </c>
      <c r="N340" s="22">
        <f>SUMIFS(Dez!$O$14:$O$1003,Dez!$H$14:$H$1003,Despesas!$U32,Dez!$I$14:$I$1003,$C$11)</f>
        <v>0</v>
      </c>
      <c r="O340" s="22">
        <f t="shared" si="8"/>
        <v>0</v>
      </c>
    </row>
    <row r="341" spans="1:15" x14ac:dyDescent="0.25">
      <c r="A341" s="7"/>
      <c r="B341" s="23" t="str">
        <f>CONCATENATE(Despesas!T33," ",Despesas!U33)</f>
        <v xml:space="preserve">1.7.20 </v>
      </c>
      <c r="C341" s="22">
        <f>SUMIFS(Jan!$O$14:$O$1003,Jan!$H$14:$H$1003,Despesas!$U33,Jan!$I$14:$I$1003,$C$11)</f>
        <v>0</v>
      </c>
      <c r="D341" s="22">
        <f>SUMIFS(Fev!$O$14:$O$1003,Fev!$H$14:$H$1003,Despesas!$U33,Fev!$I$14:$I$1003,$C$11)</f>
        <v>0</v>
      </c>
      <c r="E341" s="22">
        <f>SUMIFS(Mar!$O$14:$O$1003,Mar!$H$14:$H$1003,Despesas!$U33,Mar!$I$14:$I$1003,$C$11)</f>
        <v>0</v>
      </c>
      <c r="F341" s="22">
        <f>SUMIFS(Abr!$O$14:$O$1003,Abr!$H$14:$H$1003,Despesas!$U33,Abr!$I$14:$I$1003,$C$11)</f>
        <v>0</v>
      </c>
      <c r="G341" s="22">
        <f>SUMIFS(Mai!$O$14:$O$1003,Mai!$H$14:$H$1003,Despesas!$U33,Mai!$I$14:$I$1003,$C$11)</f>
        <v>0</v>
      </c>
      <c r="H341" s="22">
        <f>SUMIFS(Jun!$O$14:$O$1003,Jun!$H$14:$H$1003,Despesas!$U33,Jun!$I$14:$I$1003,$C$11)</f>
        <v>0</v>
      </c>
      <c r="I341" s="22">
        <f>SUMIFS(Jul!$O$14:$O$1003,Jul!$H$14:$H$1003,Despesas!$U33,Jul!$I$14:$I$1003,$C$11)</f>
        <v>0</v>
      </c>
      <c r="J341" s="22">
        <f>SUMIFS(Ago!$O$14:$O$1003,Ago!$H$14:$H$1003,Despesas!$U33,Ago!$I$14:$I$1003,$C$11)</f>
        <v>0</v>
      </c>
      <c r="K341" s="22">
        <f>SUMIFS(Set!$O$14:$O$1003,Set!$H$14:$H$1003,Despesas!$U33,Set!$I$14:$I$1003,$C$11)</f>
        <v>0</v>
      </c>
      <c r="L341" s="22">
        <f>SUMIFS(Out!$O$14:$O$1003,Out!$H$14:$H$1003,Despesas!$U33,Out!$I$14:$I$1003,$C$11)</f>
        <v>0</v>
      </c>
      <c r="M341" s="22">
        <f>SUMIFS(Nov!$O$14:$O$1003,Nov!$H$14:$H$1003,Despesas!$U33,Nov!$I$14:$I$1003,$C$11)</f>
        <v>0</v>
      </c>
      <c r="N341" s="22">
        <f>SUMIFS(Dez!$O$14:$O$1003,Dez!$H$14:$H$1003,Despesas!$U33,Dez!$I$14:$I$1003,$C$11)</f>
        <v>0</v>
      </c>
      <c r="O341" s="22">
        <f t="shared" si="8"/>
        <v>0</v>
      </c>
    </row>
    <row r="342" spans="1:15" x14ac:dyDescent="0.25">
      <c r="A342" s="7"/>
      <c r="B342" s="23" t="str">
        <f>CONCATENATE(Despesas!T34," ",Despesas!U34)</f>
        <v xml:space="preserve">1.7.21 </v>
      </c>
      <c r="C342" s="22">
        <f>SUMIFS(Jan!$O$14:$O$1003,Jan!$H$14:$H$1003,Despesas!$U34,Jan!$I$14:$I$1003,$C$11)</f>
        <v>0</v>
      </c>
      <c r="D342" s="22">
        <f>SUMIFS(Fev!$O$14:$O$1003,Fev!$H$14:$H$1003,Despesas!$U34,Fev!$I$14:$I$1003,$C$11)</f>
        <v>0</v>
      </c>
      <c r="E342" s="22">
        <f>SUMIFS(Mar!$O$14:$O$1003,Mar!$H$14:$H$1003,Despesas!$U34,Mar!$I$14:$I$1003,$C$11)</f>
        <v>0</v>
      </c>
      <c r="F342" s="22">
        <f>SUMIFS(Abr!$O$14:$O$1003,Abr!$H$14:$H$1003,Despesas!$U34,Abr!$I$14:$I$1003,$C$11)</f>
        <v>0</v>
      </c>
      <c r="G342" s="22">
        <f>SUMIFS(Mai!$O$14:$O$1003,Mai!$H$14:$H$1003,Despesas!$U34,Mai!$I$14:$I$1003,$C$11)</f>
        <v>0</v>
      </c>
      <c r="H342" s="22">
        <f>SUMIFS(Jun!$O$14:$O$1003,Jun!$H$14:$H$1003,Despesas!$U34,Jun!$I$14:$I$1003,$C$11)</f>
        <v>0</v>
      </c>
      <c r="I342" s="22">
        <f>SUMIFS(Jul!$O$14:$O$1003,Jul!$H$14:$H$1003,Despesas!$U34,Jul!$I$14:$I$1003,$C$11)</f>
        <v>0</v>
      </c>
      <c r="J342" s="22">
        <f>SUMIFS(Ago!$O$14:$O$1003,Ago!$H$14:$H$1003,Despesas!$U34,Ago!$I$14:$I$1003,$C$11)</f>
        <v>0</v>
      </c>
      <c r="K342" s="22">
        <f>SUMIFS(Set!$O$14:$O$1003,Set!$H$14:$H$1003,Despesas!$U34,Set!$I$14:$I$1003,$C$11)</f>
        <v>0</v>
      </c>
      <c r="L342" s="22">
        <f>SUMIFS(Out!$O$14:$O$1003,Out!$H$14:$H$1003,Despesas!$U34,Out!$I$14:$I$1003,$C$11)</f>
        <v>0</v>
      </c>
      <c r="M342" s="22">
        <f>SUMIFS(Nov!$O$14:$O$1003,Nov!$H$14:$H$1003,Despesas!$U34,Nov!$I$14:$I$1003,$C$11)</f>
        <v>0</v>
      </c>
      <c r="N342" s="22">
        <f>SUMIFS(Dez!$O$14:$O$1003,Dez!$H$14:$H$1003,Despesas!$U34,Dez!$I$14:$I$1003,$C$11)</f>
        <v>0</v>
      </c>
      <c r="O342" s="22">
        <f t="shared" si="8"/>
        <v>0</v>
      </c>
    </row>
    <row r="343" spans="1:15" x14ac:dyDescent="0.25">
      <c r="A343" s="7"/>
      <c r="B343" s="23" t="str">
        <f>CONCATENATE(Despesas!T35," ",Despesas!U35)</f>
        <v xml:space="preserve">1.7.22 </v>
      </c>
      <c r="C343" s="22">
        <f>SUMIFS(Jan!$O$14:$O$1003,Jan!$H$14:$H$1003,Despesas!$U35,Jan!$I$14:$I$1003,$C$11)</f>
        <v>0</v>
      </c>
      <c r="D343" s="22">
        <f>SUMIFS(Fev!$O$14:$O$1003,Fev!$H$14:$H$1003,Despesas!$U35,Fev!$I$14:$I$1003,$C$11)</f>
        <v>0</v>
      </c>
      <c r="E343" s="22">
        <f>SUMIFS(Mar!$O$14:$O$1003,Mar!$H$14:$H$1003,Despesas!$U35,Mar!$I$14:$I$1003,$C$11)</f>
        <v>0</v>
      </c>
      <c r="F343" s="22">
        <f>SUMIFS(Abr!$O$14:$O$1003,Abr!$H$14:$H$1003,Despesas!$U35,Abr!$I$14:$I$1003,$C$11)</f>
        <v>0</v>
      </c>
      <c r="G343" s="22">
        <f>SUMIFS(Mai!$O$14:$O$1003,Mai!$H$14:$H$1003,Despesas!$U35,Mai!$I$14:$I$1003,$C$11)</f>
        <v>0</v>
      </c>
      <c r="H343" s="22">
        <f>SUMIFS(Jun!$O$14:$O$1003,Jun!$H$14:$H$1003,Despesas!$U35,Jun!$I$14:$I$1003,$C$11)</f>
        <v>0</v>
      </c>
      <c r="I343" s="22">
        <f>SUMIFS(Jul!$O$14:$O$1003,Jul!$H$14:$H$1003,Despesas!$U35,Jul!$I$14:$I$1003,$C$11)</f>
        <v>0</v>
      </c>
      <c r="J343" s="22">
        <f>SUMIFS(Ago!$O$14:$O$1003,Ago!$H$14:$H$1003,Despesas!$U35,Ago!$I$14:$I$1003,$C$11)</f>
        <v>0</v>
      </c>
      <c r="K343" s="22">
        <f>SUMIFS(Set!$O$14:$O$1003,Set!$H$14:$H$1003,Despesas!$U35,Set!$I$14:$I$1003,$C$11)</f>
        <v>0</v>
      </c>
      <c r="L343" s="22">
        <f>SUMIFS(Out!$O$14:$O$1003,Out!$H$14:$H$1003,Despesas!$U35,Out!$I$14:$I$1003,$C$11)</f>
        <v>0</v>
      </c>
      <c r="M343" s="22">
        <f>SUMIFS(Nov!$O$14:$O$1003,Nov!$H$14:$H$1003,Despesas!$U35,Nov!$I$14:$I$1003,$C$11)</f>
        <v>0</v>
      </c>
      <c r="N343" s="22">
        <f>SUMIFS(Dez!$O$14:$O$1003,Dez!$H$14:$H$1003,Despesas!$U35,Dez!$I$14:$I$1003,$C$11)</f>
        <v>0</v>
      </c>
      <c r="O343" s="22">
        <f t="shared" si="8"/>
        <v>0</v>
      </c>
    </row>
    <row r="344" spans="1:15" x14ac:dyDescent="0.25">
      <c r="A344" s="7"/>
      <c r="B344" s="23" t="str">
        <f>CONCATENATE(Despesas!T36," ",Despesas!U36)</f>
        <v xml:space="preserve">1.7.23 </v>
      </c>
      <c r="C344" s="22">
        <f>SUMIFS(Jan!$O$14:$O$1003,Jan!$H$14:$H$1003,Despesas!$U36,Jan!$I$14:$I$1003,$C$11)</f>
        <v>0</v>
      </c>
      <c r="D344" s="22">
        <f>SUMIFS(Fev!$O$14:$O$1003,Fev!$H$14:$H$1003,Despesas!$U36,Fev!$I$14:$I$1003,$C$11)</f>
        <v>0</v>
      </c>
      <c r="E344" s="22">
        <f>SUMIFS(Mar!$O$14:$O$1003,Mar!$H$14:$H$1003,Despesas!$U36,Mar!$I$14:$I$1003,$C$11)</f>
        <v>0</v>
      </c>
      <c r="F344" s="22">
        <f>SUMIFS(Abr!$O$14:$O$1003,Abr!$H$14:$H$1003,Despesas!$U36,Abr!$I$14:$I$1003,$C$11)</f>
        <v>0</v>
      </c>
      <c r="G344" s="22">
        <f>SUMIFS(Mai!$O$14:$O$1003,Mai!$H$14:$H$1003,Despesas!$U36,Mai!$I$14:$I$1003,$C$11)</f>
        <v>0</v>
      </c>
      <c r="H344" s="22">
        <f>SUMIFS(Jun!$O$14:$O$1003,Jun!$H$14:$H$1003,Despesas!$U36,Jun!$I$14:$I$1003,$C$11)</f>
        <v>0</v>
      </c>
      <c r="I344" s="22">
        <f>SUMIFS(Jul!$O$14:$O$1003,Jul!$H$14:$H$1003,Despesas!$U36,Jul!$I$14:$I$1003,$C$11)</f>
        <v>0</v>
      </c>
      <c r="J344" s="22">
        <f>SUMIFS(Ago!$O$14:$O$1003,Ago!$H$14:$H$1003,Despesas!$U36,Ago!$I$14:$I$1003,$C$11)</f>
        <v>0</v>
      </c>
      <c r="K344" s="22">
        <f>SUMIFS(Set!$O$14:$O$1003,Set!$H$14:$H$1003,Despesas!$U36,Set!$I$14:$I$1003,$C$11)</f>
        <v>0</v>
      </c>
      <c r="L344" s="22">
        <f>SUMIFS(Out!$O$14:$O$1003,Out!$H$14:$H$1003,Despesas!$U36,Out!$I$14:$I$1003,$C$11)</f>
        <v>0</v>
      </c>
      <c r="M344" s="22">
        <f>SUMIFS(Nov!$O$14:$O$1003,Nov!$H$14:$H$1003,Despesas!$U36,Nov!$I$14:$I$1003,$C$11)</f>
        <v>0</v>
      </c>
      <c r="N344" s="22">
        <f>SUMIFS(Dez!$O$14:$O$1003,Dez!$H$14:$H$1003,Despesas!$U36,Dez!$I$14:$I$1003,$C$11)</f>
        <v>0</v>
      </c>
      <c r="O344" s="22">
        <f t="shared" si="8"/>
        <v>0</v>
      </c>
    </row>
    <row r="345" spans="1:15" x14ac:dyDescent="0.25">
      <c r="A345" s="7"/>
      <c r="B345" s="23" t="str">
        <f>CONCATENATE(Despesas!T37," ",Despesas!U37)</f>
        <v xml:space="preserve">1.7.24 </v>
      </c>
      <c r="C345" s="22">
        <f>SUMIFS(Jan!$O$14:$O$1003,Jan!$H$14:$H$1003,Despesas!$U37,Jan!$I$14:$I$1003,$C$11)</f>
        <v>0</v>
      </c>
      <c r="D345" s="22">
        <f>SUMIFS(Fev!$O$14:$O$1003,Fev!$H$14:$H$1003,Despesas!$U37,Fev!$I$14:$I$1003,$C$11)</f>
        <v>0</v>
      </c>
      <c r="E345" s="22">
        <f>SUMIFS(Mar!$O$14:$O$1003,Mar!$H$14:$H$1003,Despesas!$U37,Mar!$I$14:$I$1003,$C$11)</f>
        <v>0</v>
      </c>
      <c r="F345" s="22">
        <f>SUMIFS(Abr!$O$14:$O$1003,Abr!$H$14:$H$1003,Despesas!$U37,Abr!$I$14:$I$1003,$C$11)</f>
        <v>0</v>
      </c>
      <c r="G345" s="22">
        <f>SUMIFS(Mai!$O$14:$O$1003,Mai!$H$14:$H$1003,Despesas!$U37,Mai!$I$14:$I$1003,$C$11)</f>
        <v>0</v>
      </c>
      <c r="H345" s="22">
        <f>SUMIFS(Jun!$O$14:$O$1003,Jun!$H$14:$H$1003,Despesas!$U37,Jun!$I$14:$I$1003,$C$11)</f>
        <v>0</v>
      </c>
      <c r="I345" s="22">
        <f>SUMIFS(Jul!$O$14:$O$1003,Jul!$H$14:$H$1003,Despesas!$U37,Jul!$I$14:$I$1003,$C$11)</f>
        <v>0</v>
      </c>
      <c r="J345" s="22">
        <f>SUMIFS(Ago!$O$14:$O$1003,Ago!$H$14:$H$1003,Despesas!$U37,Ago!$I$14:$I$1003,$C$11)</f>
        <v>0</v>
      </c>
      <c r="K345" s="22">
        <f>SUMIFS(Set!$O$14:$O$1003,Set!$H$14:$H$1003,Despesas!$U37,Set!$I$14:$I$1003,$C$11)</f>
        <v>0</v>
      </c>
      <c r="L345" s="22">
        <f>SUMIFS(Out!$O$14:$O$1003,Out!$H$14:$H$1003,Despesas!$U37,Out!$I$14:$I$1003,$C$11)</f>
        <v>0</v>
      </c>
      <c r="M345" s="22">
        <f>SUMIFS(Nov!$O$14:$O$1003,Nov!$H$14:$H$1003,Despesas!$U37,Nov!$I$14:$I$1003,$C$11)</f>
        <v>0</v>
      </c>
      <c r="N345" s="22">
        <f>SUMIFS(Dez!$O$14:$O$1003,Dez!$H$14:$H$1003,Despesas!$U37,Dez!$I$14:$I$1003,$C$11)</f>
        <v>0</v>
      </c>
      <c r="O345" s="22">
        <f t="shared" si="8"/>
        <v>0</v>
      </c>
    </row>
    <row r="346" spans="1:15" x14ac:dyDescent="0.25">
      <c r="A346" s="7"/>
      <c r="B346" s="23" t="str">
        <f>CONCATENATE(Despesas!T38," ",Despesas!U38)</f>
        <v xml:space="preserve">1.7.25 </v>
      </c>
      <c r="C346" s="22">
        <f>SUMIFS(Jan!$O$14:$O$1003,Jan!$H$14:$H$1003,Despesas!$U38,Jan!$I$14:$I$1003,$C$11)</f>
        <v>0</v>
      </c>
      <c r="D346" s="22">
        <f>SUMIFS(Fev!$O$14:$O$1003,Fev!$H$14:$H$1003,Despesas!$U38,Fev!$I$14:$I$1003,$C$11)</f>
        <v>0</v>
      </c>
      <c r="E346" s="22">
        <f>SUMIFS(Mar!$O$14:$O$1003,Mar!$H$14:$H$1003,Despesas!$U38,Mar!$I$14:$I$1003,$C$11)</f>
        <v>0</v>
      </c>
      <c r="F346" s="22">
        <f>SUMIFS(Abr!$O$14:$O$1003,Abr!$H$14:$H$1003,Despesas!$U38,Abr!$I$14:$I$1003,$C$11)</f>
        <v>0</v>
      </c>
      <c r="G346" s="22">
        <f>SUMIFS(Mai!$O$14:$O$1003,Mai!$H$14:$H$1003,Despesas!$U38,Mai!$I$14:$I$1003,$C$11)</f>
        <v>0</v>
      </c>
      <c r="H346" s="22">
        <f>SUMIFS(Jun!$O$14:$O$1003,Jun!$H$14:$H$1003,Despesas!$U38,Jun!$I$14:$I$1003,$C$11)</f>
        <v>0</v>
      </c>
      <c r="I346" s="22">
        <f>SUMIFS(Jul!$O$14:$O$1003,Jul!$H$14:$H$1003,Despesas!$U38,Jul!$I$14:$I$1003,$C$11)</f>
        <v>0</v>
      </c>
      <c r="J346" s="22">
        <f>SUMIFS(Ago!$O$14:$O$1003,Ago!$H$14:$H$1003,Despesas!$U38,Ago!$I$14:$I$1003,$C$11)</f>
        <v>0</v>
      </c>
      <c r="K346" s="22">
        <f>SUMIFS(Set!$O$14:$O$1003,Set!$H$14:$H$1003,Despesas!$U38,Set!$I$14:$I$1003,$C$11)</f>
        <v>0</v>
      </c>
      <c r="L346" s="22">
        <f>SUMIFS(Out!$O$14:$O$1003,Out!$H$14:$H$1003,Despesas!$U38,Out!$I$14:$I$1003,$C$11)</f>
        <v>0</v>
      </c>
      <c r="M346" s="22">
        <f>SUMIFS(Nov!$O$14:$O$1003,Nov!$H$14:$H$1003,Despesas!$U38,Nov!$I$14:$I$1003,$C$11)</f>
        <v>0</v>
      </c>
      <c r="N346" s="22">
        <f>SUMIFS(Dez!$O$14:$O$1003,Dez!$H$14:$H$1003,Despesas!$U38,Dez!$I$14:$I$1003,$C$11)</f>
        <v>0</v>
      </c>
      <c r="O346" s="22">
        <f t="shared" si="8"/>
        <v>0</v>
      </c>
    </row>
    <row r="347" spans="1:15" x14ac:dyDescent="0.25">
      <c r="A347" s="7"/>
      <c r="B347" s="23" t="str">
        <f>CONCATENATE(Despesas!T39," ",Despesas!U39)</f>
        <v xml:space="preserve">1.7.26 </v>
      </c>
      <c r="C347" s="22">
        <f>SUMIFS(Jan!$O$14:$O$1003,Jan!$H$14:$H$1003,Despesas!$U39,Jan!$I$14:$I$1003,$C$11)</f>
        <v>0</v>
      </c>
      <c r="D347" s="22">
        <f>SUMIFS(Fev!$O$14:$O$1003,Fev!$H$14:$H$1003,Despesas!$U39,Fev!$I$14:$I$1003,$C$11)</f>
        <v>0</v>
      </c>
      <c r="E347" s="22">
        <f>SUMIFS(Mar!$O$14:$O$1003,Mar!$H$14:$H$1003,Despesas!$U39,Mar!$I$14:$I$1003,$C$11)</f>
        <v>0</v>
      </c>
      <c r="F347" s="22">
        <f>SUMIFS(Abr!$O$14:$O$1003,Abr!$H$14:$H$1003,Despesas!$U39,Abr!$I$14:$I$1003,$C$11)</f>
        <v>0</v>
      </c>
      <c r="G347" s="22">
        <f>SUMIFS(Mai!$O$14:$O$1003,Mai!$H$14:$H$1003,Despesas!$U39,Mai!$I$14:$I$1003,$C$11)</f>
        <v>0</v>
      </c>
      <c r="H347" s="22">
        <f>SUMIFS(Jun!$O$14:$O$1003,Jun!$H$14:$H$1003,Despesas!$U39,Jun!$I$14:$I$1003,$C$11)</f>
        <v>0</v>
      </c>
      <c r="I347" s="22">
        <f>SUMIFS(Jul!$O$14:$O$1003,Jul!$H$14:$H$1003,Despesas!$U39,Jul!$I$14:$I$1003,$C$11)</f>
        <v>0</v>
      </c>
      <c r="J347" s="22">
        <f>SUMIFS(Ago!$O$14:$O$1003,Ago!$H$14:$H$1003,Despesas!$U39,Ago!$I$14:$I$1003,$C$11)</f>
        <v>0</v>
      </c>
      <c r="K347" s="22">
        <f>SUMIFS(Set!$O$14:$O$1003,Set!$H$14:$H$1003,Despesas!$U39,Set!$I$14:$I$1003,$C$11)</f>
        <v>0</v>
      </c>
      <c r="L347" s="22">
        <f>SUMIFS(Out!$O$14:$O$1003,Out!$H$14:$H$1003,Despesas!$U39,Out!$I$14:$I$1003,$C$11)</f>
        <v>0</v>
      </c>
      <c r="M347" s="22">
        <f>SUMIFS(Nov!$O$14:$O$1003,Nov!$H$14:$H$1003,Despesas!$U39,Nov!$I$14:$I$1003,$C$11)</f>
        <v>0</v>
      </c>
      <c r="N347" s="22">
        <f>SUMIFS(Dez!$O$14:$O$1003,Dez!$H$14:$H$1003,Despesas!$U39,Dez!$I$14:$I$1003,$C$11)</f>
        <v>0</v>
      </c>
      <c r="O347" s="22">
        <f t="shared" si="8"/>
        <v>0</v>
      </c>
    </row>
    <row r="348" spans="1:15" x14ac:dyDescent="0.25">
      <c r="A348" s="7"/>
      <c r="B348" s="23" t="str">
        <f>CONCATENATE(Despesas!T40," ",Despesas!U40)</f>
        <v xml:space="preserve">1.7.27 </v>
      </c>
      <c r="C348" s="22">
        <f>SUMIFS(Jan!$O$14:$O$1003,Jan!$H$14:$H$1003,Despesas!$U40,Jan!$I$14:$I$1003,$C$11)</f>
        <v>0</v>
      </c>
      <c r="D348" s="22">
        <f>SUMIFS(Fev!$O$14:$O$1003,Fev!$H$14:$H$1003,Despesas!$U40,Fev!$I$14:$I$1003,$C$11)</f>
        <v>0</v>
      </c>
      <c r="E348" s="22">
        <f>SUMIFS(Mar!$O$14:$O$1003,Mar!$H$14:$H$1003,Despesas!$U40,Mar!$I$14:$I$1003,$C$11)</f>
        <v>0</v>
      </c>
      <c r="F348" s="22">
        <f>SUMIFS(Abr!$O$14:$O$1003,Abr!$H$14:$H$1003,Despesas!$U40,Abr!$I$14:$I$1003,$C$11)</f>
        <v>0</v>
      </c>
      <c r="G348" s="22">
        <f>SUMIFS(Mai!$O$14:$O$1003,Mai!$H$14:$H$1003,Despesas!$U40,Mai!$I$14:$I$1003,$C$11)</f>
        <v>0</v>
      </c>
      <c r="H348" s="22">
        <f>SUMIFS(Jun!$O$14:$O$1003,Jun!$H$14:$H$1003,Despesas!$U40,Jun!$I$14:$I$1003,$C$11)</f>
        <v>0</v>
      </c>
      <c r="I348" s="22">
        <f>SUMIFS(Jul!$O$14:$O$1003,Jul!$H$14:$H$1003,Despesas!$U40,Jul!$I$14:$I$1003,$C$11)</f>
        <v>0</v>
      </c>
      <c r="J348" s="22">
        <f>SUMIFS(Ago!$O$14:$O$1003,Ago!$H$14:$H$1003,Despesas!$U40,Ago!$I$14:$I$1003,$C$11)</f>
        <v>0</v>
      </c>
      <c r="K348" s="22">
        <f>SUMIFS(Set!$O$14:$O$1003,Set!$H$14:$H$1003,Despesas!$U40,Set!$I$14:$I$1003,$C$11)</f>
        <v>0</v>
      </c>
      <c r="L348" s="22">
        <f>SUMIFS(Out!$O$14:$O$1003,Out!$H$14:$H$1003,Despesas!$U40,Out!$I$14:$I$1003,$C$11)</f>
        <v>0</v>
      </c>
      <c r="M348" s="22">
        <f>SUMIFS(Nov!$O$14:$O$1003,Nov!$H$14:$H$1003,Despesas!$U40,Nov!$I$14:$I$1003,$C$11)</f>
        <v>0</v>
      </c>
      <c r="N348" s="22">
        <f>SUMIFS(Dez!$O$14:$O$1003,Dez!$H$14:$H$1003,Despesas!$U40,Dez!$I$14:$I$1003,$C$11)</f>
        <v>0</v>
      </c>
      <c r="O348" s="22">
        <f t="shared" si="8"/>
        <v>0</v>
      </c>
    </row>
    <row r="349" spans="1:15" x14ac:dyDescent="0.25">
      <c r="A349" s="7"/>
      <c r="B349" s="23" t="str">
        <f>CONCATENATE(Despesas!T41," ",Despesas!U41)</f>
        <v xml:space="preserve">1.7.28 </v>
      </c>
      <c r="C349" s="22">
        <f>SUMIFS(Jan!$O$14:$O$1003,Jan!$H$14:$H$1003,Despesas!$U41,Jan!$I$14:$I$1003,$C$11)</f>
        <v>0</v>
      </c>
      <c r="D349" s="22">
        <f>SUMIFS(Fev!$O$14:$O$1003,Fev!$H$14:$H$1003,Despesas!$U41,Fev!$I$14:$I$1003,$C$11)</f>
        <v>0</v>
      </c>
      <c r="E349" s="22">
        <f>SUMIFS(Mar!$O$14:$O$1003,Mar!$H$14:$H$1003,Despesas!$U41,Mar!$I$14:$I$1003,$C$11)</f>
        <v>0</v>
      </c>
      <c r="F349" s="22">
        <f>SUMIFS(Abr!$O$14:$O$1003,Abr!$H$14:$H$1003,Despesas!$U41,Abr!$I$14:$I$1003,$C$11)</f>
        <v>0</v>
      </c>
      <c r="G349" s="22">
        <f>SUMIFS(Mai!$O$14:$O$1003,Mai!$H$14:$H$1003,Despesas!$U41,Mai!$I$14:$I$1003,$C$11)</f>
        <v>0</v>
      </c>
      <c r="H349" s="22">
        <f>SUMIFS(Jun!$O$14:$O$1003,Jun!$H$14:$H$1003,Despesas!$U41,Jun!$I$14:$I$1003,$C$11)</f>
        <v>0</v>
      </c>
      <c r="I349" s="22">
        <f>SUMIFS(Jul!$O$14:$O$1003,Jul!$H$14:$H$1003,Despesas!$U41,Jul!$I$14:$I$1003,$C$11)</f>
        <v>0</v>
      </c>
      <c r="J349" s="22">
        <f>SUMIFS(Ago!$O$14:$O$1003,Ago!$H$14:$H$1003,Despesas!$U41,Ago!$I$14:$I$1003,$C$11)</f>
        <v>0</v>
      </c>
      <c r="K349" s="22">
        <f>SUMIFS(Set!$O$14:$O$1003,Set!$H$14:$H$1003,Despesas!$U41,Set!$I$14:$I$1003,$C$11)</f>
        <v>0</v>
      </c>
      <c r="L349" s="22">
        <f>SUMIFS(Out!$O$14:$O$1003,Out!$H$14:$H$1003,Despesas!$U41,Out!$I$14:$I$1003,$C$11)</f>
        <v>0</v>
      </c>
      <c r="M349" s="22">
        <f>SUMIFS(Nov!$O$14:$O$1003,Nov!$H$14:$H$1003,Despesas!$U41,Nov!$I$14:$I$1003,$C$11)</f>
        <v>0</v>
      </c>
      <c r="N349" s="22">
        <f>SUMIFS(Dez!$O$14:$O$1003,Dez!$H$14:$H$1003,Despesas!$U41,Dez!$I$14:$I$1003,$C$11)</f>
        <v>0</v>
      </c>
      <c r="O349" s="22">
        <f t="shared" si="8"/>
        <v>0</v>
      </c>
    </row>
    <row r="350" spans="1:15" x14ac:dyDescent="0.25">
      <c r="A350" s="7"/>
      <c r="B350" s="23" t="str">
        <f>CONCATENATE(Despesas!T42," ",Despesas!U42)</f>
        <v xml:space="preserve">1.7.29 </v>
      </c>
      <c r="C350" s="22">
        <f>SUMIFS(Jan!$O$14:$O$1003,Jan!$H$14:$H$1003,Despesas!$U42,Jan!$I$14:$I$1003,$C$11)</f>
        <v>0</v>
      </c>
      <c r="D350" s="22">
        <f>SUMIFS(Fev!$O$14:$O$1003,Fev!$H$14:$H$1003,Despesas!$U42,Fev!$I$14:$I$1003,$C$11)</f>
        <v>0</v>
      </c>
      <c r="E350" s="22">
        <f>SUMIFS(Mar!$O$14:$O$1003,Mar!$H$14:$H$1003,Despesas!$U42,Mar!$I$14:$I$1003,$C$11)</f>
        <v>0</v>
      </c>
      <c r="F350" s="22">
        <f>SUMIFS(Abr!$O$14:$O$1003,Abr!$H$14:$H$1003,Despesas!$U42,Abr!$I$14:$I$1003,$C$11)</f>
        <v>0</v>
      </c>
      <c r="G350" s="22">
        <f>SUMIFS(Mai!$O$14:$O$1003,Mai!$H$14:$H$1003,Despesas!$U42,Mai!$I$14:$I$1003,$C$11)</f>
        <v>0</v>
      </c>
      <c r="H350" s="22">
        <f>SUMIFS(Jun!$O$14:$O$1003,Jun!$H$14:$H$1003,Despesas!$U42,Jun!$I$14:$I$1003,$C$11)</f>
        <v>0</v>
      </c>
      <c r="I350" s="22">
        <f>SUMIFS(Jul!$O$14:$O$1003,Jul!$H$14:$H$1003,Despesas!$U42,Jul!$I$14:$I$1003,$C$11)</f>
        <v>0</v>
      </c>
      <c r="J350" s="22">
        <f>SUMIFS(Ago!$O$14:$O$1003,Ago!$H$14:$H$1003,Despesas!$U42,Ago!$I$14:$I$1003,$C$11)</f>
        <v>0</v>
      </c>
      <c r="K350" s="22">
        <f>SUMIFS(Set!$O$14:$O$1003,Set!$H$14:$H$1003,Despesas!$U42,Set!$I$14:$I$1003,$C$11)</f>
        <v>0</v>
      </c>
      <c r="L350" s="22">
        <f>SUMIFS(Out!$O$14:$O$1003,Out!$H$14:$H$1003,Despesas!$U42,Out!$I$14:$I$1003,$C$11)</f>
        <v>0</v>
      </c>
      <c r="M350" s="22">
        <f>SUMIFS(Nov!$O$14:$O$1003,Nov!$H$14:$H$1003,Despesas!$U42,Nov!$I$14:$I$1003,$C$11)</f>
        <v>0</v>
      </c>
      <c r="N350" s="22">
        <f>SUMIFS(Dez!$O$14:$O$1003,Dez!$H$14:$H$1003,Despesas!$U42,Dez!$I$14:$I$1003,$C$11)</f>
        <v>0</v>
      </c>
      <c r="O350" s="22">
        <f t="shared" si="8"/>
        <v>0</v>
      </c>
    </row>
    <row r="351" spans="1:15" x14ac:dyDescent="0.25">
      <c r="A351" s="7"/>
      <c r="B351" s="23" t="str">
        <f>CONCATENATE(Despesas!T43," ",Despesas!U43)</f>
        <v xml:space="preserve">1.7.30 </v>
      </c>
      <c r="C351" s="22">
        <f>SUMIFS(Jan!$O$14:$O$1003,Jan!$H$14:$H$1003,Despesas!$U43,Jan!$I$14:$I$1003,$C$11)</f>
        <v>0</v>
      </c>
      <c r="D351" s="22">
        <f>SUMIFS(Fev!$O$14:$O$1003,Fev!$H$14:$H$1003,Despesas!$U43,Fev!$I$14:$I$1003,$C$11)</f>
        <v>0</v>
      </c>
      <c r="E351" s="22">
        <f>SUMIFS(Mar!$O$14:$O$1003,Mar!$H$14:$H$1003,Despesas!$U43,Mar!$I$14:$I$1003,$C$11)</f>
        <v>0</v>
      </c>
      <c r="F351" s="22">
        <f>SUMIFS(Abr!$O$14:$O$1003,Abr!$H$14:$H$1003,Despesas!$U43,Abr!$I$14:$I$1003,$C$11)</f>
        <v>0</v>
      </c>
      <c r="G351" s="22">
        <f>SUMIFS(Mai!$O$14:$O$1003,Mai!$H$14:$H$1003,Despesas!$U43,Mai!$I$14:$I$1003,$C$11)</f>
        <v>0</v>
      </c>
      <c r="H351" s="22">
        <f>SUMIFS(Jun!$O$14:$O$1003,Jun!$H$14:$H$1003,Despesas!$U43,Jun!$I$14:$I$1003,$C$11)</f>
        <v>0</v>
      </c>
      <c r="I351" s="22">
        <f>SUMIFS(Jul!$O$14:$O$1003,Jul!$H$14:$H$1003,Despesas!$U43,Jul!$I$14:$I$1003,$C$11)</f>
        <v>0</v>
      </c>
      <c r="J351" s="22">
        <f>SUMIFS(Ago!$O$14:$O$1003,Ago!$H$14:$H$1003,Despesas!$U43,Ago!$I$14:$I$1003,$C$11)</f>
        <v>0</v>
      </c>
      <c r="K351" s="22">
        <f>SUMIFS(Set!$O$14:$O$1003,Set!$H$14:$H$1003,Despesas!$U43,Set!$I$14:$I$1003,$C$11)</f>
        <v>0</v>
      </c>
      <c r="L351" s="22">
        <f>SUMIFS(Out!$O$14:$O$1003,Out!$H$14:$H$1003,Despesas!$U43,Out!$I$14:$I$1003,$C$11)</f>
        <v>0</v>
      </c>
      <c r="M351" s="22">
        <f>SUMIFS(Nov!$O$14:$O$1003,Nov!$H$14:$H$1003,Despesas!$U43,Nov!$I$14:$I$1003,$C$11)</f>
        <v>0</v>
      </c>
      <c r="N351" s="22">
        <f>SUMIFS(Dez!$O$14:$O$1003,Dez!$H$14:$H$1003,Despesas!$U43,Dez!$I$14:$I$1003,$C$11)</f>
        <v>0</v>
      </c>
      <c r="O351" s="22">
        <f t="shared" si="8"/>
        <v>0</v>
      </c>
    </row>
    <row r="352" spans="1:15" x14ac:dyDescent="0.25">
      <c r="A352" s="7"/>
      <c r="B352" s="23" t="str">
        <f>CONCATENATE(Despesas!T44," ",Despesas!U44)</f>
        <v xml:space="preserve">1.7.31 </v>
      </c>
      <c r="C352" s="22">
        <f>SUMIFS(Jan!$O$14:$O$1003,Jan!$H$14:$H$1003,Despesas!$U44,Jan!$I$14:$I$1003,$C$11)</f>
        <v>0</v>
      </c>
      <c r="D352" s="22">
        <f>SUMIFS(Fev!$O$14:$O$1003,Fev!$H$14:$H$1003,Despesas!$U44,Fev!$I$14:$I$1003,$C$11)</f>
        <v>0</v>
      </c>
      <c r="E352" s="22">
        <f>SUMIFS(Mar!$O$14:$O$1003,Mar!$H$14:$H$1003,Despesas!$U44,Mar!$I$14:$I$1003,$C$11)</f>
        <v>0</v>
      </c>
      <c r="F352" s="22">
        <f>SUMIFS(Abr!$O$14:$O$1003,Abr!$H$14:$H$1003,Despesas!$U44,Abr!$I$14:$I$1003,$C$11)</f>
        <v>0</v>
      </c>
      <c r="G352" s="22">
        <f>SUMIFS(Mai!$O$14:$O$1003,Mai!$H$14:$H$1003,Despesas!$U44,Mai!$I$14:$I$1003,$C$11)</f>
        <v>0</v>
      </c>
      <c r="H352" s="22">
        <f>SUMIFS(Jun!$O$14:$O$1003,Jun!$H$14:$H$1003,Despesas!$U44,Jun!$I$14:$I$1003,$C$11)</f>
        <v>0</v>
      </c>
      <c r="I352" s="22">
        <f>SUMIFS(Jul!$O$14:$O$1003,Jul!$H$14:$H$1003,Despesas!$U44,Jul!$I$14:$I$1003,$C$11)</f>
        <v>0</v>
      </c>
      <c r="J352" s="22">
        <f>SUMIFS(Ago!$O$14:$O$1003,Ago!$H$14:$H$1003,Despesas!$U44,Ago!$I$14:$I$1003,$C$11)</f>
        <v>0</v>
      </c>
      <c r="K352" s="22">
        <f>SUMIFS(Set!$O$14:$O$1003,Set!$H$14:$H$1003,Despesas!$U44,Set!$I$14:$I$1003,$C$11)</f>
        <v>0</v>
      </c>
      <c r="L352" s="22">
        <f>SUMIFS(Out!$O$14:$O$1003,Out!$H$14:$H$1003,Despesas!$U44,Out!$I$14:$I$1003,$C$11)</f>
        <v>0</v>
      </c>
      <c r="M352" s="22">
        <f>SUMIFS(Nov!$O$14:$O$1003,Nov!$H$14:$H$1003,Despesas!$U44,Nov!$I$14:$I$1003,$C$11)</f>
        <v>0</v>
      </c>
      <c r="N352" s="22">
        <f>SUMIFS(Dez!$O$14:$O$1003,Dez!$H$14:$H$1003,Despesas!$U44,Dez!$I$14:$I$1003,$C$11)</f>
        <v>0</v>
      </c>
      <c r="O352" s="22">
        <f t="shared" si="8"/>
        <v>0</v>
      </c>
    </row>
    <row r="353" spans="1:15" x14ac:dyDescent="0.25">
      <c r="A353" s="7"/>
      <c r="B353" s="23" t="str">
        <f>CONCATENATE(Despesas!T45," ",Despesas!U45)</f>
        <v xml:space="preserve">1.7.32 </v>
      </c>
      <c r="C353" s="22">
        <f>SUMIFS(Jan!$O$14:$O$1003,Jan!$H$14:$H$1003,Despesas!$U45,Jan!$I$14:$I$1003,$C$11)</f>
        <v>0</v>
      </c>
      <c r="D353" s="22">
        <f>SUMIFS(Fev!$O$14:$O$1003,Fev!$H$14:$H$1003,Despesas!$U45,Fev!$I$14:$I$1003,$C$11)</f>
        <v>0</v>
      </c>
      <c r="E353" s="22">
        <f>SUMIFS(Mar!$O$14:$O$1003,Mar!$H$14:$H$1003,Despesas!$U45,Mar!$I$14:$I$1003,$C$11)</f>
        <v>0</v>
      </c>
      <c r="F353" s="22">
        <f>SUMIFS(Abr!$O$14:$O$1003,Abr!$H$14:$H$1003,Despesas!$U45,Abr!$I$14:$I$1003,$C$11)</f>
        <v>0</v>
      </c>
      <c r="G353" s="22">
        <f>SUMIFS(Mai!$O$14:$O$1003,Mai!$H$14:$H$1003,Despesas!$U45,Mai!$I$14:$I$1003,$C$11)</f>
        <v>0</v>
      </c>
      <c r="H353" s="22">
        <f>SUMIFS(Jun!$O$14:$O$1003,Jun!$H$14:$H$1003,Despesas!$U45,Jun!$I$14:$I$1003,$C$11)</f>
        <v>0</v>
      </c>
      <c r="I353" s="22">
        <f>SUMIFS(Jul!$O$14:$O$1003,Jul!$H$14:$H$1003,Despesas!$U45,Jul!$I$14:$I$1003,$C$11)</f>
        <v>0</v>
      </c>
      <c r="J353" s="22">
        <f>SUMIFS(Ago!$O$14:$O$1003,Ago!$H$14:$H$1003,Despesas!$U45,Ago!$I$14:$I$1003,$C$11)</f>
        <v>0</v>
      </c>
      <c r="K353" s="22">
        <f>SUMIFS(Set!$O$14:$O$1003,Set!$H$14:$H$1003,Despesas!$U45,Set!$I$14:$I$1003,$C$11)</f>
        <v>0</v>
      </c>
      <c r="L353" s="22">
        <f>SUMIFS(Out!$O$14:$O$1003,Out!$H$14:$H$1003,Despesas!$U45,Out!$I$14:$I$1003,$C$11)</f>
        <v>0</v>
      </c>
      <c r="M353" s="22">
        <f>SUMIFS(Nov!$O$14:$O$1003,Nov!$H$14:$H$1003,Despesas!$U45,Nov!$I$14:$I$1003,$C$11)</f>
        <v>0</v>
      </c>
      <c r="N353" s="22">
        <f>SUMIFS(Dez!$O$14:$O$1003,Dez!$H$14:$H$1003,Despesas!$U45,Dez!$I$14:$I$1003,$C$11)</f>
        <v>0</v>
      </c>
      <c r="O353" s="22">
        <f t="shared" si="8"/>
        <v>0</v>
      </c>
    </row>
    <row r="354" spans="1:15" x14ac:dyDescent="0.25">
      <c r="A354" s="7"/>
      <c r="B354" s="23" t="str">
        <f>CONCATENATE(Despesas!T46," ",Despesas!U46)</f>
        <v xml:space="preserve">1.7.33 </v>
      </c>
      <c r="C354" s="22">
        <f>SUMIFS(Jan!$O$14:$O$1003,Jan!$H$14:$H$1003,Despesas!$U46,Jan!$I$14:$I$1003,$C$11)</f>
        <v>0</v>
      </c>
      <c r="D354" s="22">
        <f>SUMIFS(Fev!$O$14:$O$1003,Fev!$H$14:$H$1003,Despesas!$U46,Fev!$I$14:$I$1003,$C$11)</f>
        <v>0</v>
      </c>
      <c r="E354" s="22">
        <f>SUMIFS(Mar!$O$14:$O$1003,Mar!$H$14:$H$1003,Despesas!$U46,Mar!$I$14:$I$1003,$C$11)</f>
        <v>0</v>
      </c>
      <c r="F354" s="22">
        <f>SUMIFS(Abr!$O$14:$O$1003,Abr!$H$14:$H$1003,Despesas!$U46,Abr!$I$14:$I$1003,$C$11)</f>
        <v>0</v>
      </c>
      <c r="G354" s="22">
        <f>SUMIFS(Mai!$O$14:$O$1003,Mai!$H$14:$H$1003,Despesas!$U46,Mai!$I$14:$I$1003,$C$11)</f>
        <v>0</v>
      </c>
      <c r="H354" s="22">
        <f>SUMIFS(Jun!$O$14:$O$1003,Jun!$H$14:$H$1003,Despesas!$U46,Jun!$I$14:$I$1003,$C$11)</f>
        <v>0</v>
      </c>
      <c r="I354" s="22">
        <f>SUMIFS(Jul!$O$14:$O$1003,Jul!$H$14:$H$1003,Despesas!$U46,Jul!$I$14:$I$1003,$C$11)</f>
        <v>0</v>
      </c>
      <c r="J354" s="22">
        <f>SUMIFS(Ago!$O$14:$O$1003,Ago!$H$14:$H$1003,Despesas!$U46,Ago!$I$14:$I$1003,$C$11)</f>
        <v>0</v>
      </c>
      <c r="K354" s="22">
        <f>SUMIFS(Set!$O$14:$O$1003,Set!$H$14:$H$1003,Despesas!$U46,Set!$I$14:$I$1003,$C$11)</f>
        <v>0</v>
      </c>
      <c r="L354" s="22">
        <f>SUMIFS(Out!$O$14:$O$1003,Out!$H$14:$H$1003,Despesas!$U46,Out!$I$14:$I$1003,$C$11)</f>
        <v>0</v>
      </c>
      <c r="M354" s="22">
        <f>SUMIFS(Nov!$O$14:$O$1003,Nov!$H$14:$H$1003,Despesas!$U46,Nov!$I$14:$I$1003,$C$11)</f>
        <v>0</v>
      </c>
      <c r="N354" s="22">
        <f>SUMIFS(Dez!$O$14:$O$1003,Dez!$H$14:$H$1003,Despesas!$U46,Dez!$I$14:$I$1003,$C$11)</f>
        <v>0</v>
      </c>
      <c r="O354" s="22">
        <f t="shared" si="8"/>
        <v>0</v>
      </c>
    </row>
    <row r="355" spans="1:15" x14ac:dyDescent="0.25">
      <c r="A355" s="7"/>
      <c r="B355" s="23" t="str">
        <f>CONCATENATE(Despesas!T47," ",Despesas!U47)</f>
        <v xml:space="preserve">1.7.34 </v>
      </c>
      <c r="C355" s="22">
        <f>SUMIFS(Jan!$O$14:$O$1003,Jan!$H$14:$H$1003,Despesas!$U47,Jan!$I$14:$I$1003,$C$11)</f>
        <v>0</v>
      </c>
      <c r="D355" s="22">
        <f>SUMIFS(Fev!$O$14:$O$1003,Fev!$H$14:$H$1003,Despesas!$U47,Fev!$I$14:$I$1003,$C$11)</f>
        <v>0</v>
      </c>
      <c r="E355" s="22">
        <f>SUMIFS(Mar!$O$14:$O$1003,Mar!$H$14:$H$1003,Despesas!$U47,Mar!$I$14:$I$1003,$C$11)</f>
        <v>0</v>
      </c>
      <c r="F355" s="22">
        <f>SUMIFS(Abr!$O$14:$O$1003,Abr!$H$14:$H$1003,Despesas!$U47,Abr!$I$14:$I$1003,$C$11)</f>
        <v>0</v>
      </c>
      <c r="G355" s="22">
        <f>SUMIFS(Mai!$O$14:$O$1003,Mai!$H$14:$H$1003,Despesas!$U47,Mai!$I$14:$I$1003,$C$11)</f>
        <v>0</v>
      </c>
      <c r="H355" s="22">
        <f>SUMIFS(Jun!$O$14:$O$1003,Jun!$H$14:$H$1003,Despesas!$U47,Jun!$I$14:$I$1003,$C$11)</f>
        <v>0</v>
      </c>
      <c r="I355" s="22">
        <f>SUMIFS(Jul!$O$14:$O$1003,Jul!$H$14:$H$1003,Despesas!$U47,Jul!$I$14:$I$1003,$C$11)</f>
        <v>0</v>
      </c>
      <c r="J355" s="22">
        <f>SUMIFS(Ago!$O$14:$O$1003,Ago!$H$14:$H$1003,Despesas!$U47,Ago!$I$14:$I$1003,$C$11)</f>
        <v>0</v>
      </c>
      <c r="K355" s="22">
        <f>SUMIFS(Set!$O$14:$O$1003,Set!$H$14:$H$1003,Despesas!$U47,Set!$I$14:$I$1003,$C$11)</f>
        <v>0</v>
      </c>
      <c r="L355" s="22">
        <f>SUMIFS(Out!$O$14:$O$1003,Out!$H$14:$H$1003,Despesas!$U47,Out!$I$14:$I$1003,$C$11)</f>
        <v>0</v>
      </c>
      <c r="M355" s="22">
        <f>SUMIFS(Nov!$O$14:$O$1003,Nov!$H$14:$H$1003,Despesas!$U47,Nov!$I$14:$I$1003,$C$11)</f>
        <v>0</v>
      </c>
      <c r="N355" s="22">
        <f>SUMIFS(Dez!$O$14:$O$1003,Dez!$H$14:$H$1003,Despesas!$U47,Dez!$I$14:$I$1003,$C$11)</f>
        <v>0</v>
      </c>
      <c r="O355" s="22">
        <f t="shared" si="8"/>
        <v>0</v>
      </c>
    </row>
    <row r="356" spans="1:15" x14ac:dyDescent="0.25">
      <c r="A356" s="7"/>
      <c r="B356" s="23" t="str">
        <f>CONCATENATE(Despesas!T48," ",Despesas!U48)</f>
        <v xml:space="preserve">1.7.35 </v>
      </c>
      <c r="C356" s="22">
        <f>SUMIFS(Jan!$O$14:$O$1003,Jan!$H$14:$H$1003,Despesas!$U48,Jan!$I$14:$I$1003,$C$11)</f>
        <v>0</v>
      </c>
      <c r="D356" s="22">
        <f>SUMIFS(Fev!$O$14:$O$1003,Fev!$H$14:$H$1003,Despesas!$U48,Fev!$I$14:$I$1003,$C$11)</f>
        <v>0</v>
      </c>
      <c r="E356" s="22">
        <f>SUMIFS(Mar!$O$14:$O$1003,Mar!$H$14:$H$1003,Despesas!$U48,Mar!$I$14:$I$1003,$C$11)</f>
        <v>0</v>
      </c>
      <c r="F356" s="22">
        <f>SUMIFS(Abr!$O$14:$O$1003,Abr!$H$14:$H$1003,Despesas!$U48,Abr!$I$14:$I$1003,$C$11)</f>
        <v>0</v>
      </c>
      <c r="G356" s="22">
        <f>SUMIFS(Mai!$O$14:$O$1003,Mai!$H$14:$H$1003,Despesas!$U48,Mai!$I$14:$I$1003,$C$11)</f>
        <v>0</v>
      </c>
      <c r="H356" s="22">
        <f>SUMIFS(Jun!$O$14:$O$1003,Jun!$H$14:$H$1003,Despesas!$U48,Jun!$I$14:$I$1003,$C$11)</f>
        <v>0</v>
      </c>
      <c r="I356" s="22">
        <f>SUMIFS(Jul!$O$14:$O$1003,Jul!$H$14:$H$1003,Despesas!$U48,Jul!$I$14:$I$1003,$C$11)</f>
        <v>0</v>
      </c>
      <c r="J356" s="22">
        <f>SUMIFS(Ago!$O$14:$O$1003,Ago!$H$14:$H$1003,Despesas!$U48,Ago!$I$14:$I$1003,$C$11)</f>
        <v>0</v>
      </c>
      <c r="K356" s="22">
        <f>SUMIFS(Set!$O$14:$O$1003,Set!$H$14:$H$1003,Despesas!$U48,Set!$I$14:$I$1003,$C$11)</f>
        <v>0</v>
      </c>
      <c r="L356" s="22">
        <f>SUMIFS(Out!$O$14:$O$1003,Out!$H$14:$H$1003,Despesas!$U48,Out!$I$14:$I$1003,$C$11)</f>
        <v>0</v>
      </c>
      <c r="M356" s="22">
        <f>SUMIFS(Nov!$O$14:$O$1003,Nov!$H$14:$H$1003,Despesas!$U48,Nov!$I$14:$I$1003,$C$11)</f>
        <v>0</v>
      </c>
      <c r="N356" s="22">
        <f>SUMIFS(Dez!$O$14:$O$1003,Dez!$H$14:$H$1003,Despesas!$U48,Dez!$I$14:$I$1003,$C$11)</f>
        <v>0</v>
      </c>
      <c r="O356" s="22">
        <f t="shared" si="8"/>
        <v>0</v>
      </c>
    </row>
    <row r="357" spans="1:15" x14ac:dyDescent="0.25">
      <c r="A357" s="7"/>
      <c r="B357" s="23" t="str">
        <f>CONCATENATE(Despesas!T49," ",Despesas!U49)</f>
        <v xml:space="preserve">1.7.36 </v>
      </c>
      <c r="C357" s="22">
        <f>SUMIFS(Jan!$O$14:$O$1003,Jan!$H$14:$H$1003,Despesas!$U49,Jan!$I$14:$I$1003,$C$11)</f>
        <v>0</v>
      </c>
      <c r="D357" s="22">
        <f>SUMIFS(Fev!$O$14:$O$1003,Fev!$H$14:$H$1003,Despesas!$U49,Fev!$I$14:$I$1003,$C$11)</f>
        <v>0</v>
      </c>
      <c r="E357" s="22">
        <f>SUMIFS(Mar!$O$14:$O$1003,Mar!$H$14:$H$1003,Despesas!$U49,Mar!$I$14:$I$1003,$C$11)</f>
        <v>0</v>
      </c>
      <c r="F357" s="22">
        <f>SUMIFS(Abr!$O$14:$O$1003,Abr!$H$14:$H$1003,Despesas!$U49,Abr!$I$14:$I$1003,$C$11)</f>
        <v>0</v>
      </c>
      <c r="G357" s="22">
        <f>SUMIFS(Mai!$O$14:$O$1003,Mai!$H$14:$H$1003,Despesas!$U49,Mai!$I$14:$I$1003,$C$11)</f>
        <v>0</v>
      </c>
      <c r="H357" s="22">
        <f>SUMIFS(Jun!$O$14:$O$1003,Jun!$H$14:$H$1003,Despesas!$U49,Jun!$I$14:$I$1003,$C$11)</f>
        <v>0</v>
      </c>
      <c r="I357" s="22">
        <f>SUMIFS(Jul!$O$14:$O$1003,Jul!$H$14:$H$1003,Despesas!$U49,Jul!$I$14:$I$1003,$C$11)</f>
        <v>0</v>
      </c>
      <c r="J357" s="22">
        <f>SUMIFS(Ago!$O$14:$O$1003,Ago!$H$14:$H$1003,Despesas!$U49,Ago!$I$14:$I$1003,$C$11)</f>
        <v>0</v>
      </c>
      <c r="K357" s="22">
        <f>SUMIFS(Set!$O$14:$O$1003,Set!$H$14:$H$1003,Despesas!$U49,Set!$I$14:$I$1003,$C$11)</f>
        <v>0</v>
      </c>
      <c r="L357" s="22">
        <f>SUMIFS(Out!$O$14:$O$1003,Out!$H$14:$H$1003,Despesas!$U49,Out!$I$14:$I$1003,$C$11)</f>
        <v>0</v>
      </c>
      <c r="M357" s="22">
        <f>SUMIFS(Nov!$O$14:$O$1003,Nov!$H$14:$H$1003,Despesas!$U49,Nov!$I$14:$I$1003,$C$11)</f>
        <v>0</v>
      </c>
      <c r="N357" s="22">
        <f>SUMIFS(Dez!$O$14:$O$1003,Dez!$H$14:$H$1003,Despesas!$U49,Dez!$I$14:$I$1003,$C$11)</f>
        <v>0</v>
      </c>
      <c r="O357" s="22">
        <f t="shared" si="8"/>
        <v>0</v>
      </c>
    </row>
    <row r="358" spans="1:15" x14ac:dyDescent="0.25">
      <c r="A358" s="7"/>
      <c r="B358" s="23" t="str">
        <f>CONCATENATE(Despesas!T50," ",Despesas!U50)</f>
        <v xml:space="preserve">1.7.37 </v>
      </c>
      <c r="C358" s="22">
        <f>SUMIFS(Jan!$O$14:$O$1003,Jan!$H$14:$H$1003,Despesas!$U50,Jan!$I$14:$I$1003,$C$11)</f>
        <v>0</v>
      </c>
      <c r="D358" s="22">
        <f>SUMIFS(Fev!$O$14:$O$1003,Fev!$H$14:$H$1003,Despesas!$U50,Fev!$I$14:$I$1003,$C$11)</f>
        <v>0</v>
      </c>
      <c r="E358" s="22">
        <f>SUMIFS(Mar!$O$14:$O$1003,Mar!$H$14:$H$1003,Despesas!$U50,Mar!$I$14:$I$1003,$C$11)</f>
        <v>0</v>
      </c>
      <c r="F358" s="22">
        <f>SUMIFS(Abr!$O$14:$O$1003,Abr!$H$14:$H$1003,Despesas!$U50,Abr!$I$14:$I$1003,$C$11)</f>
        <v>0</v>
      </c>
      <c r="G358" s="22">
        <f>SUMIFS(Mai!$O$14:$O$1003,Mai!$H$14:$H$1003,Despesas!$U50,Mai!$I$14:$I$1003,$C$11)</f>
        <v>0</v>
      </c>
      <c r="H358" s="22">
        <f>SUMIFS(Jun!$O$14:$O$1003,Jun!$H$14:$H$1003,Despesas!$U50,Jun!$I$14:$I$1003,$C$11)</f>
        <v>0</v>
      </c>
      <c r="I358" s="22">
        <f>SUMIFS(Jul!$O$14:$O$1003,Jul!$H$14:$H$1003,Despesas!$U50,Jul!$I$14:$I$1003,$C$11)</f>
        <v>0</v>
      </c>
      <c r="J358" s="22">
        <f>SUMIFS(Ago!$O$14:$O$1003,Ago!$H$14:$H$1003,Despesas!$U50,Ago!$I$14:$I$1003,$C$11)</f>
        <v>0</v>
      </c>
      <c r="K358" s="22">
        <f>SUMIFS(Set!$O$14:$O$1003,Set!$H$14:$H$1003,Despesas!$U50,Set!$I$14:$I$1003,$C$11)</f>
        <v>0</v>
      </c>
      <c r="L358" s="22">
        <f>SUMIFS(Out!$O$14:$O$1003,Out!$H$14:$H$1003,Despesas!$U50,Out!$I$14:$I$1003,$C$11)</f>
        <v>0</v>
      </c>
      <c r="M358" s="22">
        <f>SUMIFS(Nov!$O$14:$O$1003,Nov!$H$14:$H$1003,Despesas!$U50,Nov!$I$14:$I$1003,$C$11)</f>
        <v>0</v>
      </c>
      <c r="N358" s="22">
        <f>SUMIFS(Dez!$O$14:$O$1003,Dez!$H$14:$H$1003,Despesas!$U50,Dez!$I$14:$I$1003,$C$11)</f>
        <v>0</v>
      </c>
      <c r="O358" s="22">
        <f t="shared" si="8"/>
        <v>0</v>
      </c>
    </row>
    <row r="359" spans="1:15" x14ac:dyDescent="0.25">
      <c r="A359" s="7"/>
      <c r="B359" s="23" t="str">
        <f>CONCATENATE(Despesas!T51," ",Despesas!U51)</f>
        <v xml:space="preserve">1.7.38 </v>
      </c>
      <c r="C359" s="22">
        <f>SUMIFS(Jan!$O$14:$O$1003,Jan!$H$14:$H$1003,Despesas!$U51,Jan!$I$14:$I$1003,$C$11)</f>
        <v>0</v>
      </c>
      <c r="D359" s="22">
        <f>SUMIFS(Fev!$O$14:$O$1003,Fev!$H$14:$H$1003,Despesas!$U51,Fev!$I$14:$I$1003,$C$11)</f>
        <v>0</v>
      </c>
      <c r="E359" s="22">
        <f>SUMIFS(Mar!$O$14:$O$1003,Mar!$H$14:$H$1003,Despesas!$U51,Mar!$I$14:$I$1003,$C$11)</f>
        <v>0</v>
      </c>
      <c r="F359" s="22">
        <f>SUMIFS(Abr!$O$14:$O$1003,Abr!$H$14:$H$1003,Despesas!$U51,Abr!$I$14:$I$1003,$C$11)</f>
        <v>0</v>
      </c>
      <c r="G359" s="22">
        <f>SUMIFS(Mai!$O$14:$O$1003,Mai!$H$14:$H$1003,Despesas!$U51,Mai!$I$14:$I$1003,$C$11)</f>
        <v>0</v>
      </c>
      <c r="H359" s="22">
        <f>SUMIFS(Jun!$O$14:$O$1003,Jun!$H$14:$H$1003,Despesas!$U51,Jun!$I$14:$I$1003,$C$11)</f>
        <v>0</v>
      </c>
      <c r="I359" s="22">
        <f>SUMIFS(Jul!$O$14:$O$1003,Jul!$H$14:$H$1003,Despesas!$U51,Jul!$I$14:$I$1003,$C$11)</f>
        <v>0</v>
      </c>
      <c r="J359" s="22">
        <f>SUMIFS(Ago!$O$14:$O$1003,Ago!$H$14:$H$1003,Despesas!$U51,Ago!$I$14:$I$1003,$C$11)</f>
        <v>0</v>
      </c>
      <c r="K359" s="22">
        <f>SUMIFS(Set!$O$14:$O$1003,Set!$H$14:$H$1003,Despesas!$U51,Set!$I$14:$I$1003,$C$11)</f>
        <v>0</v>
      </c>
      <c r="L359" s="22">
        <f>SUMIFS(Out!$O$14:$O$1003,Out!$H$14:$H$1003,Despesas!$U51,Out!$I$14:$I$1003,$C$11)</f>
        <v>0</v>
      </c>
      <c r="M359" s="22">
        <f>SUMIFS(Nov!$O$14:$O$1003,Nov!$H$14:$H$1003,Despesas!$U51,Nov!$I$14:$I$1003,$C$11)</f>
        <v>0</v>
      </c>
      <c r="N359" s="22">
        <f>SUMIFS(Dez!$O$14:$O$1003,Dez!$H$14:$H$1003,Despesas!$U51,Dez!$I$14:$I$1003,$C$11)</f>
        <v>0</v>
      </c>
      <c r="O359" s="22">
        <f t="shared" si="8"/>
        <v>0</v>
      </c>
    </row>
    <row r="360" spans="1:15" x14ac:dyDescent="0.25">
      <c r="A360" s="7"/>
      <c r="B360" s="23" t="str">
        <f>CONCATENATE(Despesas!T52," ",Despesas!U52)</f>
        <v xml:space="preserve">1.7.39 </v>
      </c>
      <c r="C360" s="22">
        <f>SUMIFS(Jan!$O$14:$O$1003,Jan!$H$14:$H$1003,Despesas!$U52,Jan!$I$14:$I$1003,$C$11)</f>
        <v>0</v>
      </c>
      <c r="D360" s="22">
        <f>SUMIFS(Fev!$O$14:$O$1003,Fev!$H$14:$H$1003,Despesas!$U52,Fev!$I$14:$I$1003,$C$11)</f>
        <v>0</v>
      </c>
      <c r="E360" s="22">
        <f>SUMIFS(Mar!$O$14:$O$1003,Mar!$H$14:$H$1003,Despesas!$U52,Mar!$I$14:$I$1003,$C$11)</f>
        <v>0</v>
      </c>
      <c r="F360" s="22">
        <f>SUMIFS(Abr!$O$14:$O$1003,Abr!$H$14:$H$1003,Despesas!$U52,Abr!$I$14:$I$1003,$C$11)</f>
        <v>0</v>
      </c>
      <c r="G360" s="22">
        <f>SUMIFS(Mai!$O$14:$O$1003,Mai!$H$14:$H$1003,Despesas!$U52,Mai!$I$14:$I$1003,$C$11)</f>
        <v>0</v>
      </c>
      <c r="H360" s="22">
        <f>SUMIFS(Jun!$O$14:$O$1003,Jun!$H$14:$H$1003,Despesas!$U52,Jun!$I$14:$I$1003,$C$11)</f>
        <v>0</v>
      </c>
      <c r="I360" s="22">
        <f>SUMIFS(Jul!$O$14:$O$1003,Jul!$H$14:$H$1003,Despesas!$U52,Jul!$I$14:$I$1003,$C$11)</f>
        <v>0</v>
      </c>
      <c r="J360" s="22">
        <f>SUMIFS(Ago!$O$14:$O$1003,Ago!$H$14:$H$1003,Despesas!$U52,Ago!$I$14:$I$1003,$C$11)</f>
        <v>0</v>
      </c>
      <c r="K360" s="22">
        <f>SUMIFS(Set!$O$14:$O$1003,Set!$H$14:$H$1003,Despesas!$U52,Set!$I$14:$I$1003,$C$11)</f>
        <v>0</v>
      </c>
      <c r="L360" s="22">
        <f>SUMIFS(Out!$O$14:$O$1003,Out!$H$14:$H$1003,Despesas!$U52,Out!$I$14:$I$1003,$C$11)</f>
        <v>0</v>
      </c>
      <c r="M360" s="22">
        <f>SUMIFS(Nov!$O$14:$O$1003,Nov!$H$14:$H$1003,Despesas!$U52,Nov!$I$14:$I$1003,$C$11)</f>
        <v>0</v>
      </c>
      <c r="N360" s="22">
        <f>SUMIFS(Dez!$O$14:$O$1003,Dez!$H$14:$H$1003,Despesas!$U52,Dez!$I$14:$I$1003,$C$11)</f>
        <v>0</v>
      </c>
      <c r="O360" s="22">
        <f t="shared" si="8"/>
        <v>0</v>
      </c>
    </row>
    <row r="361" spans="1:15" x14ac:dyDescent="0.25">
      <c r="A361" s="7"/>
      <c r="B361" s="23" t="str">
        <f>CONCATENATE(Despesas!T53," ",Despesas!U53)</f>
        <v xml:space="preserve">1.7.40 </v>
      </c>
      <c r="C361" s="22">
        <f>SUMIFS(Jan!$O$14:$O$1003,Jan!$H$14:$H$1003,Despesas!$U53,Jan!$I$14:$I$1003,$C$11)</f>
        <v>0</v>
      </c>
      <c r="D361" s="22">
        <f>SUMIFS(Fev!$O$14:$O$1003,Fev!$H$14:$H$1003,Despesas!$U53,Fev!$I$14:$I$1003,$C$11)</f>
        <v>0</v>
      </c>
      <c r="E361" s="22">
        <f>SUMIFS(Mar!$O$14:$O$1003,Mar!$H$14:$H$1003,Despesas!$U53,Mar!$I$14:$I$1003,$C$11)</f>
        <v>0</v>
      </c>
      <c r="F361" s="22">
        <f>SUMIFS(Abr!$O$14:$O$1003,Abr!$H$14:$H$1003,Despesas!$U53,Abr!$I$14:$I$1003,$C$11)</f>
        <v>0</v>
      </c>
      <c r="G361" s="22">
        <f>SUMIFS(Mai!$O$14:$O$1003,Mai!$H$14:$H$1003,Despesas!$U53,Mai!$I$14:$I$1003,$C$11)</f>
        <v>0</v>
      </c>
      <c r="H361" s="22">
        <f>SUMIFS(Jun!$O$14:$O$1003,Jun!$H$14:$H$1003,Despesas!$U53,Jun!$I$14:$I$1003,$C$11)</f>
        <v>0</v>
      </c>
      <c r="I361" s="22">
        <f>SUMIFS(Jul!$O$14:$O$1003,Jul!$H$14:$H$1003,Despesas!$U53,Jul!$I$14:$I$1003,$C$11)</f>
        <v>0</v>
      </c>
      <c r="J361" s="22">
        <f>SUMIFS(Ago!$O$14:$O$1003,Ago!$H$14:$H$1003,Despesas!$U53,Ago!$I$14:$I$1003,$C$11)</f>
        <v>0</v>
      </c>
      <c r="K361" s="22">
        <f>SUMIFS(Set!$O$14:$O$1003,Set!$H$14:$H$1003,Despesas!$U53,Set!$I$14:$I$1003,$C$11)</f>
        <v>0</v>
      </c>
      <c r="L361" s="22">
        <f>SUMIFS(Out!$O$14:$O$1003,Out!$H$14:$H$1003,Despesas!$U53,Out!$I$14:$I$1003,$C$11)</f>
        <v>0</v>
      </c>
      <c r="M361" s="22">
        <f>SUMIFS(Nov!$O$14:$O$1003,Nov!$H$14:$H$1003,Despesas!$U53,Nov!$I$14:$I$1003,$C$11)</f>
        <v>0</v>
      </c>
      <c r="N361" s="22">
        <f>SUMIFS(Dez!$O$14:$O$1003,Dez!$H$14:$H$1003,Despesas!$U53,Dez!$I$14:$I$1003,$C$11)</f>
        <v>0</v>
      </c>
      <c r="O361" s="22">
        <f t="shared" si="8"/>
        <v>0</v>
      </c>
    </row>
    <row r="362" spans="1:15" x14ac:dyDescent="0.25">
      <c r="A362" s="7"/>
      <c r="B362" s="23" t="str">
        <f>CONCATENATE(Despesas!T54," ",Despesas!U54)</f>
        <v xml:space="preserve">1.7.41 </v>
      </c>
      <c r="C362" s="22">
        <f>SUMIFS(Jan!$O$14:$O$1003,Jan!$H$14:$H$1003,Despesas!$U54,Jan!$I$14:$I$1003,$C$11)</f>
        <v>0</v>
      </c>
      <c r="D362" s="22">
        <f>SUMIFS(Fev!$O$14:$O$1003,Fev!$H$14:$H$1003,Despesas!$U54,Fev!$I$14:$I$1003,$C$11)</f>
        <v>0</v>
      </c>
      <c r="E362" s="22">
        <f>SUMIFS(Mar!$O$14:$O$1003,Mar!$H$14:$H$1003,Despesas!$U54,Mar!$I$14:$I$1003,$C$11)</f>
        <v>0</v>
      </c>
      <c r="F362" s="22">
        <f>SUMIFS(Abr!$O$14:$O$1003,Abr!$H$14:$H$1003,Despesas!$U54,Abr!$I$14:$I$1003,$C$11)</f>
        <v>0</v>
      </c>
      <c r="G362" s="22">
        <f>SUMIFS(Mai!$O$14:$O$1003,Mai!$H$14:$H$1003,Despesas!$U54,Mai!$I$14:$I$1003,$C$11)</f>
        <v>0</v>
      </c>
      <c r="H362" s="22">
        <f>SUMIFS(Jun!$O$14:$O$1003,Jun!$H$14:$H$1003,Despesas!$U54,Jun!$I$14:$I$1003,$C$11)</f>
        <v>0</v>
      </c>
      <c r="I362" s="22">
        <f>SUMIFS(Jul!$O$14:$O$1003,Jul!$H$14:$H$1003,Despesas!$U54,Jul!$I$14:$I$1003,$C$11)</f>
        <v>0</v>
      </c>
      <c r="J362" s="22">
        <f>SUMIFS(Ago!$O$14:$O$1003,Ago!$H$14:$H$1003,Despesas!$U54,Ago!$I$14:$I$1003,$C$11)</f>
        <v>0</v>
      </c>
      <c r="K362" s="22">
        <f>SUMIFS(Set!$O$14:$O$1003,Set!$H$14:$H$1003,Despesas!$U54,Set!$I$14:$I$1003,$C$11)</f>
        <v>0</v>
      </c>
      <c r="L362" s="22">
        <f>SUMIFS(Out!$O$14:$O$1003,Out!$H$14:$H$1003,Despesas!$U54,Out!$I$14:$I$1003,$C$11)</f>
        <v>0</v>
      </c>
      <c r="M362" s="22">
        <f>SUMIFS(Nov!$O$14:$O$1003,Nov!$H$14:$H$1003,Despesas!$U54,Nov!$I$14:$I$1003,$C$11)</f>
        <v>0</v>
      </c>
      <c r="N362" s="22">
        <f>SUMIFS(Dez!$O$14:$O$1003,Dez!$H$14:$H$1003,Despesas!$U54,Dez!$I$14:$I$1003,$C$11)</f>
        <v>0</v>
      </c>
      <c r="O362" s="22">
        <f t="shared" si="8"/>
        <v>0</v>
      </c>
    </row>
    <row r="363" spans="1:15" x14ac:dyDescent="0.25">
      <c r="A363" s="7"/>
      <c r="B363" s="23" t="str">
        <f>CONCATENATE(Despesas!T55," ",Despesas!U55)</f>
        <v xml:space="preserve">1.7.42 </v>
      </c>
      <c r="C363" s="22">
        <f>SUMIFS(Jan!$O$14:$O$1003,Jan!$H$14:$H$1003,Despesas!$U55,Jan!$I$14:$I$1003,$C$11)</f>
        <v>0</v>
      </c>
      <c r="D363" s="22">
        <f>SUMIFS(Fev!$O$14:$O$1003,Fev!$H$14:$H$1003,Despesas!$U55,Fev!$I$14:$I$1003,$C$11)</f>
        <v>0</v>
      </c>
      <c r="E363" s="22">
        <f>SUMIFS(Mar!$O$14:$O$1003,Mar!$H$14:$H$1003,Despesas!$U55,Mar!$I$14:$I$1003,$C$11)</f>
        <v>0</v>
      </c>
      <c r="F363" s="22">
        <f>SUMIFS(Abr!$O$14:$O$1003,Abr!$H$14:$H$1003,Despesas!$U55,Abr!$I$14:$I$1003,$C$11)</f>
        <v>0</v>
      </c>
      <c r="G363" s="22">
        <f>SUMIFS(Mai!$O$14:$O$1003,Mai!$H$14:$H$1003,Despesas!$U55,Mai!$I$14:$I$1003,$C$11)</f>
        <v>0</v>
      </c>
      <c r="H363" s="22">
        <f>SUMIFS(Jun!$O$14:$O$1003,Jun!$H$14:$H$1003,Despesas!$U55,Jun!$I$14:$I$1003,$C$11)</f>
        <v>0</v>
      </c>
      <c r="I363" s="22">
        <f>SUMIFS(Jul!$O$14:$O$1003,Jul!$H$14:$H$1003,Despesas!$U55,Jul!$I$14:$I$1003,$C$11)</f>
        <v>0</v>
      </c>
      <c r="J363" s="22">
        <f>SUMIFS(Ago!$O$14:$O$1003,Ago!$H$14:$H$1003,Despesas!$U55,Ago!$I$14:$I$1003,$C$11)</f>
        <v>0</v>
      </c>
      <c r="K363" s="22">
        <f>SUMIFS(Set!$O$14:$O$1003,Set!$H$14:$H$1003,Despesas!$U55,Set!$I$14:$I$1003,$C$11)</f>
        <v>0</v>
      </c>
      <c r="L363" s="22">
        <f>SUMIFS(Out!$O$14:$O$1003,Out!$H$14:$H$1003,Despesas!$U55,Out!$I$14:$I$1003,$C$11)</f>
        <v>0</v>
      </c>
      <c r="M363" s="22">
        <f>SUMIFS(Nov!$O$14:$O$1003,Nov!$H$14:$H$1003,Despesas!$U55,Nov!$I$14:$I$1003,$C$11)</f>
        <v>0</v>
      </c>
      <c r="N363" s="22">
        <f>SUMIFS(Dez!$O$14:$O$1003,Dez!$H$14:$H$1003,Despesas!$U55,Dez!$I$14:$I$1003,$C$11)</f>
        <v>0</v>
      </c>
      <c r="O363" s="22">
        <f t="shared" si="8"/>
        <v>0</v>
      </c>
    </row>
    <row r="364" spans="1:15" x14ac:dyDescent="0.25">
      <c r="A364" s="7"/>
      <c r="B364" s="23" t="str">
        <f>CONCATENATE(Despesas!T56," ",Despesas!U56)</f>
        <v xml:space="preserve">1.7.43 </v>
      </c>
      <c r="C364" s="22">
        <f>SUMIFS(Jan!$O$14:$O$1003,Jan!$H$14:$H$1003,Despesas!$U56,Jan!$I$14:$I$1003,$C$11)</f>
        <v>0</v>
      </c>
      <c r="D364" s="22">
        <f>SUMIFS(Fev!$O$14:$O$1003,Fev!$H$14:$H$1003,Despesas!$U56,Fev!$I$14:$I$1003,$C$11)</f>
        <v>0</v>
      </c>
      <c r="E364" s="22">
        <f>SUMIFS(Mar!$O$14:$O$1003,Mar!$H$14:$H$1003,Despesas!$U56,Mar!$I$14:$I$1003,$C$11)</f>
        <v>0</v>
      </c>
      <c r="F364" s="22">
        <f>SUMIFS(Abr!$O$14:$O$1003,Abr!$H$14:$H$1003,Despesas!$U56,Abr!$I$14:$I$1003,$C$11)</f>
        <v>0</v>
      </c>
      <c r="G364" s="22">
        <f>SUMIFS(Mai!$O$14:$O$1003,Mai!$H$14:$H$1003,Despesas!$U56,Mai!$I$14:$I$1003,$C$11)</f>
        <v>0</v>
      </c>
      <c r="H364" s="22">
        <f>SUMIFS(Jun!$O$14:$O$1003,Jun!$H$14:$H$1003,Despesas!$U56,Jun!$I$14:$I$1003,$C$11)</f>
        <v>0</v>
      </c>
      <c r="I364" s="22">
        <f>SUMIFS(Jul!$O$14:$O$1003,Jul!$H$14:$H$1003,Despesas!$U56,Jul!$I$14:$I$1003,$C$11)</f>
        <v>0</v>
      </c>
      <c r="J364" s="22">
        <f>SUMIFS(Ago!$O$14:$O$1003,Ago!$H$14:$H$1003,Despesas!$U56,Ago!$I$14:$I$1003,$C$11)</f>
        <v>0</v>
      </c>
      <c r="K364" s="22">
        <f>SUMIFS(Set!$O$14:$O$1003,Set!$H$14:$H$1003,Despesas!$U56,Set!$I$14:$I$1003,$C$11)</f>
        <v>0</v>
      </c>
      <c r="L364" s="22">
        <f>SUMIFS(Out!$O$14:$O$1003,Out!$H$14:$H$1003,Despesas!$U56,Out!$I$14:$I$1003,$C$11)</f>
        <v>0</v>
      </c>
      <c r="M364" s="22">
        <f>SUMIFS(Nov!$O$14:$O$1003,Nov!$H$14:$H$1003,Despesas!$U56,Nov!$I$14:$I$1003,$C$11)</f>
        <v>0</v>
      </c>
      <c r="N364" s="22">
        <f>SUMIFS(Dez!$O$14:$O$1003,Dez!$H$14:$H$1003,Despesas!$U56,Dez!$I$14:$I$1003,$C$11)</f>
        <v>0</v>
      </c>
      <c r="O364" s="22">
        <f t="shared" si="8"/>
        <v>0</v>
      </c>
    </row>
    <row r="365" spans="1:15" x14ac:dyDescent="0.25">
      <c r="A365" s="7"/>
      <c r="B365" s="23" t="str">
        <f>CONCATENATE(Despesas!T57," ",Despesas!U57)</f>
        <v xml:space="preserve">1.7.44 </v>
      </c>
      <c r="C365" s="22">
        <f>SUMIFS(Jan!$O$14:$O$1003,Jan!$H$14:$H$1003,Despesas!$U57,Jan!$I$14:$I$1003,$C$11)</f>
        <v>0</v>
      </c>
      <c r="D365" s="22">
        <f>SUMIFS(Fev!$O$14:$O$1003,Fev!$H$14:$H$1003,Despesas!$U57,Fev!$I$14:$I$1003,$C$11)</f>
        <v>0</v>
      </c>
      <c r="E365" s="22">
        <f>SUMIFS(Mar!$O$14:$O$1003,Mar!$H$14:$H$1003,Despesas!$U57,Mar!$I$14:$I$1003,$C$11)</f>
        <v>0</v>
      </c>
      <c r="F365" s="22">
        <f>SUMIFS(Abr!$O$14:$O$1003,Abr!$H$14:$H$1003,Despesas!$U57,Abr!$I$14:$I$1003,$C$11)</f>
        <v>0</v>
      </c>
      <c r="G365" s="22">
        <f>SUMIFS(Mai!$O$14:$O$1003,Mai!$H$14:$H$1003,Despesas!$U57,Mai!$I$14:$I$1003,$C$11)</f>
        <v>0</v>
      </c>
      <c r="H365" s="22">
        <f>SUMIFS(Jun!$O$14:$O$1003,Jun!$H$14:$H$1003,Despesas!$U57,Jun!$I$14:$I$1003,$C$11)</f>
        <v>0</v>
      </c>
      <c r="I365" s="22">
        <f>SUMIFS(Jul!$O$14:$O$1003,Jul!$H$14:$H$1003,Despesas!$U57,Jul!$I$14:$I$1003,$C$11)</f>
        <v>0</v>
      </c>
      <c r="J365" s="22">
        <f>SUMIFS(Ago!$O$14:$O$1003,Ago!$H$14:$H$1003,Despesas!$U57,Ago!$I$14:$I$1003,$C$11)</f>
        <v>0</v>
      </c>
      <c r="K365" s="22">
        <f>SUMIFS(Set!$O$14:$O$1003,Set!$H$14:$H$1003,Despesas!$U57,Set!$I$14:$I$1003,$C$11)</f>
        <v>0</v>
      </c>
      <c r="L365" s="22">
        <f>SUMIFS(Out!$O$14:$O$1003,Out!$H$14:$H$1003,Despesas!$U57,Out!$I$14:$I$1003,$C$11)</f>
        <v>0</v>
      </c>
      <c r="M365" s="22">
        <f>SUMIFS(Nov!$O$14:$O$1003,Nov!$H$14:$H$1003,Despesas!$U57,Nov!$I$14:$I$1003,$C$11)</f>
        <v>0</v>
      </c>
      <c r="N365" s="22">
        <f>SUMIFS(Dez!$O$14:$O$1003,Dez!$H$14:$H$1003,Despesas!$U57,Dez!$I$14:$I$1003,$C$11)</f>
        <v>0</v>
      </c>
      <c r="O365" s="22">
        <f t="shared" si="8"/>
        <v>0</v>
      </c>
    </row>
    <row r="366" spans="1:15" x14ac:dyDescent="0.25">
      <c r="A366" s="7"/>
      <c r="B366" s="23" t="str">
        <f>CONCATENATE(Despesas!T58," ",Despesas!U58)</f>
        <v xml:space="preserve">1.7.45 </v>
      </c>
      <c r="C366" s="22">
        <f>SUMIFS(Jan!$O$14:$O$1003,Jan!$H$14:$H$1003,Despesas!$U58,Jan!$I$14:$I$1003,$C$11)</f>
        <v>0</v>
      </c>
      <c r="D366" s="22">
        <f>SUMIFS(Fev!$O$14:$O$1003,Fev!$H$14:$H$1003,Despesas!$U58,Fev!$I$14:$I$1003,$C$11)</f>
        <v>0</v>
      </c>
      <c r="E366" s="22">
        <f>SUMIFS(Mar!$O$14:$O$1003,Mar!$H$14:$H$1003,Despesas!$U58,Mar!$I$14:$I$1003,$C$11)</f>
        <v>0</v>
      </c>
      <c r="F366" s="22">
        <f>SUMIFS(Abr!$O$14:$O$1003,Abr!$H$14:$H$1003,Despesas!$U58,Abr!$I$14:$I$1003,$C$11)</f>
        <v>0</v>
      </c>
      <c r="G366" s="22">
        <f>SUMIFS(Mai!$O$14:$O$1003,Mai!$H$14:$H$1003,Despesas!$U58,Mai!$I$14:$I$1003,$C$11)</f>
        <v>0</v>
      </c>
      <c r="H366" s="22">
        <f>SUMIFS(Jun!$O$14:$O$1003,Jun!$H$14:$H$1003,Despesas!$U58,Jun!$I$14:$I$1003,$C$11)</f>
        <v>0</v>
      </c>
      <c r="I366" s="22">
        <f>SUMIFS(Jul!$O$14:$O$1003,Jul!$H$14:$H$1003,Despesas!$U58,Jul!$I$14:$I$1003,$C$11)</f>
        <v>0</v>
      </c>
      <c r="J366" s="22">
        <f>SUMIFS(Ago!$O$14:$O$1003,Ago!$H$14:$H$1003,Despesas!$U58,Ago!$I$14:$I$1003,$C$11)</f>
        <v>0</v>
      </c>
      <c r="K366" s="22">
        <f>SUMIFS(Set!$O$14:$O$1003,Set!$H$14:$H$1003,Despesas!$U58,Set!$I$14:$I$1003,$C$11)</f>
        <v>0</v>
      </c>
      <c r="L366" s="22">
        <f>SUMIFS(Out!$O$14:$O$1003,Out!$H$14:$H$1003,Despesas!$U58,Out!$I$14:$I$1003,$C$11)</f>
        <v>0</v>
      </c>
      <c r="M366" s="22">
        <f>SUMIFS(Nov!$O$14:$O$1003,Nov!$H$14:$H$1003,Despesas!$U58,Nov!$I$14:$I$1003,$C$11)</f>
        <v>0</v>
      </c>
      <c r="N366" s="22">
        <f>SUMIFS(Dez!$O$14:$O$1003,Dez!$H$14:$H$1003,Despesas!$U58,Dez!$I$14:$I$1003,$C$11)</f>
        <v>0</v>
      </c>
      <c r="O366" s="22">
        <f t="shared" si="8"/>
        <v>0</v>
      </c>
    </row>
    <row r="367" spans="1:15" x14ac:dyDescent="0.25">
      <c r="A367" s="7"/>
      <c r="B367" s="23" t="str">
        <f>CONCATENATE(Despesas!T59," ",Despesas!U59)</f>
        <v xml:space="preserve">1.7.46 </v>
      </c>
      <c r="C367" s="22">
        <f>SUMIFS(Jan!$O$14:$O$1003,Jan!$H$14:$H$1003,Despesas!$U59,Jan!$I$14:$I$1003,$C$11)</f>
        <v>0</v>
      </c>
      <c r="D367" s="22">
        <f>SUMIFS(Fev!$O$14:$O$1003,Fev!$H$14:$H$1003,Despesas!$U59,Fev!$I$14:$I$1003,$C$11)</f>
        <v>0</v>
      </c>
      <c r="E367" s="22">
        <f>SUMIFS(Mar!$O$14:$O$1003,Mar!$H$14:$H$1003,Despesas!$U59,Mar!$I$14:$I$1003,$C$11)</f>
        <v>0</v>
      </c>
      <c r="F367" s="22">
        <f>SUMIFS(Abr!$O$14:$O$1003,Abr!$H$14:$H$1003,Despesas!$U59,Abr!$I$14:$I$1003,$C$11)</f>
        <v>0</v>
      </c>
      <c r="G367" s="22">
        <f>SUMIFS(Mai!$O$14:$O$1003,Mai!$H$14:$H$1003,Despesas!$U59,Mai!$I$14:$I$1003,$C$11)</f>
        <v>0</v>
      </c>
      <c r="H367" s="22">
        <f>SUMIFS(Jun!$O$14:$O$1003,Jun!$H$14:$H$1003,Despesas!$U59,Jun!$I$14:$I$1003,$C$11)</f>
        <v>0</v>
      </c>
      <c r="I367" s="22">
        <f>SUMIFS(Jul!$O$14:$O$1003,Jul!$H$14:$H$1003,Despesas!$U59,Jul!$I$14:$I$1003,$C$11)</f>
        <v>0</v>
      </c>
      <c r="J367" s="22">
        <f>SUMIFS(Ago!$O$14:$O$1003,Ago!$H$14:$H$1003,Despesas!$U59,Ago!$I$14:$I$1003,$C$11)</f>
        <v>0</v>
      </c>
      <c r="K367" s="22">
        <f>SUMIFS(Set!$O$14:$O$1003,Set!$H$14:$H$1003,Despesas!$U59,Set!$I$14:$I$1003,$C$11)</f>
        <v>0</v>
      </c>
      <c r="L367" s="22">
        <f>SUMIFS(Out!$O$14:$O$1003,Out!$H$14:$H$1003,Despesas!$U59,Out!$I$14:$I$1003,$C$11)</f>
        <v>0</v>
      </c>
      <c r="M367" s="22">
        <f>SUMIFS(Nov!$O$14:$O$1003,Nov!$H$14:$H$1003,Despesas!$U59,Nov!$I$14:$I$1003,$C$11)</f>
        <v>0</v>
      </c>
      <c r="N367" s="22">
        <f>SUMIFS(Dez!$O$14:$O$1003,Dez!$H$14:$H$1003,Despesas!$U59,Dez!$I$14:$I$1003,$C$11)</f>
        <v>0</v>
      </c>
      <c r="O367" s="22">
        <f t="shared" si="8"/>
        <v>0</v>
      </c>
    </row>
    <row r="368" spans="1:15" x14ac:dyDescent="0.25">
      <c r="A368" s="7"/>
      <c r="B368" s="23" t="str">
        <f>CONCATENATE(Despesas!T60," ",Despesas!U60)</f>
        <v xml:space="preserve">1.7.47 </v>
      </c>
      <c r="C368" s="22">
        <f>SUMIFS(Jan!$O$14:$O$1003,Jan!$H$14:$H$1003,Despesas!$U60,Jan!$I$14:$I$1003,$C$11)</f>
        <v>0</v>
      </c>
      <c r="D368" s="22">
        <f>SUMIFS(Fev!$O$14:$O$1003,Fev!$H$14:$H$1003,Despesas!$U60,Fev!$I$14:$I$1003,$C$11)</f>
        <v>0</v>
      </c>
      <c r="E368" s="22">
        <f>SUMIFS(Mar!$O$14:$O$1003,Mar!$H$14:$H$1003,Despesas!$U60,Mar!$I$14:$I$1003,$C$11)</f>
        <v>0</v>
      </c>
      <c r="F368" s="22">
        <f>SUMIFS(Abr!$O$14:$O$1003,Abr!$H$14:$H$1003,Despesas!$U60,Abr!$I$14:$I$1003,$C$11)</f>
        <v>0</v>
      </c>
      <c r="G368" s="22">
        <f>SUMIFS(Mai!$O$14:$O$1003,Mai!$H$14:$H$1003,Despesas!$U60,Mai!$I$14:$I$1003,$C$11)</f>
        <v>0</v>
      </c>
      <c r="H368" s="22">
        <f>SUMIFS(Jun!$O$14:$O$1003,Jun!$H$14:$H$1003,Despesas!$U60,Jun!$I$14:$I$1003,$C$11)</f>
        <v>0</v>
      </c>
      <c r="I368" s="22">
        <f>SUMIFS(Jul!$O$14:$O$1003,Jul!$H$14:$H$1003,Despesas!$U60,Jul!$I$14:$I$1003,$C$11)</f>
        <v>0</v>
      </c>
      <c r="J368" s="22">
        <f>SUMIFS(Ago!$O$14:$O$1003,Ago!$H$14:$H$1003,Despesas!$U60,Ago!$I$14:$I$1003,$C$11)</f>
        <v>0</v>
      </c>
      <c r="K368" s="22">
        <f>SUMIFS(Set!$O$14:$O$1003,Set!$H$14:$H$1003,Despesas!$U60,Set!$I$14:$I$1003,$C$11)</f>
        <v>0</v>
      </c>
      <c r="L368" s="22">
        <f>SUMIFS(Out!$O$14:$O$1003,Out!$H$14:$H$1003,Despesas!$U60,Out!$I$14:$I$1003,$C$11)</f>
        <v>0</v>
      </c>
      <c r="M368" s="22">
        <f>SUMIFS(Nov!$O$14:$O$1003,Nov!$H$14:$H$1003,Despesas!$U60,Nov!$I$14:$I$1003,$C$11)</f>
        <v>0</v>
      </c>
      <c r="N368" s="22">
        <f>SUMIFS(Dez!$O$14:$O$1003,Dez!$H$14:$H$1003,Despesas!$U60,Dez!$I$14:$I$1003,$C$11)</f>
        <v>0</v>
      </c>
      <c r="O368" s="22">
        <f t="shared" si="8"/>
        <v>0</v>
      </c>
    </row>
    <row r="369" spans="1:15" x14ac:dyDescent="0.25">
      <c r="A369" s="7"/>
      <c r="B369" s="23" t="str">
        <f>CONCATENATE(Despesas!T61," ",Despesas!U61)</f>
        <v xml:space="preserve">1.7.48 </v>
      </c>
      <c r="C369" s="22">
        <f>SUMIFS(Jan!$O$14:$O$1003,Jan!$H$14:$H$1003,Despesas!$U61,Jan!$I$14:$I$1003,$C$11)</f>
        <v>0</v>
      </c>
      <c r="D369" s="22">
        <f>SUMIFS(Fev!$O$14:$O$1003,Fev!$H$14:$H$1003,Despesas!$U61,Fev!$I$14:$I$1003,$C$11)</f>
        <v>0</v>
      </c>
      <c r="E369" s="22">
        <f>SUMIFS(Mar!$O$14:$O$1003,Mar!$H$14:$H$1003,Despesas!$U61,Mar!$I$14:$I$1003,$C$11)</f>
        <v>0</v>
      </c>
      <c r="F369" s="22">
        <f>SUMIFS(Abr!$O$14:$O$1003,Abr!$H$14:$H$1003,Despesas!$U61,Abr!$I$14:$I$1003,$C$11)</f>
        <v>0</v>
      </c>
      <c r="G369" s="22">
        <f>SUMIFS(Mai!$O$14:$O$1003,Mai!$H$14:$H$1003,Despesas!$U61,Mai!$I$14:$I$1003,$C$11)</f>
        <v>0</v>
      </c>
      <c r="H369" s="22">
        <f>SUMIFS(Jun!$O$14:$O$1003,Jun!$H$14:$H$1003,Despesas!$U61,Jun!$I$14:$I$1003,$C$11)</f>
        <v>0</v>
      </c>
      <c r="I369" s="22">
        <f>SUMIFS(Jul!$O$14:$O$1003,Jul!$H$14:$H$1003,Despesas!$U61,Jul!$I$14:$I$1003,$C$11)</f>
        <v>0</v>
      </c>
      <c r="J369" s="22">
        <f>SUMIFS(Ago!$O$14:$O$1003,Ago!$H$14:$H$1003,Despesas!$U61,Ago!$I$14:$I$1003,$C$11)</f>
        <v>0</v>
      </c>
      <c r="K369" s="22">
        <f>SUMIFS(Set!$O$14:$O$1003,Set!$H$14:$H$1003,Despesas!$U61,Set!$I$14:$I$1003,$C$11)</f>
        <v>0</v>
      </c>
      <c r="L369" s="22">
        <f>SUMIFS(Out!$O$14:$O$1003,Out!$H$14:$H$1003,Despesas!$U61,Out!$I$14:$I$1003,$C$11)</f>
        <v>0</v>
      </c>
      <c r="M369" s="22">
        <f>SUMIFS(Nov!$O$14:$O$1003,Nov!$H$14:$H$1003,Despesas!$U61,Nov!$I$14:$I$1003,$C$11)</f>
        <v>0</v>
      </c>
      <c r="N369" s="22">
        <f>SUMIFS(Dez!$O$14:$O$1003,Dez!$H$14:$H$1003,Despesas!$U61,Dez!$I$14:$I$1003,$C$11)</f>
        <v>0</v>
      </c>
      <c r="O369" s="22">
        <f t="shared" si="8"/>
        <v>0</v>
      </c>
    </row>
    <row r="370" spans="1:15" x14ac:dyDescent="0.25">
      <c r="A370" s="7"/>
      <c r="B370" s="23" t="str">
        <f>CONCATENATE(Despesas!T62," ",Despesas!U62)</f>
        <v xml:space="preserve">1.7.49 </v>
      </c>
      <c r="C370" s="22">
        <f>SUMIFS(Jan!$O$14:$O$1003,Jan!$H$14:$H$1003,Despesas!$U62,Jan!$I$14:$I$1003,$C$11)</f>
        <v>0</v>
      </c>
      <c r="D370" s="22">
        <f>SUMIFS(Fev!$O$14:$O$1003,Fev!$H$14:$H$1003,Despesas!$U62,Fev!$I$14:$I$1003,$C$11)</f>
        <v>0</v>
      </c>
      <c r="E370" s="22">
        <f>SUMIFS(Mar!$O$14:$O$1003,Mar!$H$14:$H$1003,Despesas!$U62,Mar!$I$14:$I$1003,$C$11)</f>
        <v>0</v>
      </c>
      <c r="F370" s="22">
        <f>SUMIFS(Abr!$O$14:$O$1003,Abr!$H$14:$H$1003,Despesas!$U62,Abr!$I$14:$I$1003,$C$11)</f>
        <v>0</v>
      </c>
      <c r="G370" s="22">
        <f>SUMIFS(Mai!$O$14:$O$1003,Mai!$H$14:$H$1003,Despesas!$U62,Mai!$I$14:$I$1003,$C$11)</f>
        <v>0</v>
      </c>
      <c r="H370" s="22">
        <f>SUMIFS(Jun!$O$14:$O$1003,Jun!$H$14:$H$1003,Despesas!$U62,Jun!$I$14:$I$1003,$C$11)</f>
        <v>0</v>
      </c>
      <c r="I370" s="22">
        <f>SUMIFS(Jul!$O$14:$O$1003,Jul!$H$14:$H$1003,Despesas!$U62,Jul!$I$14:$I$1003,$C$11)</f>
        <v>0</v>
      </c>
      <c r="J370" s="22">
        <f>SUMIFS(Ago!$O$14:$O$1003,Ago!$H$14:$H$1003,Despesas!$U62,Ago!$I$14:$I$1003,$C$11)</f>
        <v>0</v>
      </c>
      <c r="K370" s="22">
        <f>SUMIFS(Set!$O$14:$O$1003,Set!$H$14:$H$1003,Despesas!$U62,Set!$I$14:$I$1003,$C$11)</f>
        <v>0</v>
      </c>
      <c r="L370" s="22">
        <f>SUMIFS(Out!$O$14:$O$1003,Out!$H$14:$H$1003,Despesas!$U62,Out!$I$14:$I$1003,$C$11)</f>
        <v>0</v>
      </c>
      <c r="M370" s="22">
        <f>SUMIFS(Nov!$O$14:$O$1003,Nov!$H$14:$H$1003,Despesas!$U62,Nov!$I$14:$I$1003,$C$11)</f>
        <v>0</v>
      </c>
      <c r="N370" s="22">
        <f>SUMIFS(Dez!$O$14:$O$1003,Dez!$H$14:$H$1003,Despesas!$U62,Dez!$I$14:$I$1003,$C$11)</f>
        <v>0</v>
      </c>
      <c r="O370" s="22">
        <f t="shared" si="8"/>
        <v>0</v>
      </c>
    </row>
    <row r="371" spans="1:15" x14ac:dyDescent="0.25">
      <c r="A371" s="7"/>
      <c r="B371" s="23" t="str">
        <f>CONCATENATE(Despesas!T63," ",Despesas!U63)</f>
        <v xml:space="preserve">1.7.50 </v>
      </c>
      <c r="C371" s="22">
        <f>SUMIFS(Jan!$O$14:$O$1003,Jan!$H$14:$H$1003,Despesas!$U63,Jan!$I$14:$I$1003,$C$11)</f>
        <v>0</v>
      </c>
      <c r="D371" s="22">
        <f>SUMIFS(Fev!$O$14:$O$1003,Fev!$H$14:$H$1003,Despesas!$U63,Fev!$I$14:$I$1003,$C$11)</f>
        <v>0</v>
      </c>
      <c r="E371" s="22">
        <f>SUMIFS(Mar!$O$14:$O$1003,Mar!$H$14:$H$1003,Despesas!$U63,Mar!$I$14:$I$1003,$C$11)</f>
        <v>0</v>
      </c>
      <c r="F371" s="22">
        <f>SUMIFS(Abr!$O$14:$O$1003,Abr!$H$14:$H$1003,Despesas!$U63,Abr!$I$14:$I$1003,$C$11)</f>
        <v>0</v>
      </c>
      <c r="G371" s="22">
        <f>SUMIFS(Mai!$O$14:$O$1003,Mai!$H$14:$H$1003,Despesas!$U63,Mai!$I$14:$I$1003,$C$11)</f>
        <v>0</v>
      </c>
      <c r="H371" s="22">
        <f>SUMIFS(Jun!$O$14:$O$1003,Jun!$H$14:$H$1003,Despesas!$U63,Jun!$I$14:$I$1003,$C$11)</f>
        <v>0</v>
      </c>
      <c r="I371" s="22">
        <f>SUMIFS(Jul!$O$14:$O$1003,Jul!$H$14:$H$1003,Despesas!$U63,Jul!$I$14:$I$1003,$C$11)</f>
        <v>0</v>
      </c>
      <c r="J371" s="22">
        <f>SUMIFS(Ago!$O$14:$O$1003,Ago!$H$14:$H$1003,Despesas!$U63,Ago!$I$14:$I$1003,$C$11)</f>
        <v>0</v>
      </c>
      <c r="K371" s="22">
        <f>SUMIFS(Set!$O$14:$O$1003,Set!$H$14:$H$1003,Despesas!$U63,Set!$I$14:$I$1003,$C$11)</f>
        <v>0</v>
      </c>
      <c r="L371" s="22">
        <f>SUMIFS(Out!$O$14:$O$1003,Out!$H$14:$H$1003,Despesas!$U63,Out!$I$14:$I$1003,$C$11)</f>
        <v>0</v>
      </c>
      <c r="M371" s="22">
        <f>SUMIFS(Nov!$O$14:$O$1003,Nov!$H$14:$H$1003,Despesas!$U63,Nov!$I$14:$I$1003,$C$11)</f>
        <v>0</v>
      </c>
      <c r="N371" s="22">
        <f>SUMIFS(Dez!$O$14:$O$1003,Dez!$H$14:$H$1003,Despesas!$U63,Dez!$I$14:$I$1003,$C$11)</f>
        <v>0</v>
      </c>
      <c r="O371" s="22">
        <f t="shared" si="8"/>
        <v>0</v>
      </c>
    </row>
    <row r="372" spans="1:15" x14ac:dyDescent="0.25">
      <c r="A372" s="7"/>
      <c r="B372" s="27" t="str">
        <f>CONCATENATE(Despesas!W13," ",Despesas!X13)</f>
        <v xml:space="preserve">1.8 </v>
      </c>
      <c r="C372" s="32">
        <f>Outros!G25</f>
        <v>0</v>
      </c>
      <c r="D372" s="32">
        <f>Outros!H25</f>
        <v>0</v>
      </c>
      <c r="E372" s="32">
        <f>Outros!I25</f>
        <v>0</v>
      </c>
      <c r="F372" s="32">
        <f>Outros!J25</f>
        <v>0</v>
      </c>
      <c r="G372" s="32">
        <f>Outros!K25</f>
        <v>0</v>
      </c>
      <c r="H372" s="32">
        <f>Outros!L25</f>
        <v>0</v>
      </c>
      <c r="I372" s="32">
        <f>Outros!M25</f>
        <v>0</v>
      </c>
      <c r="J372" s="32">
        <f>Outros!N25</f>
        <v>0</v>
      </c>
      <c r="K372" s="32">
        <f>Outros!O25</f>
        <v>0</v>
      </c>
      <c r="L372" s="32">
        <f>Outros!P25</f>
        <v>0</v>
      </c>
      <c r="M372" s="32">
        <f>Outros!Q25</f>
        <v>0</v>
      </c>
      <c r="N372" s="32">
        <f>Outros!R25</f>
        <v>0</v>
      </c>
      <c r="O372" s="32">
        <f t="shared" si="8"/>
        <v>0</v>
      </c>
    </row>
    <row r="373" spans="1:15" x14ac:dyDescent="0.25">
      <c r="A373" s="7"/>
      <c r="B373" s="27" t="str">
        <f>CONCATENATE(Despesas!W14," ",Despesas!X14)</f>
        <v xml:space="preserve">1.8.1 </v>
      </c>
      <c r="C373" s="31">
        <f>SUMIFS(Jan!$O$14:$O$1003,Jan!$H$14:$H$1003,Despesas!$X14,Jan!$I$14:$I$1003,$C$11)</f>
        <v>0</v>
      </c>
      <c r="D373" s="31">
        <f>SUMIFS(Fev!$O$14:$O$1003,Fev!$H$14:$H$1003,Despesas!$X14,Fev!$I$14:$I$1003,$C$11)</f>
        <v>0</v>
      </c>
      <c r="E373" s="31">
        <f>SUMIFS(Mar!$O$14:$O$1003,Mar!$H$14:$H$1003,Despesas!$X14,Mar!$I$14:$I$1003,$C$11)</f>
        <v>0</v>
      </c>
      <c r="F373" s="31">
        <f>SUMIFS(Abr!$O$14:$O$1003,Abr!$H$14:$H$1003,Despesas!$X14,Abr!$I$14:$I$1003,$C$11)</f>
        <v>0</v>
      </c>
      <c r="G373" s="31">
        <f>SUMIFS(Mai!$O$14:$O$1003,Mai!$H$14:$H$1003,Despesas!$X14,Mai!$I$14:$I$1003,$C$11)</f>
        <v>0</v>
      </c>
      <c r="H373" s="33">
        <f>SUMIFS(Jun!$O$14:$O$1003,Jun!$H$14:$H$1003,Despesas!$X14,Jun!$I$14:$I$1003,$C$11)</f>
        <v>0</v>
      </c>
      <c r="I373" s="33">
        <f>SUMIFS(Jul!$O$14:$O$1003,Jul!$H$14:$H$1003,Despesas!$X14,Jul!$I$14:$I$1003,$C$11)</f>
        <v>0</v>
      </c>
      <c r="J373" s="33">
        <f>SUMIFS(Ago!$O$14:$O$1003,Ago!$H$14:$H$1003,Despesas!$X14,Ago!$I$14:$I$1003,$C$11)</f>
        <v>0</v>
      </c>
      <c r="K373" s="33">
        <f>SUMIFS(Set!$O$14:$O$1003,Set!$H$14:$H$1003,Despesas!$X14,Set!$I$14:$I$1003,$C$11)</f>
        <v>0</v>
      </c>
      <c r="L373" s="33">
        <f>SUMIFS(Out!$O$14:$O$1003,Out!$H$14:$H$1003,Despesas!$X14,Out!$I$14:$I$1003,$C$11)</f>
        <v>0</v>
      </c>
      <c r="M373" s="33">
        <f>SUMIFS(Nov!$O$14:$O$1003,Nov!$H$14:$H$1003,Despesas!$X14,Nov!$I$14:$I$1003,$C$11)</f>
        <v>0</v>
      </c>
      <c r="N373" s="33">
        <f>SUMIFS(Dez!$O$14:$O$1003,Dez!$H$14:$H$1003,Despesas!$X14,Dez!$I$14:$I$1003,$C$11)</f>
        <v>0</v>
      </c>
      <c r="O373" s="33">
        <f t="shared" si="8"/>
        <v>0</v>
      </c>
    </row>
    <row r="374" spans="1:15" ht="13.9" customHeight="1" x14ac:dyDescent="0.25">
      <c r="A374" s="7"/>
      <c r="B374" s="27" t="str">
        <f>CONCATENATE(Despesas!W15," ",Despesas!X15)</f>
        <v xml:space="preserve">1.8.2 </v>
      </c>
      <c r="C374" s="31">
        <f>SUMIFS(Jan!$O$14:$O$1003,Jan!$H$14:$H$1003,Despesas!$X15,Jan!$I$14:$I$1003,$C$11)</f>
        <v>0</v>
      </c>
      <c r="D374" s="31">
        <f>SUMIFS(Fev!$O$14:$O$1003,Fev!$H$14:$H$1003,Despesas!$X15,Fev!$I$14:$I$1003,$C$11)</f>
        <v>0</v>
      </c>
      <c r="E374" s="31">
        <f>SUMIFS(Mar!$O$14:$O$1003,Mar!$H$14:$H$1003,Despesas!$X15,Mar!$I$14:$I$1003,$C$11)</f>
        <v>0</v>
      </c>
      <c r="F374" s="31">
        <f>SUMIFS(Abr!$O$14:$O$1003,Abr!$H$14:$H$1003,Despesas!$X15,Abr!$I$14:$I$1003,$C$11)</f>
        <v>0</v>
      </c>
      <c r="G374" s="31">
        <f>SUMIFS(Mai!$O$14:$O$1003,Mai!$H$14:$H$1003,Despesas!$X15,Mai!$I$14:$I$1003,$C$11)</f>
        <v>0</v>
      </c>
      <c r="H374" s="33">
        <f>SUMIFS(Jun!$O$14:$O$1003,Jun!$H$14:$H$1003,Despesas!$X15,Jun!$I$14:$I$1003,$C$11)</f>
        <v>0</v>
      </c>
      <c r="I374" s="33">
        <f>SUMIFS(Jul!$O$14:$O$1003,Jul!$H$14:$H$1003,Despesas!$X15,Jul!$I$14:$I$1003,$C$11)</f>
        <v>0</v>
      </c>
      <c r="J374" s="33">
        <f>SUMIFS(Ago!$O$14:$O$1003,Ago!$H$14:$H$1003,Despesas!$X15,Ago!$I$14:$I$1003,$C$11)</f>
        <v>0</v>
      </c>
      <c r="K374" s="33">
        <f>SUMIFS(Set!$O$14:$O$1003,Set!$H$14:$H$1003,Despesas!$X15,Set!$I$14:$I$1003,$C$11)</f>
        <v>0</v>
      </c>
      <c r="L374" s="33">
        <f>SUMIFS(Out!$O$14:$O$1003,Out!$H$14:$H$1003,Despesas!$X15,Out!$I$14:$I$1003,$C$11)</f>
        <v>0</v>
      </c>
      <c r="M374" s="33">
        <f>SUMIFS(Nov!$O$14:$O$1003,Nov!$H$14:$H$1003,Despesas!$X15,Nov!$I$14:$I$1003,$C$11)</f>
        <v>0</v>
      </c>
      <c r="N374" s="33">
        <f>SUMIFS(Dez!$O$14:$O$1003,Dez!$H$14:$H$1003,Despesas!$X15,Dez!$I$14:$I$1003,$C$11)</f>
        <v>0</v>
      </c>
      <c r="O374" s="33">
        <f t="shared" si="8"/>
        <v>0</v>
      </c>
    </row>
    <row r="375" spans="1:15" ht="13.9" customHeight="1" x14ac:dyDescent="0.25">
      <c r="A375" s="7"/>
      <c r="B375" s="27" t="str">
        <f>CONCATENATE(Despesas!W16," ",Despesas!X16)</f>
        <v xml:space="preserve">1.8.3 </v>
      </c>
      <c r="C375" s="31">
        <f>SUMIFS(Jan!$O$14:$O$1003,Jan!$H$14:$H$1003,Despesas!$X16,Jan!$I$14:$I$1003,$C$11)</f>
        <v>0</v>
      </c>
      <c r="D375" s="31">
        <f>SUMIFS(Fev!$O$14:$O$1003,Fev!$H$14:$H$1003,Despesas!$X16,Fev!$I$14:$I$1003,$C$11)</f>
        <v>0</v>
      </c>
      <c r="E375" s="31">
        <f>SUMIFS(Mar!$O$14:$O$1003,Mar!$H$14:$H$1003,Despesas!$X16,Mar!$I$14:$I$1003,$C$11)</f>
        <v>0</v>
      </c>
      <c r="F375" s="31">
        <f>SUMIFS(Abr!$O$14:$O$1003,Abr!$H$14:$H$1003,Despesas!$X16,Abr!$I$14:$I$1003,$C$11)</f>
        <v>0</v>
      </c>
      <c r="G375" s="31">
        <f>SUMIFS(Mai!$O$14:$O$1003,Mai!$H$14:$H$1003,Despesas!$X16,Mai!$I$14:$I$1003,$C$11)</f>
        <v>0</v>
      </c>
      <c r="H375" s="33">
        <f>SUMIFS(Jun!$O$14:$O$1003,Jun!$H$14:$H$1003,Despesas!$X16,Jun!$I$14:$I$1003,$C$11)</f>
        <v>0</v>
      </c>
      <c r="I375" s="33">
        <f>SUMIFS(Jul!$O$14:$O$1003,Jul!$H$14:$H$1003,Despesas!$X16,Jul!$I$14:$I$1003,$C$11)</f>
        <v>0</v>
      </c>
      <c r="J375" s="33">
        <f>SUMIFS(Ago!$O$14:$O$1003,Ago!$H$14:$H$1003,Despesas!$X16,Ago!$I$14:$I$1003,$C$11)</f>
        <v>0</v>
      </c>
      <c r="K375" s="33">
        <f>SUMIFS(Set!$O$14:$O$1003,Set!$H$14:$H$1003,Despesas!$X16,Set!$I$14:$I$1003,$C$11)</f>
        <v>0</v>
      </c>
      <c r="L375" s="33">
        <f>SUMIFS(Out!$O$14:$O$1003,Out!$H$14:$H$1003,Despesas!$X16,Out!$I$14:$I$1003,$C$11)</f>
        <v>0</v>
      </c>
      <c r="M375" s="33">
        <f>SUMIFS(Nov!$O$14:$O$1003,Nov!$H$14:$H$1003,Despesas!$X16,Nov!$I$14:$I$1003,$C$11)</f>
        <v>0</v>
      </c>
      <c r="N375" s="33">
        <f>SUMIFS(Dez!$O$14:$O$1003,Dez!$H$14:$H$1003,Despesas!$X16,Dez!$I$14:$I$1003,$C$11)</f>
        <v>0</v>
      </c>
      <c r="O375" s="33">
        <f t="shared" si="8"/>
        <v>0</v>
      </c>
    </row>
    <row r="376" spans="1:15" ht="13.9" customHeight="1" x14ac:dyDescent="0.25">
      <c r="A376" s="7"/>
      <c r="B376" s="27" t="str">
        <f>CONCATENATE(Despesas!W17," ",Despesas!X17)</f>
        <v xml:space="preserve">1.8.4 </v>
      </c>
      <c r="C376" s="31">
        <f>SUMIFS(Jan!$O$14:$O$1003,Jan!$H$14:$H$1003,Despesas!$X17,Jan!$I$14:$I$1003,$C$11)</f>
        <v>0</v>
      </c>
      <c r="D376" s="31">
        <f>SUMIFS(Fev!$O$14:$O$1003,Fev!$H$14:$H$1003,Despesas!$X17,Fev!$I$14:$I$1003,$C$11)</f>
        <v>0</v>
      </c>
      <c r="E376" s="31">
        <f>SUMIFS(Mar!$O$14:$O$1003,Mar!$H$14:$H$1003,Despesas!$X17,Mar!$I$14:$I$1003,$C$11)</f>
        <v>0</v>
      </c>
      <c r="F376" s="31">
        <f>SUMIFS(Abr!$O$14:$O$1003,Abr!$H$14:$H$1003,Despesas!$X17,Abr!$I$14:$I$1003,$C$11)</f>
        <v>0</v>
      </c>
      <c r="G376" s="31">
        <f>SUMIFS(Mai!$O$14:$O$1003,Mai!$H$14:$H$1003,Despesas!$X17,Mai!$I$14:$I$1003,$C$11)</f>
        <v>0</v>
      </c>
      <c r="H376" s="33">
        <f>SUMIFS(Jun!$O$14:$O$1003,Jun!$H$14:$H$1003,Despesas!$X17,Jun!$I$14:$I$1003,$C$11)</f>
        <v>0</v>
      </c>
      <c r="I376" s="33">
        <f>SUMIFS(Jul!$O$14:$O$1003,Jul!$H$14:$H$1003,Despesas!$X17,Jul!$I$14:$I$1003,$C$11)</f>
        <v>0</v>
      </c>
      <c r="J376" s="33">
        <f>SUMIFS(Ago!$O$14:$O$1003,Ago!$H$14:$H$1003,Despesas!$X17,Ago!$I$14:$I$1003,$C$11)</f>
        <v>0</v>
      </c>
      <c r="K376" s="33">
        <f>SUMIFS(Set!$O$14:$O$1003,Set!$H$14:$H$1003,Despesas!$X17,Set!$I$14:$I$1003,$C$11)</f>
        <v>0</v>
      </c>
      <c r="L376" s="33">
        <f>SUMIFS(Out!$O$14:$O$1003,Out!$H$14:$H$1003,Despesas!$X17,Out!$I$14:$I$1003,$C$11)</f>
        <v>0</v>
      </c>
      <c r="M376" s="33">
        <f>SUMIFS(Nov!$O$14:$O$1003,Nov!$H$14:$H$1003,Despesas!$X17,Nov!$I$14:$I$1003,$C$11)</f>
        <v>0</v>
      </c>
      <c r="N376" s="33">
        <f>SUMIFS(Dez!$O$14:$O$1003,Dez!$H$14:$H$1003,Despesas!$X17,Dez!$I$14:$I$1003,$C$11)</f>
        <v>0</v>
      </c>
      <c r="O376" s="33">
        <f t="shared" si="8"/>
        <v>0</v>
      </c>
    </row>
    <row r="377" spans="1:15" ht="13.9" customHeight="1" x14ac:dyDescent="0.25">
      <c r="A377" s="7"/>
      <c r="B377" s="27" t="str">
        <f>CONCATENATE(Despesas!W18," ",Despesas!X18)</f>
        <v xml:space="preserve">1.8.5 </v>
      </c>
      <c r="C377" s="31">
        <f>SUMIFS(Jan!$O$14:$O$1003,Jan!$H$14:$H$1003,Despesas!$X18,Jan!$I$14:$I$1003,$C$11)</f>
        <v>0</v>
      </c>
      <c r="D377" s="31">
        <f>SUMIFS(Fev!$O$14:$O$1003,Fev!$H$14:$H$1003,Despesas!$X18,Fev!$I$14:$I$1003,$C$11)</f>
        <v>0</v>
      </c>
      <c r="E377" s="31">
        <f>SUMIFS(Mar!$O$14:$O$1003,Mar!$H$14:$H$1003,Despesas!$X18,Mar!$I$14:$I$1003,$C$11)</f>
        <v>0</v>
      </c>
      <c r="F377" s="31">
        <f>SUMIFS(Abr!$O$14:$O$1003,Abr!$H$14:$H$1003,Despesas!$X18,Abr!$I$14:$I$1003,$C$11)</f>
        <v>0</v>
      </c>
      <c r="G377" s="31">
        <f>SUMIFS(Mai!$O$14:$O$1003,Mai!$H$14:$H$1003,Despesas!$X18,Mai!$I$14:$I$1003,$C$11)</f>
        <v>0</v>
      </c>
      <c r="H377" s="33">
        <f>SUMIFS(Jun!$O$14:$O$1003,Jun!$H$14:$H$1003,Despesas!$X18,Jun!$I$14:$I$1003,$C$11)</f>
        <v>0</v>
      </c>
      <c r="I377" s="33">
        <f>SUMIFS(Jul!$O$14:$O$1003,Jul!$H$14:$H$1003,Despesas!$X18,Jul!$I$14:$I$1003,$C$11)</f>
        <v>0</v>
      </c>
      <c r="J377" s="33">
        <f>SUMIFS(Ago!$O$14:$O$1003,Ago!$H$14:$H$1003,Despesas!$X18,Ago!$I$14:$I$1003,$C$11)</f>
        <v>0</v>
      </c>
      <c r="K377" s="33">
        <f>SUMIFS(Set!$O$14:$O$1003,Set!$H$14:$H$1003,Despesas!$X18,Set!$I$14:$I$1003,$C$11)</f>
        <v>0</v>
      </c>
      <c r="L377" s="33">
        <f>SUMIFS(Out!$O$14:$O$1003,Out!$H$14:$H$1003,Despesas!$X18,Out!$I$14:$I$1003,$C$11)</f>
        <v>0</v>
      </c>
      <c r="M377" s="33">
        <f>SUMIFS(Nov!$O$14:$O$1003,Nov!$H$14:$H$1003,Despesas!$X18,Nov!$I$14:$I$1003,$C$11)</f>
        <v>0</v>
      </c>
      <c r="N377" s="33">
        <f>SUMIFS(Dez!$O$14:$O$1003,Dez!$H$14:$H$1003,Despesas!$X18,Dez!$I$14:$I$1003,$C$11)</f>
        <v>0</v>
      </c>
      <c r="O377" s="33">
        <f t="shared" si="8"/>
        <v>0</v>
      </c>
    </row>
    <row r="378" spans="1:15" ht="13.9" customHeight="1" x14ac:dyDescent="0.25">
      <c r="A378" s="7"/>
      <c r="B378" s="27" t="str">
        <f>CONCATENATE(Despesas!W19," ",Despesas!X19)</f>
        <v xml:space="preserve">1.8.6 </v>
      </c>
      <c r="C378" s="31">
        <f>SUMIFS(Jan!$O$14:$O$1003,Jan!$H$14:$H$1003,Despesas!$X19,Jan!$I$14:$I$1003,$C$11)</f>
        <v>0</v>
      </c>
      <c r="D378" s="31">
        <f>SUMIFS(Fev!$O$14:$O$1003,Fev!$H$14:$H$1003,Despesas!$X19,Fev!$I$14:$I$1003,$C$11)</f>
        <v>0</v>
      </c>
      <c r="E378" s="31">
        <f>SUMIFS(Mar!$O$14:$O$1003,Mar!$H$14:$H$1003,Despesas!$X19,Mar!$I$14:$I$1003,$C$11)</f>
        <v>0</v>
      </c>
      <c r="F378" s="31">
        <f>SUMIFS(Abr!$O$14:$O$1003,Abr!$H$14:$H$1003,Despesas!$X19,Abr!$I$14:$I$1003,$C$11)</f>
        <v>0</v>
      </c>
      <c r="G378" s="31">
        <f>SUMIFS(Mai!$O$14:$O$1003,Mai!$H$14:$H$1003,Despesas!$X19,Mai!$I$14:$I$1003,$C$11)</f>
        <v>0</v>
      </c>
      <c r="H378" s="33">
        <f>SUMIFS(Jun!$O$14:$O$1003,Jun!$H$14:$H$1003,Despesas!$X19,Jun!$I$14:$I$1003,$C$11)</f>
        <v>0</v>
      </c>
      <c r="I378" s="33">
        <f>SUMIFS(Jul!$O$14:$O$1003,Jul!$H$14:$H$1003,Despesas!$X19,Jul!$I$14:$I$1003,$C$11)</f>
        <v>0</v>
      </c>
      <c r="J378" s="33">
        <f>SUMIFS(Ago!$O$14:$O$1003,Ago!$H$14:$H$1003,Despesas!$X19,Ago!$I$14:$I$1003,$C$11)</f>
        <v>0</v>
      </c>
      <c r="K378" s="33">
        <f>SUMIFS(Set!$O$14:$O$1003,Set!$H$14:$H$1003,Despesas!$X19,Set!$I$14:$I$1003,$C$11)</f>
        <v>0</v>
      </c>
      <c r="L378" s="33">
        <f>SUMIFS(Out!$O$14:$O$1003,Out!$H$14:$H$1003,Despesas!$X19,Out!$I$14:$I$1003,$C$11)</f>
        <v>0</v>
      </c>
      <c r="M378" s="33">
        <f>SUMIFS(Nov!$O$14:$O$1003,Nov!$H$14:$H$1003,Despesas!$X19,Nov!$I$14:$I$1003,$C$11)</f>
        <v>0</v>
      </c>
      <c r="N378" s="33">
        <f>SUMIFS(Dez!$O$14:$O$1003,Dez!$H$14:$H$1003,Despesas!$X19,Dez!$I$14:$I$1003,$C$11)</f>
        <v>0</v>
      </c>
      <c r="O378" s="33">
        <f t="shared" si="8"/>
        <v>0</v>
      </c>
    </row>
    <row r="379" spans="1:15" x14ac:dyDescent="0.25">
      <c r="A379" s="7"/>
      <c r="B379" s="27" t="str">
        <f>CONCATENATE(Despesas!W20," ",Despesas!X20)</f>
        <v xml:space="preserve">1.8.7 </v>
      </c>
      <c r="C379" s="31">
        <f>SUMIFS(Jan!$O$14:$O$1003,Jan!$H$14:$H$1003,Despesas!$X20,Jan!$I$14:$I$1003,$C$11)</f>
        <v>0</v>
      </c>
      <c r="D379" s="31">
        <f>SUMIFS(Fev!$O$14:$O$1003,Fev!$H$14:$H$1003,Despesas!$X20,Fev!$I$14:$I$1003,$C$11)</f>
        <v>0</v>
      </c>
      <c r="E379" s="31">
        <f>SUMIFS(Mar!$O$14:$O$1003,Mar!$H$14:$H$1003,Despesas!$X20,Mar!$I$14:$I$1003,$C$11)</f>
        <v>0</v>
      </c>
      <c r="F379" s="31">
        <f>SUMIFS(Abr!$O$14:$O$1003,Abr!$H$14:$H$1003,Despesas!$X20,Abr!$I$14:$I$1003,$C$11)</f>
        <v>0</v>
      </c>
      <c r="G379" s="31">
        <f>SUMIFS(Mai!$O$14:$O$1003,Mai!$H$14:$H$1003,Despesas!$X20,Mai!$I$14:$I$1003,$C$11)</f>
        <v>0</v>
      </c>
      <c r="H379" s="33">
        <f>SUMIFS(Jun!$O$14:$O$1003,Jun!$H$14:$H$1003,Despesas!$X20,Jun!$I$14:$I$1003,$C$11)</f>
        <v>0</v>
      </c>
      <c r="I379" s="33">
        <f>SUMIFS(Jul!$O$14:$O$1003,Jul!$H$14:$H$1003,Despesas!$X20,Jul!$I$14:$I$1003,$C$11)</f>
        <v>0</v>
      </c>
      <c r="J379" s="33">
        <f>SUMIFS(Ago!$O$14:$O$1003,Ago!$H$14:$H$1003,Despesas!$X20,Ago!$I$14:$I$1003,$C$11)</f>
        <v>0</v>
      </c>
      <c r="K379" s="33">
        <f>SUMIFS(Set!$O$14:$O$1003,Set!$H$14:$H$1003,Despesas!$X20,Set!$I$14:$I$1003,$C$11)</f>
        <v>0</v>
      </c>
      <c r="L379" s="33">
        <f>SUMIFS(Out!$O$14:$O$1003,Out!$H$14:$H$1003,Despesas!$X20,Out!$I$14:$I$1003,$C$11)</f>
        <v>0</v>
      </c>
      <c r="M379" s="33">
        <f>SUMIFS(Nov!$O$14:$O$1003,Nov!$H$14:$H$1003,Despesas!$X20,Nov!$I$14:$I$1003,$C$11)</f>
        <v>0</v>
      </c>
      <c r="N379" s="33">
        <f>SUMIFS(Dez!$O$14:$O$1003,Dez!$H$14:$H$1003,Despesas!$X20,Dez!$I$14:$I$1003,$C$11)</f>
        <v>0</v>
      </c>
      <c r="O379" s="33">
        <f t="shared" si="8"/>
        <v>0</v>
      </c>
    </row>
    <row r="380" spans="1:15" x14ac:dyDescent="0.25">
      <c r="A380" s="7"/>
      <c r="B380" s="27" t="str">
        <f>CONCATENATE(Despesas!W21," ",Despesas!X21)</f>
        <v xml:space="preserve">1.8.8 </v>
      </c>
      <c r="C380" s="31">
        <f>SUMIFS(Jan!$O$14:$O$1003,Jan!$H$14:$H$1003,Despesas!$X21,Jan!$I$14:$I$1003,$C$11)</f>
        <v>0</v>
      </c>
      <c r="D380" s="31">
        <f>SUMIFS(Fev!$O$14:$O$1003,Fev!$H$14:$H$1003,Despesas!$X21,Fev!$I$14:$I$1003,$C$11)</f>
        <v>0</v>
      </c>
      <c r="E380" s="31">
        <f>SUMIFS(Mar!$O$14:$O$1003,Mar!$H$14:$H$1003,Despesas!$X21,Mar!$I$14:$I$1003,$C$11)</f>
        <v>0</v>
      </c>
      <c r="F380" s="31">
        <f>SUMIFS(Abr!$O$14:$O$1003,Abr!$H$14:$H$1003,Despesas!$X21,Abr!$I$14:$I$1003,$C$11)</f>
        <v>0</v>
      </c>
      <c r="G380" s="31">
        <f>SUMIFS(Mai!$O$14:$O$1003,Mai!$H$14:$H$1003,Despesas!$X21,Mai!$I$14:$I$1003,$C$11)</f>
        <v>0</v>
      </c>
      <c r="H380" s="33">
        <f>SUMIFS(Jun!$O$14:$O$1003,Jun!$H$14:$H$1003,Despesas!$X21,Jun!$I$14:$I$1003,$C$11)</f>
        <v>0</v>
      </c>
      <c r="I380" s="33">
        <f>SUMIFS(Jul!$O$14:$O$1003,Jul!$H$14:$H$1003,Despesas!$X21,Jul!$I$14:$I$1003,$C$11)</f>
        <v>0</v>
      </c>
      <c r="J380" s="33">
        <f>SUMIFS(Ago!$O$14:$O$1003,Ago!$H$14:$H$1003,Despesas!$X21,Ago!$I$14:$I$1003,$C$11)</f>
        <v>0</v>
      </c>
      <c r="K380" s="33">
        <f>SUMIFS(Set!$O$14:$O$1003,Set!$H$14:$H$1003,Despesas!$X21,Set!$I$14:$I$1003,$C$11)</f>
        <v>0</v>
      </c>
      <c r="L380" s="33">
        <f>SUMIFS(Out!$O$14:$O$1003,Out!$H$14:$H$1003,Despesas!$X21,Out!$I$14:$I$1003,$C$11)</f>
        <v>0</v>
      </c>
      <c r="M380" s="33">
        <f>SUMIFS(Nov!$O$14:$O$1003,Nov!$H$14:$H$1003,Despesas!$X21,Nov!$I$14:$I$1003,$C$11)</f>
        <v>0</v>
      </c>
      <c r="N380" s="33">
        <f>SUMIFS(Dez!$O$14:$O$1003,Dez!$H$14:$H$1003,Despesas!$X21,Dez!$I$14:$I$1003,$C$11)</f>
        <v>0</v>
      </c>
      <c r="O380" s="33">
        <f t="shared" si="8"/>
        <v>0</v>
      </c>
    </row>
    <row r="381" spans="1:15" x14ac:dyDescent="0.25">
      <c r="A381" s="7"/>
      <c r="B381" s="27" t="str">
        <f>CONCATENATE(Despesas!W22," ",Despesas!X22)</f>
        <v xml:space="preserve">1.8.9 </v>
      </c>
      <c r="C381" s="31">
        <f>SUMIFS(Jan!$O$14:$O$1003,Jan!$H$14:$H$1003,Despesas!$X22,Jan!$I$14:$I$1003,$C$11)</f>
        <v>0</v>
      </c>
      <c r="D381" s="31">
        <f>SUMIFS(Fev!$O$14:$O$1003,Fev!$H$14:$H$1003,Despesas!$X22,Fev!$I$14:$I$1003,$C$11)</f>
        <v>0</v>
      </c>
      <c r="E381" s="31">
        <f>SUMIFS(Mar!$O$14:$O$1003,Mar!$H$14:$H$1003,Despesas!$X22,Mar!$I$14:$I$1003,$C$11)</f>
        <v>0</v>
      </c>
      <c r="F381" s="31">
        <f>SUMIFS(Abr!$O$14:$O$1003,Abr!$H$14:$H$1003,Despesas!$X22,Abr!$I$14:$I$1003,$C$11)</f>
        <v>0</v>
      </c>
      <c r="G381" s="31">
        <f>SUMIFS(Mai!$O$14:$O$1003,Mai!$H$14:$H$1003,Despesas!$X22,Mai!$I$14:$I$1003,$C$11)</f>
        <v>0</v>
      </c>
      <c r="H381" s="33">
        <f>SUMIFS(Jun!$O$14:$O$1003,Jun!$H$14:$H$1003,Despesas!$X22,Jun!$I$14:$I$1003,$C$11)</f>
        <v>0</v>
      </c>
      <c r="I381" s="33">
        <f>SUMIFS(Jul!$O$14:$O$1003,Jul!$H$14:$H$1003,Despesas!$X22,Jul!$I$14:$I$1003,$C$11)</f>
        <v>0</v>
      </c>
      <c r="J381" s="33">
        <f>SUMIFS(Ago!$O$14:$O$1003,Ago!$H$14:$H$1003,Despesas!$X22,Ago!$I$14:$I$1003,$C$11)</f>
        <v>0</v>
      </c>
      <c r="K381" s="33">
        <f>SUMIFS(Set!$O$14:$O$1003,Set!$H$14:$H$1003,Despesas!$X22,Set!$I$14:$I$1003,$C$11)</f>
        <v>0</v>
      </c>
      <c r="L381" s="33">
        <f>SUMIFS(Out!$O$14:$O$1003,Out!$H$14:$H$1003,Despesas!$X22,Out!$I$14:$I$1003,$C$11)</f>
        <v>0</v>
      </c>
      <c r="M381" s="33">
        <f>SUMIFS(Nov!$O$14:$O$1003,Nov!$H$14:$H$1003,Despesas!$X22,Nov!$I$14:$I$1003,$C$11)</f>
        <v>0</v>
      </c>
      <c r="N381" s="33">
        <f>SUMIFS(Dez!$O$14:$O$1003,Dez!$H$14:$H$1003,Despesas!$X22,Dez!$I$14:$I$1003,$C$11)</f>
        <v>0</v>
      </c>
      <c r="O381" s="33">
        <f t="shared" si="8"/>
        <v>0</v>
      </c>
    </row>
    <row r="382" spans="1:15" x14ac:dyDescent="0.25">
      <c r="A382" s="7"/>
      <c r="B382" s="27" t="str">
        <f>CONCATENATE(Despesas!W23," ",Despesas!X23)</f>
        <v xml:space="preserve">1.8.10 </v>
      </c>
      <c r="C382" s="31">
        <f>SUMIFS(Jan!$O$14:$O$1003,Jan!$H$14:$H$1003,Despesas!$X23,Jan!$I$14:$I$1003,$C$11)</f>
        <v>0</v>
      </c>
      <c r="D382" s="31">
        <f>SUMIFS(Fev!$O$14:$O$1003,Fev!$H$14:$H$1003,Despesas!$X23,Fev!$I$14:$I$1003,$C$11)</f>
        <v>0</v>
      </c>
      <c r="E382" s="31">
        <f>SUMIFS(Mar!$O$14:$O$1003,Mar!$H$14:$H$1003,Despesas!$X23,Mar!$I$14:$I$1003,$C$11)</f>
        <v>0</v>
      </c>
      <c r="F382" s="31">
        <f>SUMIFS(Abr!$O$14:$O$1003,Abr!$H$14:$H$1003,Despesas!$X23,Abr!$I$14:$I$1003,$C$11)</f>
        <v>0</v>
      </c>
      <c r="G382" s="31">
        <f>SUMIFS(Mai!$O$14:$O$1003,Mai!$H$14:$H$1003,Despesas!$X23,Mai!$I$14:$I$1003,$C$11)</f>
        <v>0</v>
      </c>
      <c r="H382" s="33">
        <f>SUMIFS(Jun!$O$14:$O$1003,Jun!$H$14:$H$1003,Despesas!$X23,Jun!$I$14:$I$1003,$C$11)</f>
        <v>0</v>
      </c>
      <c r="I382" s="33">
        <f>SUMIFS(Jul!$O$14:$O$1003,Jul!$H$14:$H$1003,Despesas!$X23,Jul!$I$14:$I$1003,$C$11)</f>
        <v>0</v>
      </c>
      <c r="J382" s="33">
        <f>SUMIFS(Ago!$O$14:$O$1003,Ago!$H$14:$H$1003,Despesas!$X23,Ago!$I$14:$I$1003,$C$11)</f>
        <v>0</v>
      </c>
      <c r="K382" s="33">
        <f>SUMIFS(Set!$O$14:$O$1003,Set!$H$14:$H$1003,Despesas!$X23,Set!$I$14:$I$1003,$C$11)</f>
        <v>0</v>
      </c>
      <c r="L382" s="33">
        <f>SUMIFS(Out!$O$14:$O$1003,Out!$H$14:$H$1003,Despesas!$X23,Out!$I$14:$I$1003,$C$11)</f>
        <v>0</v>
      </c>
      <c r="M382" s="33">
        <f>SUMIFS(Nov!$O$14:$O$1003,Nov!$H$14:$H$1003,Despesas!$X23,Nov!$I$14:$I$1003,$C$11)</f>
        <v>0</v>
      </c>
      <c r="N382" s="33">
        <f>SUMIFS(Dez!$O$14:$O$1003,Dez!$H$14:$H$1003,Despesas!$X23,Dez!$I$14:$I$1003,$C$11)</f>
        <v>0</v>
      </c>
      <c r="O382" s="33">
        <f t="shared" si="8"/>
        <v>0</v>
      </c>
    </row>
    <row r="383" spans="1:15" x14ac:dyDescent="0.25">
      <c r="A383" s="7"/>
      <c r="B383" s="27" t="str">
        <f>CONCATENATE(Despesas!W24," ",Despesas!X24)</f>
        <v xml:space="preserve">1.8.11 </v>
      </c>
      <c r="C383" s="31">
        <f>SUMIFS(Jan!$O$14:$O$1003,Jan!$H$14:$H$1003,Despesas!$X24,Jan!$I$14:$I$1003,$C$11)</f>
        <v>0</v>
      </c>
      <c r="D383" s="31">
        <f>SUMIFS(Fev!$O$14:$O$1003,Fev!$H$14:$H$1003,Despesas!$X24,Fev!$I$14:$I$1003,$C$11)</f>
        <v>0</v>
      </c>
      <c r="E383" s="31">
        <f>SUMIFS(Mar!$O$14:$O$1003,Mar!$H$14:$H$1003,Despesas!$X24,Mar!$I$14:$I$1003,$C$11)</f>
        <v>0</v>
      </c>
      <c r="F383" s="31">
        <f>SUMIFS(Abr!$O$14:$O$1003,Abr!$H$14:$H$1003,Despesas!$X24,Abr!$I$14:$I$1003,$C$11)</f>
        <v>0</v>
      </c>
      <c r="G383" s="31">
        <f>SUMIFS(Mai!$O$14:$O$1003,Mai!$H$14:$H$1003,Despesas!$X24,Mai!$I$14:$I$1003,$C$11)</f>
        <v>0</v>
      </c>
      <c r="H383" s="33">
        <f>SUMIFS(Jun!$O$14:$O$1003,Jun!$H$14:$H$1003,Despesas!$X24,Jun!$I$14:$I$1003,$C$11)</f>
        <v>0</v>
      </c>
      <c r="I383" s="33">
        <f>SUMIFS(Jul!$O$14:$O$1003,Jul!$H$14:$H$1003,Despesas!$X24,Jul!$I$14:$I$1003,$C$11)</f>
        <v>0</v>
      </c>
      <c r="J383" s="33">
        <f>SUMIFS(Ago!$O$14:$O$1003,Ago!$H$14:$H$1003,Despesas!$X24,Ago!$I$14:$I$1003,$C$11)</f>
        <v>0</v>
      </c>
      <c r="K383" s="33">
        <f>SUMIFS(Set!$O$14:$O$1003,Set!$H$14:$H$1003,Despesas!$X24,Set!$I$14:$I$1003,$C$11)</f>
        <v>0</v>
      </c>
      <c r="L383" s="33">
        <f>SUMIFS(Out!$O$14:$O$1003,Out!$H$14:$H$1003,Despesas!$X24,Out!$I$14:$I$1003,$C$11)</f>
        <v>0</v>
      </c>
      <c r="M383" s="33">
        <f>SUMIFS(Nov!$O$14:$O$1003,Nov!$H$14:$H$1003,Despesas!$X24,Nov!$I$14:$I$1003,$C$11)</f>
        <v>0</v>
      </c>
      <c r="N383" s="33">
        <f>SUMIFS(Dez!$O$14:$O$1003,Dez!$H$14:$H$1003,Despesas!$X24,Dez!$I$14:$I$1003,$C$11)</f>
        <v>0</v>
      </c>
      <c r="O383" s="33">
        <f t="shared" si="8"/>
        <v>0</v>
      </c>
    </row>
    <row r="384" spans="1:15" x14ac:dyDescent="0.25">
      <c r="A384" s="7"/>
      <c r="B384" s="27" t="str">
        <f>CONCATENATE(Despesas!W25," ",Despesas!X25)</f>
        <v xml:space="preserve">1.8.12 </v>
      </c>
      <c r="C384" s="31">
        <f>SUMIFS(Jan!$O$14:$O$1003,Jan!$H$14:$H$1003,Despesas!$X25,Jan!$I$14:$I$1003,$C$11)</f>
        <v>0</v>
      </c>
      <c r="D384" s="31">
        <f>SUMIFS(Fev!$O$14:$O$1003,Fev!$H$14:$H$1003,Despesas!$X25,Fev!$I$14:$I$1003,$C$11)</f>
        <v>0</v>
      </c>
      <c r="E384" s="31">
        <f>SUMIFS(Mar!$O$14:$O$1003,Mar!$H$14:$H$1003,Despesas!$X25,Mar!$I$14:$I$1003,$C$11)</f>
        <v>0</v>
      </c>
      <c r="F384" s="31">
        <f>SUMIFS(Abr!$O$14:$O$1003,Abr!$H$14:$H$1003,Despesas!$X25,Abr!$I$14:$I$1003,$C$11)</f>
        <v>0</v>
      </c>
      <c r="G384" s="31">
        <f>SUMIFS(Mai!$O$14:$O$1003,Mai!$H$14:$H$1003,Despesas!$X25,Mai!$I$14:$I$1003,$C$11)</f>
        <v>0</v>
      </c>
      <c r="H384" s="33">
        <f>SUMIFS(Jun!$O$14:$O$1003,Jun!$H$14:$H$1003,Despesas!$X25,Jun!$I$14:$I$1003,$C$11)</f>
        <v>0</v>
      </c>
      <c r="I384" s="33">
        <f>SUMIFS(Jul!$O$14:$O$1003,Jul!$H$14:$H$1003,Despesas!$X25,Jul!$I$14:$I$1003,$C$11)</f>
        <v>0</v>
      </c>
      <c r="J384" s="33">
        <f>SUMIFS(Ago!$O$14:$O$1003,Ago!$H$14:$H$1003,Despesas!$X25,Ago!$I$14:$I$1003,$C$11)</f>
        <v>0</v>
      </c>
      <c r="K384" s="33">
        <f>SUMIFS(Set!$O$14:$O$1003,Set!$H$14:$H$1003,Despesas!$X25,Set!$I$14:$I$1003,$C$11)</f>
        <v>0</v>
      </c>
      <c r="L384" s="33">
        <f>SUMIFS(Out!$O$14:$O$1003,Out!$H$14:$H$1003,Despesas!$X25,Out!$I$14:$I$1003,$C$11)</f>
        <v>0</v>
      </c>
      <c r="M384" s="33">
        <f>SUMIFS(Nov!$O$14:$O$1003,Nov!$H$14:$H$1003,Despesas!$X25,Nov!$I$14:$I$1003,$C$11)</f>
        <v>0</v>
      </c>
      <c r="N384" s="33">
        <f>SUMIFS(Dez!$O$14:$O$1003,Dez!$H$14:$H$1003,Despesas!$X25,Dez!$I$14:$I$1003,$C$11)</f>
        <v>0</v>
      </c>
      <c r="O384" s="33">
        <f t="shared" si="8"/>
        <v>0</v>
      </c>
    </row>
    <row r="385" spans="1:15" x14ac:dyDescent="0.25">
      <c r="A385" s="7"/>
      <c r="B385" s="27" t="str">
        <f>CONCATENATE(Despesas!W26," ",Despesas!X26)</f>
        <v xml:space="preserve">1.8.13 </v>
      </c>
      <c r="C385" s="31">
        <f>SUMIFS(Jan!$O$14:$O$1003,Jan!$H$14:$H$1003,Despesas!$X26,Jan!$I$14:$I$1003,$C$11)</f>
        <v>0</v>
      </c>
      <c r="D385" s="31">
        <f>SUMIFS(Fev!$O$14:$O$1003,Fev!$H$14:$H$1003,Despesas!$X26,Fev!$I$14:$I$1003,$C$11)</f>
        <v>0</v>
      </c>
      <c r="E385" s="31">
        <f>SUMIFS(Mar!$O$14:$O$1003,Mar!$H$14:$H$1003,Despesas!$X26,Mar!$I$14:$I$1003,$C$11)</f>
        <v>0</v>
      </c>
      <c r="F385" s="31">
        <f>SUMIFS(Abr!$O$14:$O$1003,Abr!$H$14:$H$1003,Despesas!$X26,Abr!$I$14:$I$1003,$C$11)</f>
        <v>0</v>
      </c>
      <c r="G385" s="31">
        <f>SUMIFS(Mai!$O$14:$O$1003,Mai!$H$14:$H$1003,Despesas!$X26,Mai!$I$14:$I$1003,$C$11)</f>
        <v>0</v>
      </c>
      <c r="H385" s="33">
        <f>SUMIFS(Jun!$O$14:$O$1003,Jun!$H$14:$H$1003,Despesas!$X26,Jun!$I$14:$I$1003,$C$11)</f>
        <v>0</v>
      </c>
      <c r="I385" s="33">
        <f>SUMIFS(Jul!$O$14:$O$1003,Jul!$H$14:$H$1003,Despesas!$X26,Jul!$I$14:$I$1003,$C$11)</f>
        <v>0</v>
      </c>
      <c r="J385" s="33">
        <f>SUMIFS(Ago!$O$14:$O$1003,Ago!$H$14:$H$1003,Despesas!$X26,Ago!$I$14:$I$1003,$C$11)</f>
        <v>0</v>
      </c>
      <c r="K385" s="33">
        <f>SUMIFS(Set!$O$14:$O$1003,Set!$H$14:$H$1003,Despesas!$X26,Set!$I$14:$I$1003,$C$11)</f>
        <v>0</v>
      </c>
      <c r="L385" s="33">
        <f>SUMIFS(Out!$O$14:$O$1003,Out!$H$14:$H$1003,Despesas!$X26,Out!$I$14:$I$1003,$C$11)</f>
        <v>0</v>
      </c>
      <c r="M385" s="33">
        <f>SUMIFS(Nov!$O$14:$O$1003,Nov!$H$14:$H$1003,Despesas!$X26,Nov!$I$14:$I$1003,$C$11)</f>
        <v>0</v>
      </c>
      <c r="N385" s="33">
        <f>SUMIFS(Dez!$O$14:$O$1003,Dez!$H$14:$H$1003,Despesas!$X26,Dez!$I$14:$I$1003,$C$11)</f>
        <v>0</v>
      </c>
      <c r="O385" s="33">
        <f t="shared" si="8"/>
        <v>0</v>
      </c>
    </row>
    <row r="386" spans="1:15" x14ac:dyDescent="0.25">
      <c r="A386" s="7"/>
      <c r="B386" s="27" t="str">
        <f>CONCATENATE(Despesas!W27," ",Despesas!X27)</f>
        <v xml:space="preserve">1.8.14 </v>
      </c>
      <c r="C386" s="31">
        <f>SUMIFS(Jan!$O$14:$O$1003,Jan!$H$14:$H$1003,Despesas!$X27,Jan!$I$14:$I$1003,$C$11)</f>
        <v>0</v>
      </c>
      <c r="D386" s="31">
        <f>SUMIFS(Fev!$O$14:$O$1003,Fev!$H$14:$H$1003,Despesas!$X27,Fev!$I$14:$I$1003,$C$11)</f>
        <v>0</v>
      </c>
      <c r="E386" s="31">
        <f>SUMIFS(Mar!$O$14:$O$1003,Mar!$H$14:$H$1003,Despesas!$X27,Mar!$I$14:$I$1003,$C$11)</f>
        <v>0</v>
      </c>
      <c r="F386" s="31">
        <f>SUMIFS(Abr!$O$14:$O$1003,Abr!$H$14:$H$1003,Despesas!$X27,Abr!$I$14:$I$1003,$C$11)</f>
        <v>0</v>
      </c>
      <c r="G386" s="31">
        <f>SUMIFS(Mai!$O$14:$O$1003,Mai!$H$14:$H$1003,Despesas!$X27,Mai!$I$14:$I$1003,$C$11)</f>
        <v>0</v>
      </c>
      <c r="H386" s="33">
        <f>SUMIFS(Jun!$O$14:$O$1003,Jun!$H$14:$H$1003,Despesas!$X27,Jun!$I$14:$I$1003,$C$11)</f>
        <v>0</v>
      </c>
      <c r="I386" s="33">
        <f>SUMIFS(Jul!$O$14:$O$1003,Jul!$H$14:$H$1003,Despesas!$X27,Jul!$I$14:$I$1003,$C$11)</f>
        <v>0</v>
      </c>
      <c r="J386" s="33">
        <f>SUMIFS(Ago!$O$14:$O$1003,Ago!$H$14:$H$1003,Despesas!$X27,Ago!$I$14:$I$1003,$C$11)</f>
        <v>0</v>
      </c>
      <c r="K386" s="33">
        <f>SUMIFS(Set!$O$14:$O$1003,Set!$H$14:$H$1003,Despesas!$X27,Set!$I$14:$I$1003,$C$11)</f>
        <v>0</v>
      </c>
      <c r="L386" s="33">
        <f>SUMIFS(Out!$O$14:$O$1003,Out!$H$14:$H$1003,Despesas!$X27,Out!$I$14:$I$1003,$C$11)</f>
        <v>0</v>
      </c>
      <c r="M386" s="33">
        <f>SUMIFS(Nov!$O$14:$O$1003,Nov!$H$14:$H$1003,Despesas!$X27,Nov!$I$14:$I$1003,$C$11)</f>
        <v>0</v>
      </c>
      <c r="N386" s="33">
        <f>SUMIFS(Dez!$O$14:$O$1003,Dez!$H$14:$H$1003,Despesas!$X27,Dez!$I$14:$I$1003,$C$11)</f>
        <v>0</v>
      </c>
      <c r="O386" s="33">
        <f t="shared" si="8"/>
        <v>0</v>
      </c>
    </row>
    <row r="387" spans="1:15" x14ac:dyDescent="0.25">
      <c r="A387" s="7"/>
      <c r="B387" s="27" t="str">
        <f>CONCATENATE(Despesas!W28," ",Despesas!X28)</f>
        <v xml:space="preserve">1.8.15 </v>
      </c>
      <c r="C387" s="31">
        <f>SUMIFS(Jan!$O$14:$O$1003,Jan!$H$14:$H$1003,Despesas!$X28,Jan!$I$14:$I$1003,$C$11)</f>
        <v>0</v>
      </c>
      <c r="D387" s="31">
        <f>SUMIFS(Fev!$O$14:$O$1003,Fev!$H$14:$H$1003,Despesas!$X28,Fev!$I$14:$I$1003,$C$11)</f>
        <v>0</v>
      </c>
      <c r="E387" s="31">
        <f>SUMIFS(Mar!$O$14:$O$1003,Mar!$H$14:$H$1003,Despesas!$X28,Mar!$I$14:$I$1003,$C$11)</f>
        <v>0</v>
      </c>
      <c r="F387" s="31">
        <f>SUMIFS(Abr!$O$14:$O$1003,Abr!$H$14:$H$1003,Despesas!$X28,Abr!$I$14:$I$1003,$C$11)</f>
        <v>0</v>
      </c>
      <c r="G387" s="31">
        <f>SUMIFS(Mai!$O$14:$O$1003,Mai!$H$14:$H$1003,Despesas!$X28,Mai!$I$14:$I$1003,$C$11)</f>
        <v>0</v>
      </c>
      <c r="H387" s="33">
        <f>SUMIFS(Jun!$O$14:$O$1003,Jun!$H$14:$H$1003,Despesas!$X28,Jun!$I$14:$I$1003,$C$11)</f>
        <v>0</v>
      </c>
      <c r="I387" s="33">
        <f>SUMIFS(Jul!$O$14:$O$1003,Jul!$H$14:$H$1003,Despesas!$X28,Jul!$I$14:$I$1003,$C$11)</f>
        <v>0</v>
      </c>
      <c r="J387" s="33">
        <f>SUMIFS(Ago!$O$14:$O$1003,Ago!$H$14:$H$1003,Despesas!$X28,Ago!$I$14:$I$1003,$C$11)</f>
        <v>0</v>
      </c>
      <c r="K387" s="33">
        <f>SUMIFS(Set!$O$14:$O$1003,Set!$H$14:$H$1003,Despesas!$X28,Set!$I$14:$I$1003,$C$11)</f>
        <v>0</v>
      </c>
      <c r="L387" s="33">
        <f>SUMIFS(Out!$O$14:$O$1003,Out!$H$14:$H$1003,Despesas!$X28,Out!$I$14:$I$1003,$C$11)</f>
        <v>0</v>
      </c>
      <c r="M387" s="33">
        <f>SUMIFS(Nov!$O$14:$O$1003,Nov!$H$14:$H$1003,Despesas!$X28,Nov!$I$14:$I$1003,$C$11)</f>
        <v>0</v>
      </c>
      <c r="N387" s="33">
        <f>SUMIFS(Dez!$O$14:$O$1003,Dez!$H$14:$H$1003,Despesas!$X28,Dez!$I$14:$I$1003,$C$11)</f>
        <v>0</v>
      </c>
      <c r="O387" s="33">
        <f t="shared" si="8"/>
        <v>0</v>
      </c>
    </row>
    <row r="388" spans="1:15" x14ac:dyDescent="0.25">
      <c r="A388" s="7"/>
      <c r="B388" s="27" t="str">
        <f>CONCATENATE(Despesas!W29," ",Despesas!X29)</f>
        <v xml:space="preserve">1.8.16 </v>
      </c>
      <c r="C388" s="31">
        <f>SUMIFS(Jan!$O$14:$O$1003,Jan!$H$14:$H$1003,Despesas!$X29,Jan!$I$14:$I$1003,$C$11)</f>
        <v>0</v>
      </c>
      <c r="D388" s="31">
        <f>SUMIFS(Fev!$O$14:$O$1003,Fev!$H$14:$H$1003,Despesas!$X29,Fev!$I$14:$I$1003,$C$11)</f>
        <v>0</v>
      </c>
      <c r="E388" s="31">
        <f>SUMIFS(Mar!$O$14:$O$1003,Mar!$H$14:$H$1003,Despesas!$X29,Mar!$I$14:$I$1003,$C$11)</f>
        <v>0</v>
      </c>
      <c r="F388" s="31">
        <f>SUMIFS(Abr!$O$14:$O$1003,Abr!$H$14:$H$1003,Despesas!$X29,Abr!$I$14:$I$1003,$C$11)</f>
        <v>0</v>
      </c>
      <c r="G388" s="31">
        <f>SUMIFS(Mai!$O$14:$O$1003,Mai!$H$14:$H$1003,Despesas!$X29,Mai!$I$14:$I$1003,$C$11)</f>
        <v>0</v>
      </c>
      <c r="H388" s="33">
        <f>SUMIFS(Jun!$O$14:$O$1003,Jun!$H$14:$H$1003,Despesas!$X29,Jun!$I$14:$I$1003,$C$11)</f>
        <v>0</v>
      </c>
      <c r="I388" s="33">
        <f>SUMIFS(Jul!$O$14:$O$1003,Jul!$H$14:$H$1003,Despesas!$X29,Jul!$I$14:$I$1003,$C$11)</f>
        <v>0</v>
      </c>
      <c r="J388" s="33">
        <f>SUMIFS(Ago!$O$14:$O$1003,Ago!$H$14:$H$1003,Despesas!$X29,Ago!$I$14:$I$1003,$C$11)</f>
        <v>0</v>
      </c>
      <c r="K388" s="33">
        <f>SUMIFS(Set!$O$14:$O$1003,Set!$H$14:$H$1003,Despesas!$X29,Set!$I$14:$I$1003,$C$11)</f>
        <v>0</v>
      </c>
      <c r="L388" s="33">
        <f>SUMIFS(Out!$O$14:$O$1003,Out!$H$14:$H$1003,Despesas!$X29,Out!$I$14:$I$1003,$C$11)</f>
        <v>0</v>
      </c>
      <c r="M388" s="33">
        <f>SUMIFS(Nov!$O$14:$O$1003,Nov!$H$14:$H$1003,Despesas!$X29,Nov!$I$14:$I$1003,$C$11)</f>
        <v>0</v>
      </c>
      <c r="N388" s="33">
        <f>SUMIFS(Dez!$O$14:$O$1003,Dez!$H$14:$H$1003,Despesas!$X29,Dez!$I$14:$I$1003,$C$11)</f>
        <v>0</v>
      </c>
      <c r="O388" s="33">
        <f t="shared" si="8"/>
        <v>0</v>
      </c>
    </row>
    <row r="389" spans="1:15" x14ac:dyDescent="0.25">
      <c r="A389" s="7"/>
      <c r="B389" s="27" t="str">
        <f>CONCATENATE(Despesas!W30," ",Despesas!X30)</f>
        <v xml:space="preserve">1.8.17 </v>
      </c>
      <c r="C389" s="31">
        <f>SUMIFS(Jan!$O$14:$O$1003,Jan!$H$14:$H$1003,Despesas!$X30,Jan!$I$14:$I$1003,$C$11)</f>
        <v>0</v>
      </c>
      <c r="D389" s="31">
        <f>SUMIFS(Fev!$O$14:$O$1003,Fev!$H$14:$H$1003,Despesas!$X30,Fev!$I$14:$I$1003,$C$11)</f>
        <v>0</v>
      </c>
      <c r="E389" s="31">
        <f>SUMIFS(Mar!$O$14:$O$1003,Mar!$H$14:$H$1003,Despesas!$X30,Mar!$I$14:$I$1003,$C$11)</f>
        <v>0</v>
      </c>
      <c r="F389" s="31">
        <f>SUMIFS(Abr!$O$14:$O$1003,Abr!$H$14:$H$1003,Despesas!$X30,Abr!$I$14:$I$1003,$C$11)</f>
        <v>0</v>
      </c>
      <c r="G389" s="31">
        <f>SUMIFS(Mai!$O$14:$O$1003,Mai!$H$14:$H$1003,Despesas!$X30,Mai!$I$14:$I$1003,$C$11)</f>
        <v>0</v>
      </c>
      <c r="H389" s="33">
        <f>SUMIFS(Jun!$O$14:$O$1003,Jun!$H$14:$H$1003,Despesas!$X30,Jun!$I$14:$I$1003,$C$11)</f>
        <v>0</v>
      </c>
      <c r="I389" s="33">
        <f>SUMIFS(Jul!$O$14:$O$1003,Jul!$H$14:$H$1003,Despesas!$X30,Jul!$I$14:$I$1003,$C$11)</f>
        <v>0</v>
      </c>
      <c r="J389" s="33">
        <f>SUMIFS(Ago!$O$14:$O$1003,Ago!$H$14:$H$1003,Despesas!$X30,Ago!$I$14:$I$1003,$C$11)</f>
        <v>0</v>
      </c>
      <c r="K389" s="33">
        <f>SUMIFS(Set!$O$14:$O$1003,Set!$H$14:$H$1003,Despesas!$X30,Set!$I$14:$I$1003,$C$11)</f>
        <v>0</v>
      </c>
      <c r="L389" s="33">
        <f>SUMIFS(Out!$O$14:$O$1003,Out!$H$14:$H$1003,Despesas!$X30,Out!$I$14:$I$1003,$C$11)</f>
        <v>0</v>
      </c>
      <c r="M389" s="33">
        <f>SUMIFS(Nov!$O$14:$O$1003,Nov!$H$14:$H$1003,Despesas!$X30,Nov!$I$14:$I$1003,$C$11)</f>
        <v>0</v>
      </c>
      <c r="N389" s="33">
        <f>SUMIFS(Dez!$O$14:$O$1003,Dez!$H$14:$H$1003,Despesas!$X30,Dez!$I$14:$I$1003,$C$11)</f>
        <v>0</v>
      </c>
      <c r="O389" s="33">
        <f t="shared" si="8"/>
        <v>0</v>
      </c>
    </row>
    <row r="390" spans="1:15" x14ac:dyDescent="0.25">
      <c r="A390" s="7"/>
      <c r="B390" s="27" t="str">
        <f>CONCATENATE(Despesas!W31," ",Despesas!X31)</f>
        <v xml:space="preserve">1.8.18 </v>
      </c>
      <c r="C390" s="31">
        <f>SUMIFS(Jan!$O$14:$O$1003,Jan!$H$14:$H$1003,Despesas!$X31,Jan!$I$14:$I$1003,$C$11)</f>
        <v>0</v>
      </c>
      <c r="D390" s="31">
        <f>SUMIFS(Fev!$O$14:$O$1003,Fev!$H$14:$H$1003,Despesas!$X31,Fev!$I$14:$I$1003,$C$11)</f>
        <v>0</v>
      </c>
      <c r="E390" s="31">
        <f>SUMIFS(Mar!$O$14:$O$1003,Mar!$H$14:$H$1003,Despesas!$X31,Mar!$I$14:$I$1003,$C$11)</f>
        <v>0</v>
      </c>
      <c r="F390" s="31">
        <f>SUMIFS(Abr!$O$14:$O$1003,Abr!$H$14:$H$1003,Despesas!$X31,Abr!$I$14:$I$1003,$C$11)</f>
        <v>0</v>
      </c>
      <c r="G390" s="31">
        <f>SUMIFS(Mai!$O$14:$O$1003,Mai!$H$14:$H$1003,Despesas!$X31,Mai!$I$14:$I$1003,$C$11)</f>
        <v>0</v>
      </c>
      <c r="H390" s="33">
        <f>SUMIFS(Jun!$O$14:$O$1003,Jun!$H$14:$H$1003,Despesas!$X31,Jun!$I$14:$I$1003,$C$11)</f>
        <v>0</v>
      </c>
      <c r="I390" s="33">
        <f>SUMIFS(Jul!$O$14:$O$1003,Jul!$H$14:$H$1003,Despesas!$X31,Jul!$I$14:$I$1003,$C$11)</f>
        <v>0</v>
      </c>
      <c r="J390" s="33">
        <f>SUMIFS(Ago!$O$14:$O$1003,Ago!$H$14:$H$1003,Despesas!$X31,Ago!$I$14:$I$1003,$C$11)</f>
        <v>0</v>
      </c>
      <c r="K390" s="33">
        <f>SUMIFS(Set!$O$14:$O$1003,Set!$H$14:$H$1003,Despesas!$X31,Set!$I$14:$I$1003,$C$11)</f>
        <v>0</v>
      </c>
      <c r="L390" s="33">
        <f>SUMIFS(Out!$O$14:$O$1003,Out!$H$14:$H$1003,Despesas!$X31,Out!$I$14:$I$1003,$C$11)</f>
        <v>0</v>
      </c>
      <c r="M390" s="33">
        <f>SUMIFS(Nov!$O$14:$O$1003,Nov!$H$14:$H$1003,Despesas!$X31,Nov!$I$14:$I$1003,$C$11)</f>
        <v>0</v>
      </c>
      <c r="N390" s="33">
        <f>SUMIFS(Dez!$O$14:$O$1003,Dez!$H$14:$H$1003,Despesas!$X31,Dez!$I$14:$I$1003,$C$11)</f>
        <v>0</v>
      </c>
      <c r="O390" s="33">
        <f t="shared" si="8"/>
        <v>0</v>
      </c>
    </row>
    <row r="391" spans="1:15" x14ac:dyDescent="0.25">
      <c r="A391" s="7"/>
      <c r="B391" s="27" t="str">
        <f>CONCATENATE(Despesas!W32," ",Despesas!X32)</f>
        <v xml:space="preserve">1.8.19 </v>
      </c>
      <c r="C391" s="31">
        <f>SUMIFS(Jan!$O$14:$O$1003,Jan!$H$14:$H$1003,Despesas!$X32,Jan!$I$14:$I$1003,$C$11)</f>
        <v>0</v>
      </c>
      <c r="D391" s="31">
        <f>SUMIFS(Fev!$O$14:$O$1003,Fev!$H$14:$H$1003,Despesas!$X32,Fev!$I$14:$I$1003,$C$11)</f>
        <v>0</v>
      </c>
      <c r="E391" s="31">
        <f>SUMIFS(Mar!$O$14:$O$1003,Mar!$H$14:$H$1003,Despesas!$X32,Mar!$I$14:$I$1003,$C$11)</f>
        <v>0</v>
      </c>
      <c r="F391" s="31">
        <f>SUMIFS(Abr!$O$14:$O$1003,Abr!$H$14:$H$1003,Despesas!$X32,Abr!$I$14:$I$1003,$C$11)</f>
        <v>0</v>
      </c>
      <c r="G391" s="31">
        <f>SUMIFS(Mai!$O$14:$O$1003,Mai!$H$14:$H$1003,Despesas!$X32,Mai!$I$14:$I$1003,$C$11)</f>
        <v>0</v>
      </c>
      <c r="H391" s="33">
        <f>SUMIFS(Jun!$O$14:$O$1003,Jun!$H$14:$H$1003,Despesas!$X32,Jun!$I$14:$I$1003,$C$11)</f>
        <v>0</v>
      </c>
      <c r="I391" s="33">
        <f>SUMIFS(Jul!$O$14:$O$1003,Jul!$H$14:$H$1003,Despesas!$X32,Jul!$I$14:$I$1003,$C$11)</f>
        <v>0</v>
      </c>
      <c r="J391" s="33">
        <f>SUMIFS(Ago!$O$14:$O$1003,Ago!$H$14:$H$1003,Despesas!$X32,Ago!$I$14:$I$1003,$C$11)</f>
        <v>0</v>
      </c>
      <c r="K391" s="33">
        <f>SUMIFS(Set!$O$14:$O$1003,Set!$H$14:$H$1003,Despesas!$X32,Set!$I$14:$I$1003,$C$11)</f>
        <v>0</v>
      </c>
      <c r="L391" s="33">
        <f>SUMIFS(Out!$O$14:$O$1003,Out!$H$14:$H$1003,Despesas!$X32,Out!$I$14:$I$1003,$C$11)</f>
        <v>0</v>
      </c>
      <c r="M391" s="33">
        <f>SUMIFS(Nov!$O$14:$O$1003,Nov!$H$14:$H$1003,Despesas!$X32,Nov!$I$14:$I$1003,$C$11)</f>
        <v>0</v>
      </c>
      <c r="N391" s="33">
        <f>SUMIFS(Dez!$O$14:$O$1003,Dez!$H$14:$H$1003,Despesas!$X32,Dez!$I$14:$I$1003,$C$11)</f>
        <v>0</v>
      </c>
      <c r="O391" s="33">
        <f t="shared" si="8"/>
        <v>0</v>
      </c>
    </row>
    <row r="392" spans="1:15" x14ac:dyDescent="0.25">
      <c r="A392" s="7"/>
      <c r="B392" s="27" t="str">
        <f>CONCATENATE(Despesas!W33," ",Despesas!X33)</f>
        <v xml:space="preserve">1.8.20 </v>
      </c>
      <c r="C392" s="31">
        <f>SUMIFS(Jan!$O$14:$O$1003,Jan!$H$14:$H$1003,Despesas!$X33,Jan!$I$14:$I$1003,$C$11)</f>
        <v>0</v>
      </c>
      <c r="D392" s="31">
        <f>SUMIFS(Fev!$O$14:$O$1003,Fev!$H$14:$H$1003,Despesas!$X33,Fev!$I$14:$I$1003,$C$11)</f>
        <v>0</v>
      </c>
      <c r="E392" s="31">
        <f>SUMIFS(Mar!$O$14:$O$1003,Mar!$H$14:$H$1003,Despesas!$X33,Mar!$I$14:$I$1003,$C$11)</f>
        <v>0</v>
      </c>
      <c r="F392" s="31">
        <f>SUMIFS(Abr!$O$14:$O$1003,Abr!$H$14:$H$1003,Despesas!$X33,Abr!$I$14:$I$1003,$C$11)</f>
        <v>0</v>
      </c>
      <c r="G392" s="31">
        <f>SUMIFS(Mai!$O$14:$O$1003,Mai!$H$14:$H$1003,Despesas!$X33,Mai!$I$14:$I$1003,$C$11)</f>
        <v>0</v>
      </c>
      <c r="H392" s="33">
        <f>SUMIFS(Jun!$O$14:$O$1003,Jun!$H$14:$H$1003,Despesas!$X33,Jun!$I$14:$I$1003,$C$11)</f>
        <v>0</v>
      </c>
      <c r="I392" s="33">
        <f>SUMIFS(Jul!$O$14:$O$1003,Jul!$H$14:$H$1003,Despesas!$X33,Jul!$I$14:$I$1003,$C$11)</f>
        <v>0</v>
      </c>
      <c r="J392" s="33">
        <f>SUMIFS(Ago!$O$14:$O$1003,Ago!$H$14:$H$1003,Despesas!$X33,Ago!$I$14:$I$1003,$C$11)</f>
        <v>0</v>
      </c>
      <c r="K392" s="33">
        <f>SUMIFS(Set!$O$14:$O$1003,Set!$H$14:$H$1003,Despesas!$X33,Set!$I$14:$I$1003,$C$11)</f>
        <v>0</v>
      </c>
      <c r="L392" s="33">
        <f>SUMIFS(Out!$O$14:$O$1003,Out!$H$14:$H$1003,Despesas!$X33,Out!$I$14:$I$1003,$C$11)</f>
        <v>0</v>
      </c>
      <c r="M392" s="33">
        <f>SUMIFS(Nov!$O$14:$O$1003,Nov!$H$14:$H$1003,Despesas!$X33,Nov!$I$14:$I$1003,$C$11)</f>
        <v>0</v>
      </c>
      <c r="N392" s="33">
        <f>SUMIFS(Dez!$O$14:$O$1003,Dez!$H$14:$H$1003,Despesas!$X33,Dez!$I$14:$I$1003,$C$11)</f>
        <v>0</v>
      </c>
      <c r="O392" s="33">
        <f t="shared" si="8"/>
        <v>0</v>
      </c>
    </row>
    <row r="393" spans="1:15" x14ac:dyDescent="0.25">
      <c r="A393" s="7"/>
      <c r="B393" s="27" t="str">
        <f>CONCATENATE(Despesas!W34," ",Despesas!X34)</f>
        <v xml:space="preserve">1.8.21 </v>
      </c>
      <c r="C393" s="31">
        <f>SUMIFS(Jan!$O$14:$O$1003,Jan!$H$14:$H$1003,Despesas!$X34,Jan!$I$14:$I$1003,$C$11)</f>
        <v>0</v>
      </c>
      <c r="D393" s="31">
        <f>SUMIFS(Fev!$O$14:$O$1003,Fev!$H$14:$H$1003,Despesas!$X34,Fev!$I$14:$I$1003,$C$11)</f>
        <v>0</v>
      </c>
      <c r="E393" s="31">
        <f>SUMIFS(Mar!$O$14:$O$1003,Mar!$H$14:$H$1003,Despesas!$X34,Mar!$I$14:$I$1003,$C$11)</f>
        <v>0</v>
      </c>
      <c r="F393" s="31">
        <f>SUMIFS(Abr!$O$14:$O$1003,Abr!$H$14:$H$1003,Despesas!$X34,Abr!$I$14:$I$1003,$C$11)</f>
        <v>0</v>
      </c>
      <c r="G393" s="31">
        <f>SUMIFS(Mai!$O$14:$O$1003,Mai!$H$14:$H$1003,Despesas!$X34,Mai!$I$14:$I$1003,$C$11)</f>
        <v>0</v>
      </c>
      <c r="H393" s="33">
        <f>SUMIFS(Jun!$O$14:$O$1003,Jun!$H$14:$H$1003,Despesas!$X34,Jun!$I$14:$I$1003,$C$11)</f>
        <v>0</v>
      </c>
      <c r="I393" s="33">
        <f>SUMIFS(Jul!$O$14:$O$1003,Jul!$H$14:$H$1003,Despesas!$X34,Jul!$I$14:$I$1003,$C$11)</f>
        <v>0</v>
      </c>
      <c r="J393" s="33">
        <f>SUMIFS(Ago!$O$14:$O$1003,Ago!$H$14:$H$1003,Despesas!$X34,Ago!$I$14:$I$1003,$C$11)</f>
        <v>0</v>
      </c>
      <c r="K393" s="33">
        <f>SUMIFS(Set!$O$14:$O$1003,Set!$H$14:$H$1003,Despesas!$X34,Set!$I$14:$I$1003,$C$11)</f>
        <v>0</v>
      </c>
      <c r="L393" s="33">
        <f>SUMIFS(Out!$O$14:$O$1003,Out!$H$14:$H$1003,Despesas!$X34,Out!$I$14:$I$1003,$C$11)</f>
        <v>0</v>
      </c>
      <c r="M393" s="33">
        <f>SUMIFS(Nov!$O$14:$O$1003,Nov!$H$14:$H$1003,Despesas!$X34,Nov!$I$14:$I$1003,$C$11)</f>
        <v>0</v>
      </c>
      <c r="N393" s="33">
        <f>SUMIFS(Dez!$O$14:$O$1003,Dez!$H$14:$H$1003,Despesas!$X34,Dez!$I$14:$I$1003,$C$11)</f>
        <v>0</v>
      </c>
      <c r="O393" s="33">
        <f t="shared" si="8"/>
        <v>0</v>
      </c>
    </row>
    <row r="394" spans="1:15" x14ac:dyDescent="0.25">
      <c r="A394" s="7"/>
      <c r="B394" s="27" t="str">
        <f>CONCATENATE(Despesas!W35," ",Despesas!X35)</f>
        <v xml:space="preserve">1.8.22 </v>
      </c>
      <c r="C394" s="31">
        <f>SUMIFS(Jan!$O$14:$O$1003,Jan!$H$14:$H$1003,Despesas!$X35,Jan!$I$14:$I$1003,$C$11)</f>
        <v>0</v>
      </c>
      <c r="D394" s="31">
        <f>SUMIFS(Fev!$O$14:$O$1003,Fev!$H$14:$H$1003,Despesas!$X35,Fev!$I$14:$I$1003,$C$11)</f>
        <v>0</v>
      </c>
      <c r="E394" s="31">
        <f>SUMIFS(Mar!$O$14:$O$1003,Mar!$H$14:$H$1003,Despesas!$X35,Mar!$I$14:$I$1003,$C$11)</f>
        <v>0</v>
      </c>
      <c r="F394" s="31">
        <f>SUMIFS(Abr!$O$14:$O$1003,Abr!$H$14:$H$1003,Despesas!$X35,Abr!$I$14:$I$1003,$C$11)</f>
        <v>0</v>
      </c>
      <c r="G394" s="31">
        <f>SUMIFS(Mai!$O$14:$O$1003,Mai!$H$14:$H$1003,Despesas!$X35,Mai!$I$14:$I$1003,$C$11)</f>
        <v>0</v>
      </c>
      <c r="H394" s="33">
        <f>SUMIFS(Jun!$O$14:$O$1003,Jun!$H$14:$H$1003,Despesas!$X35,Jun!$I$14:$I$1003,$C$11)</f>
        <v>0</v>
      </c>
      <c r="I394" s="33">
        <f>SUMIFS(Jul!$O$14:$O$1003,Jul!$H$14:$H$1003,Despesas!$X35,Jul!$I$14:$I$1003,$C$11)</f>
        <v>0</v>
      </c>
      <c r="J394" s="33">
        <f>SUMIFS(Ago!$O$14:$O$1003,Ago!$H$14:$H$1003,Despesas!$X35,Ago!$I$14:$I$1003,$C$11)</f>
        <v>0</v>
      </c>
      <c r="K394" s="33">
        <f>SUMIFS(Set!$O$14:$O$1003,Set!$H$14:$H$1003,Despesas!$X35,Set!$I$14:$I$1003,$C$11)</f>
        <v>0</v>
      </c>
      <c r="L394" s="33">
        <f>SUMIFS(Out!$O$14:$O$1003,Out!$H$14:$H$1003,Despesas!$X35,Out!$I$14:$I$1003,$C$11)</f>
        <v>0</v>
      </c>
      <c r="M394" s="33">
        <f>SUMIFS(Nov!$O$14:$O$1003,Nov!$H$14:$H$1003,Despesas!$X35,Nov!$I$14:$I$1003,$C$11)</f>
        <v>0</v>
      </c>
      <c r="N394" s="33">
        <f>SUMIFS(Dez!$O$14:$O$1003,Dez!$H$14:$H$1003,Despesas!$X35,Dez!$I$14:$I$1003,$C$11)</f>
        <v>0</v>
      </c>
      <c r="O394" s="33">
        <f t="shared" si="8"/>
        <v>0</v>
      </c>
    </row>
    <row r="395" spans="1:15" x14ac:dyDescent="0.25">
      <c r="A395" s="7"/>
      <c r="B395" s="27" t="str">
        <f>CONCATENATE(Despesas!W36," ",Despesas!X36)</f>
        <v xml:space="preserve">1.8.23 </v>
      </c>
      <c r="C395" s="31">
        <f>SUMIFS(Jan!$O$14:$O$1003,Jan!$H$14:$H$1003,Despesas!$X36,Jan!$I$14:$I$1003,$C$11)</f>
        <v>0</v>
      </c>
      <c r="D395" s="31">
        <f>SUMIFS(Fev!$O$14:$O$1003,Fev!$H$14:$H$1003,Despesas!$X36,Fev!$I$14:$I$1003,$C$11)</f>
        <v>0</v>
      </c>
      <c r="E395" s="31">
        <f>SUMIFS(Mar!$O$14:$O$1003,Mar!$H$14:$H$1003,Despesas!$X36,Mar!$I$14:$I$1003,$C$11)</f>
        <v>0</v>
      </c>
      <c r="F395" s="31">
        <f>SUMIFS(Abr!$O$14:$O$1003,Abr!$H$14:$H$1003,Despesas!$X36,Abr!$I$14:$I$1003,$C$11)</f>
        <v>0</v>
      </c>
      <c r="G395" s="31">
        <f>SUMIFS(Mai!$O$14:$O$1003,Mai!$H$14:$H$1003,Despesas!$X36,Mai!$I$14:$I$1003,$C$11)</f>
        <v>0</v>
      </c>
      <c r="H395" s="33">
        <f>SUMIFS(Jun!$O$14:$O$1003,Jun!$H$14:$H$1003,Despesas!$X36,Jun!$I$14:$I$1003,$C$11)</f>
        <v>0</v>
      </c>
      <c r="I395" s="33">
        <f>SUMIFS(Jul!$O$14:$O$1003,Jul!$H$14:$H$1003,Despesas!$X36,Jul!$I$14:$I$1003,$C$11)</f>
        <v>0</v>
      </c>
      <c r="J395" s="33">
        <f>SUMIFS(Ago!$O$14:$O$1003,Ago!$H$14:$H$1003,Despesas!$X36,Ago!$I$14:$I$1003,$C$11)</f>
        <v>0</v>
      </c>
      <c r="K395" s="33">
        <f>SUMIFS(Set!$O$14:$O$1003,Set!$H$14:$H$1003,Despesas!$X36,Set!$I$14:$I$1003,$C$11)</f>
        <v>0</v>
      </c>
      <c r="L395" s="33">
        <f>SUMIFS(Out!$O$14:$O$1003,Out!$H$14:$H$1003,Despesas!$X36,Out!$I$14:$I$1003,$C$11)</f>
        <v>0</v>
      </c>
      <c r="M395" s="33">
        <f>SUMIFS(Nov!$O$14:$O$1003,Nov!$H$14:$H$1003,Despesas!$X36,Nov!$I$14:$I$1003,$C$11)</f>
        <v>0</v>
      </c>
      <c r="N395" s="33">
        <f>SUMIFS(Dez!$O$14:$O$1003,Dez!$H$14:$H$1003,Despesas!$X36,Dez!$I$14:$I$1003,$C$11)</f>
        <v>0</v>
      </c>
      <c r="O395" s="33">
        <f t="shared" si="8"/>
        <v>0</v>
      </c>
    </row>
    <row r="396" spans="1:15" x14ac:dyDescent="0.25">
      <c r="A396" s="7"/>
      <c r="B396" s="27" t="str">
        <f>CONCATENATE(Despesas!W37," ",Despesas!X37)</f>
        <v xml:space="preserve">1.8.24 </v>
      </c>
      <c r="C396" s="31">
        <f>SUMIFS(Jan!$O$14:$O$1003,Jan!$H$14:$H$1003,Despesas!$X37,Jan!$I$14:$I$1003,$C$11)</f>
        <v>0</v>
      </c>
      <c r="D396" s="31">
        <f>SUMIFS(Fev!$O$14:$O$1003,Fev!$H$14:$H$1003,Despesas!$X37,Fev!$I$14:$I$1003,$C$11)</f>
        <v>0</v>
      </c>
      <c r="E396" s="31">
        <f>SUMIFS(Mar!$O$14:$O$1003,Mar!$H$14:$H$1003,Despesas!$X37,Mar!$I$14:$I$1003,$C$11)</f>
        <v>0</v>
      </c>
      <c r="F396" s="31">
        <f>SUMIFS(Abr!$O$14:$O$1003,Abr!$H$14:$H$1003,Despesas!$X37,Abr!$I$14:$I$1003,$C$11)</f>
        <v>0</v>
      </c>
      <c r="G396" s="31">
        <f>SUMIFS(Mai!$O$14:$O$1003,Mai!$H$14:$H$1003,Despesas!$X37,Mai!$I$14:$I$1003,$C$11)</f>
        <v>0</v>
      </c>
      <c r="H396" s="33">
        <f>SUMIFS(Jun!$O$14:$O$1003,Jun!$H$14:$H$1003,Despesas!$X37,Jun!$I$14:$I$1003,$C$11)</f>
        <v>0</v>
      </c>
      <c r="I396" s="33">
        <f>SUMIFS(Jul!$O$14:$O$1003,Jul!$H$14:$H$1003,Despesas!$X37,Jul!$I$14:$I$1003,$C$11)</f>
        <v>0</v>
      </c>
      <c r="J396" s="33">
        <f>SUMIFS(Ago!$O$14:$O$1003,Ago!$H$14:$H$1003,Despesas!$X37,Ago!$I$14:$I$1003,$C$11)</f>
        <v>0</v>
      </c>
      <c r="K396" s="33">
        <f>SUMIFS(Set!$O$14:$O$1003,Set!$H$14:$H$1003,Despesas!$X37,Set!$I$14:$I$1003,$C$11)</f>
        <v>0</v>
      </c>
      <c r="L396" s="33">
        <f>SUMIFS(Out!$O$14:$O$1003,Out!$H$14:$H$1003,Despesas!$X37,Out!$I$14:$I$1003,$C$11)</f>
        <v>0</v>
      </c>
      <c r="M396" s="33">
        <f>SUMIFS(Nov!$O$14:$O$1003,Nov!$H$14:$H$1003,Despesas!$X37,Nov!$I$14:$I$1003,$C$11)</f>
        <v>0</v>
      </c>
      <c r="N396" s="33">
        <f>SUMIFS(Dez!$O$14:$O$1003,Dez!$H$14:$H$1003,Despesas!$X37,Dez!$I$14:$I$1003,$C$11)</f>
        <v>0</v>
      </c>
      <c r="O396" s="33">
        <f t="shared" si="8"/>
        <v>0</v>
      </c>
    </row>
    <row r="397" spans="1:15" x14ac:dyDescent="0.25">
      <c r="A397" s="7"/>
      <c r="B397" s="27" t="str">
        <f>CONCATENATE(Despesas!W38," ",Despesas!X38)</f>
        <v xml:space="preserve">1.8.25 </v>
      </c>
      <c r="C397" s="31">
        <f>SUMIFS(Jan!$O$14:$O$1003,Jan!$H$14:$H$1003,Despesas!$X38,Jan!$I$14:$I$1003,$C$11)</f>
        <v>0</v>
      </c>
      <c r="D397" s="31">
        <f>SUMIFS(Fev!$O$14:$O$1003,Fev!$H$14:$H$1003,Despesas!$X38,Fev!$I$14:$I$1003,$C$11)</f>
        <v>0</v>
      </c>
      <c r="E397" s="31">
        <f>SUMIFS(Mar!$O$14:$O$1003,Mar!$H$14:$H$1003,Despesas!$X38,Mar!$I$14:$I$1003,$C$11)</f>
        <v>0</v>
      </c>
      <c r="F397" s="31">
        <f>SUMIFS(Abr!$O$14:$O$1003,Abr!$H$14:$H$1003,Despesas!$X38,Abr!$I$14:$I$1003,$C$11)</f>
        <v>0</v>
      </c>
      <c r="G397" s="31">
        <f>SUMIFS(Mai!$O$14:$O$1003,Mai!$H$14:$H$1003,Despesas!$X38,Mai!$I$14:$I$1003,$C$11)</f>
        <v>0</v>
      </c>
      <c r="H397" s="33">
        <f>SUMIFS(Jun!$O$14:$O$1003,Jun!$H$14:$H$1003,Despesas!$X38,Jun!$I$14:$I$1003,$C$11)</f>
        <v>0</v>
      </c>
      <c r="I397" s="33">
        <f>SUMIFS(Jul!$O$14:$O$1003,Jul!$H$14:$H$1003,Despesas!$X38,Jul!$I$14:$I$1003,$C$11)</f>
        <v>0</v>
      </c>
      <c r="J397" s="33">
        <f>SUMIFS(Ago!$O$14:$O$1003,Ago!$H$14:$H$1003,Despesas!$X38,Ago!$I$14:$I$1003,$C$11)</f>
        <v>0</v>
      </c>
      <c r="K397" s="33">
        <f>SUMIFS(Set!$O$14:$O$1003,Set!$H$14:$H$1003,Despesas!$X38,Set!$I$14:$I$1003,$C$11)</f>
        <v>0</v>
      </c>
      <c r="L397" s="33">
        <f>SUMIFS(Out!$O$14:$O$1003,Out!$H$14:$H$1003,Despesas!$X38,Out!$I$14:$I$1003,$C$11)</f>
        <v>0</v>
      </c>
      <c r="M397" s="33">
        <f>SUMIFS(Nov!$O$14:$O$1003,Nov!$H$14:$H$1003,Despesas!$X38,Nov!$I$14:$I$1003,$C$11)</f>
        <v>0</v>
      </c>
      <c r="N397" s="33">
        <f>SUMIFS(Dez!$O$14:$O$1003,Dez!$H$14:$H$1003,Despesas!$X38,Dez!$I$14:$I$1003,$C$11)</f>
        <v>0</v>
      </c>
      <c r="O397" s="33">
        <f t="shared" si="8"/>
        <v>0</v>
      </c>
    </row>
    <row r="398" spans="1:15" x14ac:dyDescent="0.25">
      <c r="A398" s="7"/>
      <c r="B398" s="27" t="str">
        <f>CONCATENATE(Despesas!W39," ",Despesas!X39)</f>
        <v xml:space="preserve">1.8.26 </v>
      </c>
      <c r="C398" s="31">
        <f>SUMIFS(Jan!$O$14:$O$1003,Jan!$H$14:$H$1003,Despesas!$X39,Jan!$I$14:$I$1003,$C$11)</f>
        <v>0</v>
      </c>
      <c r="D398" s="31">
        <f>SUMIFS(Fev!$O$14:$O$1003,Fev!$H$14:$H$1003,Despesas!$X39,Fev!$I$14:$I$1003,$C$11)</f>
        <v>0</v>
      </c>
      <c r="E398" s="31">
        <f>SUMIFS(Mar!$O$14:$O$1003,Mar!$H$14:$H$1003,Despesas!$X39,Mar!$I$14:$I$1003,$C$11)</f>
        <v>0</v>
      </c>
      <c r="F398" s="31">
        <f>SUMIFS(Abr!$O$14:$O$1003,Abr!$H$14:$H$1003,Despesas!$X39,Abr!$I$14:$I$1003,$C$11)</f>
        <v>0</v>
      </c>
      <c r="G398" s="31">
        <f>SUMIFS(Mai!$O$14:$O$1003,Mai!$H$14:$H$1003,Despesas!$X39,Mai!$I$14:$I$1003,$C$11)</f>
        <v>0</v>
      </c>
      <c r="H398" s="33">
        <f>SUMIFS(Jun!$O$14:$O$1003,Jun!$H$14:$H$1003,Despesas!$X39,Jun!$I$14:$I$1003,$C$11)</f>
        <v>0</v>
      </c>
      <c r="I398" s="33">
        <f>SUMIFS(Jul!$O$14:$O$1003,Jul!$H$14:$H$1003,Despesas!$X39,Jul!$I$14:$I$1003,$C$11)</f>
        <v>0</v>
      </c>
      <c r="J398" s="33">
        <f>SUMIFS(Ago!$O$14:$O$1003,Ago!$H$14:$H$1003,Despesas!$X39,Ago!$I$14:$I$1003,$C$11)</f>
        <v>0</v>
      </c>
      <c r="K398" s="33">
        <f>SUMIFS(Set!$O$14:$O$1003,Set!$H$14:$H$1003,Despesas!$X39,Set!$I$14:$I$1003,$C$11)</f>
        <v>0</v>
      </c>
      <c r="L398" s="33">
        <f>SUMIFS(Out!$O$14:$O$1003,Out!$H$14:$H$1003,Despesas!$X39,Out!$I$14:$I$1003,$C$11)</f>
        <v>0</v>
      </c>
      <c r="M398" s="33">
        <f>SUMIFS(Nov!$O$14:$O$1003,Nov!$H$14:$H$1003,Despesas!$X39,Nov!$I$14:$I$1003,$C$11)</f>
        <v>0</v>
      </c>
      <c r="N398" s="33">
        <f>SUMIFS(Dez!$O$14:$O$1003,Dez!$H$14:$H$1003,Despesas!$X39,Dez!$I$14:$I$1003,$C$11)</f>
        <v>0</v>
      </c>
      <c r="O398" s="33">
        <f t="shared" si="8"/>
        <v>0</v>
      </c>
    </row>
    <row r="399" spans="1:15" x14ac:dyDescent="0.25">
      <c r="A399" s="7"/>
      <c r="B399" s="27" t="str">
        <f>CONCATENATE(Despesas!W40," ",Despesas!X40)</f>
        <v xml:space="preserve">1.8.27 </v>
      </c>
      <c r="C399" s="31">
        <f>SUMIFS(Jan!$O$14:$O$1003,Jan!$H$14:$H$1003,Despesas!$X40,Jan!$I$14:$I$1003,$C$11)</f>
        <v>0</v>
      </c>
      <c r="D399" s="31">
        <f>SUMIFS(Fev!$O$14:$O$1003,Fev!$H$14:$H$1003,Despesas!$X40,Fev!$I$14:$I$1003,$C$11)</f>
        <v>0</v>
      </c>
      <c r="E399" s="31">
        <f>SUMIFS(Mar!$O$14:$O$1003,Mar!$H$14:$H$1003,Despesas!$X40,Mar!$I$14:$I$1003,$C$11)</f>
        <v>0</v>
      </c>
      <c r="F399" s="31">
        <f>SUMIFS(Abr!$O$14:$O$1003,Abr!$H$14:$H$1003,Despesas!$X40,Abr!$I$14:$I$1003,$C$11)</f>
        <v>0</v>
      </c>
      <c r="G399" s="31">
        <f>SUMIFS(Mai!$O$14:$O$1003,Mai!$H$14:$H$1003,Despesas!$X40,Mai!$I$14:$I$1003,$C$11)</f>
        <v>0</v>
      </c>
      <c r="H399" s="33">
        <f>SUMIFS(Jun!$O$14:$O$1003,Jun!$H$14:$H$1003,Despesas!$X40,Jun!$I$14:$I$1003,$C$11)</f>
        <v>0</v>
      </c>
      <c r="I399" s="33">
        <f>SUMIFS(Jul!$O$14:$O$1003,Jul!$H$14:$H$1003,Despesas!$X40,Jul!$I$14:$I$1003,$C$11)</f>
        <v>0</v>
      </c>
      <c r="J399" s="33">
        <f>SUMIFS(Ago!$O$14:$O$1003,Ago!$H$14:$H$1003,Despesas!$X40,Ago!$I$14:$I$1003,$C$11)</f>
        <v>0</v>
      </c>
      <c r="K399" s="33">
        <f>SUMIFS(Set!$O$14:$O$1003,Set!$H$14:$H$1003,Despesas!$X40,Set!$I$14:$I$1003,$C$11)</f>
        <v>0</v>
      </c>
      <c r="L399" s="33">
        <f>SUMIFS(Out!$O$14:$O$1003,Out!$H$14:$H$1003,Despesas!$X40,Out!$I$14:$I$1003,$C$11)</f>
        <v>0</v>
      </c>
      <c r="M399" s="33">
        <f>SUMIFS(Nov!$O$14:$O$1003,Nov!$H$14:$H$1003,Despesas!$X40,Nov!$I$14:$I$1003,$C$11)</f>
        <v>0</v>
      </c>
      <c r="N399" s="33">
        <f>SUMIFS(Dez!$O$14:$O$1003,Dez!$H$14:$H$1003,Despesas!$X40,Dez!$I$14:$I$1003,$C$11)</f>
        <v>0</v>
      </c>
      <c r="O399" s="33">
        <f t="shared" ref="O399:O422" si="9">SUM(C399:N399)</f>
        <v>0</v>
      </c>
    </row>
    <row r="400" spans="1:15" x14ac:dyDescent="0.25">
      <c r="A400" s="7"/>
      <c r="B400" s="27" t="str">
        <f>CONCATENATE(Despesas!W41," ",Despesas!X41)</f>
        <v xml:space="preserve">1.8.28 </v>
      </c>
      <c r="C400" s="31">
        <f>SUMIFS(Jan!$O$14:$O$1003,Jan!$H$14:$H$1003,Despesas!$X41,Jan!$I$14:$I$1003,$C$11)</f>
        <v>0</v>
      </c>
      <c r="D400" s="31">
        <f>SUMIFS(Fev!$O$14:$O$1003,Fev!$H$14:$H$1003,Despesas!$X41,Fev!$I$14:$I$1003,$C$11)</f>
        <v>0</v>
      </c>
      <c r="E400" s="31">
        <f>SUMIFS(Mar!$O$14:$O$1003,Mar!$H$14:$H$1003,Despesas!$X41,Mar!$I$14:$I$1003,$C$11)</f>
        <v>0</v>
      </c>
      <c r="F400" s="31">
        <f>SUMIFS(Abr!$O$14:$O$1003,Abr!$H$14:$H$1003,Despesas!$X41,Abr!$I$14:$I$1003,$C$11)</f>
        <v>0</v>
      </c>
      <c r="G400" s="31">
        <f>SUMIFS(Mai!$O$14:$O$1003,Mai!$H$14:$H$1003,Despesas!$X41,Mai!$I$14:$I$1003,$C$11)</f>
        <v>0</v>
      </c>
      <c r="H400" s="33">
        <f>SUMIFS(Jun!$O$14:$O$1003,Jun!$H$14:$H$1003,Despesas!$X41,Jun!$I$14:$I$1003,$C$11)</f>
        <v>0</v>
      </c>
      <c r="I400" s="33">
        <f>SUMIFS(Jul!$O$14:$O$1003,Jul!$H$14:$H$1003,Despesas!$X41,Jul!$I$14:$I$1003,$C$11)</f>
        <v>0</v>
      </c>
      <c r="J400" s="33">
        <f>SUMIFS(Ago!$O$14:$O$1003,Ago!$H$14:$H$1003,Despesas!$X41,Ago!$I$14:$I$1003,$C$11)</f>
        <v>0</v>
      </c>
      <c r="K400" s="33">
        <f>SUMIFS(Set!$O$14:$O$1003,Set!$H$14:$H$1003,Despesas!$X41,Set!$I$14:$I$1003,$C$11)</f>
        <v>0</v>
      </c>
      <c r="L400" s="33">
        <f>SUMIFS(Out!$O$14:$O$1003,Out!$H$14:$H$1003,Despesas!$X41,Out!$I$14:$I$1003,$C$11)</f>
        <v>0</v>
      </c>
      <c r="M400" s="33">
        <f>SUMIFS(Nov!$O$14:$O$1003,Nov!$H$14:$H$1003,Despesas!$X41,Nov!$I$14:$I$1003,$C$11)</f>
        <v>0</v>
      </c>
      <c r="N400" s="33">
        <f>SUMIFS(Dez!$O$14:$O$1003,Dez!$H$14:$H$1003,Despesas!$X41,Dez!$I$14:$I$1003,$C$11)</f>
        <v>0</v>
      </c>
      <c r="O400" s="33">
        <f t="shared" si="9"/>
        <v>0</v>
      </c>
    </row>
    <row r="401" spans="1:15" x14ac:dyDescent="0.25">
      <c r="A401" s="7"/>
      <c r="B401" s="27" t="str">
        <f>CONCATENATE(Despesas!W42," ",Despesas!X42)</f>
        <v xml:space="preserve">1.8.29 </v>
      </c>
      <c r="C401" s="31">
        <f>SUMIFS(Jan!$O$14:$O$1003,Jan!$H$14:$H$1003,Despesas!$X42,Jan!$I$14:$I$1003,$C$11)</f>
        <v>0</v>
      </c>
      <c r="D401" s="31">
        <f>SUMIFS(Fev!$O$14:$O$1003,Fev!$H$14:$H$1003,Despesas!$X42,Fev!$I$14:$I$1003,$C$11)</f>
        <v>0</v>
      </c>
      <c r="E401" s="31">
        <f>SUMIFS(Mar!$O$14:$O$1003,Mar!$H$14:$H$1003,Despesas!$X42,Mar!$I$14:$I$1003,$C$11)</f>
        <v>0</v>
      </c>
      <c r="F401" s="31">
        <f>SUMIFS(Abr!$O$14:$O$1003,Abr!$H$14:$H$1003,Despesas!$X42,Abr!$I$14:$I$1003,$C$11)</f>
        <v>0</v>
      </c>
      <c r="G401" s="31">
        <f>SUMIFS(Mai!$O$14:$O$1003,Mai!$H$14:$H$1003,Despesas!$X42,Mai!$I$14:$I$1003,$C$11)</f>
        <v>0</v>
      </c>
      <c r="H401" s="33">
        <f>SUMIFS(Jun!$O$14:$O$1003,Jun!$H$14:$H$1003,Despesas!$X42,Jun!$I$14:$I$1003,$C$11)</f>
        <v>0</v>
      </c>
      <c r="I401" s="33">
        <f>SUMIFS(Jul!$O$14:$O$1003,Jul!$H$14:$H$1003,Despesas!$X42,Jul!$I$14:$I$1003,$C$11)</f>
        <v>0</v>
      </c>
      <c r="J401" s="33">
        <f>SUMIFS(Ago!$O$14:$O$1003,Ago!$H$14:$H$1003,Despesas!$X42,Ago!$I$14:$I$1003,$C$11)</f>
        <v>0</v>
      </c>
      <c r="K401" s="33">
        <f>SUMIFS(Set!$O$14:$O$1003,Set!$H$14:$H$1003,Despesas!$X42,Set!$I$14:$I$1003,$C$11)</f>
        <v>0</v>
      </c>
      <c r="L401" s="33">
        <f>SUMIFS(Out!$O$14:$O$1003,Out!$H$14:$H$1003,Despesas!$X42,Out!$I$14:$I$1003,$C$11)</f>
        <v>0</v>
      </c>
      <c r="M401" s="33">
        <f>SUMIFS(Nov!$O$14:$O$1003,Nov!$H$14:$H$1003,Despesas!$X42,Nov!$I$14:$I$1003,$C$11)</f>
        <v>0</v>
      </c>
      <c r="N401" s="33">
        <f>SUMIFS(Dez!$O$14:$O$1003,Dez!$H$14:$H$1003,Despesas!$X42,Dez!$I$14:$I$1003,$C$11)</f>
        <v>0</v>
      </c>
      <c r="O401" s="33">
        <f t="shared" si="9"/>
        <v>0</v>
      </c>
    </row>
    <row r="402" spans="1:15" x14ac:dyDescent="0.25">
      <c r="A402" s="7"/>
      <c r="B402" s="27" t="str">
        <f>CONCATENATE(Despesas!W43," ",Despesas!X43)</f>
        <v xml:space="preserve">1.8.30 </v>
      </c>
      <c r="C402" s="31">
        <f>SUMIFS(Jan!$O$14:$O$1003,Jan!$H$14:$H$1003,Despesas!$X43,Jan!$I$14:$I$1003,$C$11)</f>
        <v>0</v>
      </c>
      <c r="D402" s="31">
        <f>SUMIFS(Fev!$O$14:$O$1003,Fev!$H$14:$H$1003,Despesas!$X43,Fev!$I$14:$I$1003,$C$11)</f>
        <v>0</v>
      </c>
      <c r="E402" s="31">
        <f>SUMIFS(Mar!$O$14:$O$1003,Mar!$H$14:$H$1003,Despesas!$X43,Mar!$I$14:$I$1003,$C$11)</f>
        <v>0</v>
      </c>
      <c r="F402" s="31">
        <f>SUMIFS(Abr!$O$14:$O$1003,Abr!$H$14:$H$1003,Despesas!$X43,Abr!$I$14:$I$1003,$C$11)</f>
        <v>0</v>
      </c>
      <c r="G402" s="31">
        <f>SUMIFS(Mai!$O$14:$O$1003,Mai!$H$14:$H$1003,Despesas!$X43,Mai!$I$14:$I$1003,$C$11)</f>
        <v>0</v>
      </c>
      <c r="H402" s="33">
        <f>SUMIFS(Jun!$O$14:$O$1003,Jun!$H$14:$H$1003,Despesas!$X43,Jun!$I$14:$I$1003,$C$11)</f>
        <v>0</v>
      </c>
      <c r="I402" s="33">
        <f>SUMIFS(Jul!$O$14:$O$1003,Jul!$H$14:$H$1003,Despesas!$X43,Jul!$I$14:$I$1003,$C$11)</f>
        <v>0</v>
      </c>
      <c r="J402" s="33">
        <f>SUMIFS(Ago!$O$14:$O$1003,Ago!$H$14:$H$1003,Despesas!$X43,Ago!$I$14:$I$1003,$C$11)</f>
        <v>0</v>
      </c>
      <c r="K402" s="33">
        <f>SUMIFS(Set!$O$14:$O$1003,Set!$H$14:$H$1003,Despesas!$X43,Set!$I$14:$I$1003,$C$11)</f>
        <v>0</v>
      </c>
      <c r="L402" s="33">
        <f>SUMIFS(Out!$O$14:$O$1003,Out!$H$14:$H$1003,Despesas!$X43,Out!$I$14:$I$1003,$C$11)</f>
        <v>0</v>
      </c>
      <c r="M402" s="33">
        <f>SUMIFS(Nov!$O$14:$O$1003,Nov!$H$14:$H$1003,Despesas!$X43,Nov!$I$14:$I$1003,$C$11)</f>
        <v>0</v>
      </c>
      <c r="N402" s="33">
        <f>SUMIFS(Dez!$O$14:$O$1003,Dez!$H$14:$H$1003,Despesas!$X43,Dez!$I$14:$I$1003,$C$11)</f>
        <v>0</v>
      </c>
      <c r="O402" s="33">
        <f t="shared" si="9"/>
        <v>0</v>
      </c>
    </row>
    <row r="403" spans="1:15" x14ac:dyDescent="0.25">
      <c r="A403" s="7"/>
      <c r="B403" s="27" t="str">
        <f>CONCATENATE(Despesas!W44," ",Despesas!X44)</f>
        <v xml:space="preserve">1.8.31 </v>
      </c>
      <c r="C403" s="31">
        <f>SUMIFS(Jan!$O$14:$O$1003,Jan!$H$14:$H$1003,Despesas!$X44,Jan!$I$14:$I$1003,$C$11)</f>
        <v>0</v>
      </c>
      <c r="D403" s="31">
        <f>SUMIFS(Fev!$O$14:$O$1003,Fev!$H$14:$H$1003,Despesas!$X44,Fev!$I$14:$I$1003,$C$11)</f>
        <v>0</v>
      </c>
      <c r="E403" s="31">
        <f>SUMIFS(Mar!$O$14:$O$1003,Mar!$H$14:$H$1003,Despesas!$X44,Mar!$I$14:$I$1003,$C$11)</f>
        <v>0</v>
      </c>
      <c r="F403" s="31">
        <f>SUMIFS(Abr!$O$14:$O$1003,Abr!$H$14:$H$1003,Despesas!$X44,Abr!$I$14:$I$1003,$C$11)</f>
        <v>0</v>
      </c>
      <c r="G403" s="31">
        <f>SUMIFS(Mai!$O$14:$O$1003,Mai!$H$14:$H$1003,Despesas!$X44,Mai!$I$14:$I$1003,$C$11)</f>
        <v>0</v>
      </c>
      <c r="H403" s="33">
        <f>SUMIFS(Jun!$O$14:$O$1003,Jun!$H$14:$H$1003,Despesas!$X44,Jun!$I$14:$I$1003,$C$11)</f>
        <v>0</v>
      </c>
      <c r="I403" s="33">
        <f>SUMIFS(Jul!$O$14:$O$1003,Jul!$H$14:$H$1003,Despesas!$X44,Jul!$I$14:$I$1003,$C$11)</f>
        <v>0</v>
      </c>
      <c r="J403" s="33">
        <f>SUMIFS(Ago!$O$14:$O$1003,Ago!$H$14:$H$1003,Despesas!$X44,Ago!$I$14:$I$1003,$C$11)</f>
        <v>0</v>
      </c>
      <c r="K403" s="33">
        <f>SUMIFS(Set!$O$14:$O$1003,Set!$H$14:$H$1003,Despesas!$X44,Set!$I$14:$I$1003,$C$11)</f>
        <v>0</v>
      </c>
      <c r="L403" s="33">
        <f>SUMIFS(Out!$O$14:$O$1003,Out!$H$14:$H$1003,Despesas!$X44,Out!$I$14:$I$1003,$C$11)</f>
        <v>0</v>
      </c>
      <c r="M403" s="33">
        <f>SUMIFS(Nov!$O$14:$O$1003,Nov!$H$14:$H$1003,Despesas!$X44,Nov!$I$14:$I$1003,$C$11)</f>
        <v>0</v>
      </c>
      <c r="N403" s="33">
        <f>SUMIFS(Dez!$O$14:$O$1003,Dez!$H$14:$H$1003,Despesas!$X44,Dez!$I$14:$I$1003,$C$11)</f>
        <v>0</v>
      </c>
      <c r="O403" s="33">
        <f t="shared" si="9"/>
        <v>0</v>
      </c>
    </row>
    <row r="404" spans="1:15" x14ac:dyDescent="0.25">
      <c r="A404" s="7"/>
      <c r="B404" s="27" t="str">
        <f>CONCATENATE(Despesas!W45," ",Despesas!X45)</f>
        <v xml:space="preserve">1.8.32 </v>
      </c>
      <c r="C404" s="31">
        <f>SUMIFS(Jan!$O$14:$O$1003,Jan!$H$14:$H$1003,Despesas!$X45,Jan!$I$14:$I$1003,$C$11)</f>
        <v>0</v>
      </c>
      <c r="D404" s="31">
        <f>SUMIFS(Fev!$O$14:$O$1003,Fev!$H$14:$H$1003,Despesas!$X45,Fev!$I$14:$I$1003,$C$11)</f>
        <v>0</v>
      </c>
      <c r="E404" s="31">
        <f>SUMIFS(Mar!$O$14:$O$1003,Mar!$H$14:$H$1003,Despesas!$X45,Mar!$I$14:$I$1003,$C$11)</f>
        <v>0</v>
      </c>
      <c r="F404" s="31">
        <f>SUMIFS(Abr!$O$14:$O$1003,Abr!$H$14:$H$1003,Despesas!$X45,Abr!$I$14:$I$1003,$C$11)</f>
        <v>0</v>
      </c>
      <c r="G404" s="31">
        <f>SUMIFS(Mai!$O$14:$O$1003,Mai!$H$14:$H$1003,Despesas!$X45,Mai!$I$14:$I$1003,$C$11)</f>
        <v>0</v>
      </c>
      <c r="H404" s="33">
        <f>SUMIFS(Jun!$O$14:$O$1003,Jun!$H$14:$H$1003,Despesas!$X45,Jun!$I$14:$I$1003,$C$11)</f>
        <v>0</v>
      </c>
      <c r="I404" s="33">
        <f>SUMIFS(Jul!$O$14:$O$1003,Jul!$H$14:$H$1003,Despesas!$X45,Jul!$I$14:$I$1003,$C$11)</f>
        <v>0</v>
      </c>
      <c r="J404" s="33">
        <f>SUMIFS(Ago!$O$14:$O$1003,Ago!$H$14:$H$1003,Despesas!$X45,Ago!$I$14:$I$1003,$C$11)</f>
        <v>0</v>
      </c>
      <c r="K404" s="33">
        <f>SUMIFS(Set!$O$14:$O$1003,Set!$H$14:$H$1003,Despesas!$X45,Set!$I$14:$I$1003,$C$11)</f>
        <v>0</v>
      </c>
      <c r="L404" s="33">
        <f>SUMIFS(Out!$O$14:$O$1003,Out!$H$14:$H$1003,Despesas!$X45,Out!$I$14:$I$1003,$C$11)</f>
        <v>0</v>
      </c>
      <c r="M404" s="33">
        <f>SUMIFS(Nov!$O$14:$O$1003,Nov!$H$14:$H$1003,Despesas!$X45,Nov!$I$14:$I$1003,$C$11)</f>
        <v>0</v>
      </c>
      <c r="N404" s="33">
        <f>SUMIFS(Dez!$O$14:$O$1003,Dez!$H$14:$H$1003,Despesas!$X45,Dez!$I$14:$I$1003,$C$11)</f>
        <v>0</v>
      </c>
      <c r="O404" s="33">
        <f t="shared" si="9"/>
        <v>0</v>
      </c>
    </row>
    <row r="405" spans="1:15" x14ac:dyDescent="0.25">
      <c r="A405" s="7"/>
      <c r="B405" s="27" t="str">
        <f>CONCATENATE(Despesas!W46," ",Despesas!X46)</f>
        <v xml:space="preserve">1.8.33 </v>
      </c>
      <c r="C405" s="31">
        <f>SUMIFS(Jan!$O$14:$O$1003,Jan!$H$14:$H$1003,Despesas!$X46,Jan!$I$14:$I$1003,$C$11)</f>
        <v>0</v>
      </c>
      <c r="D405" s="31">
        <f>SUMIFS(Fev!$O$14:$O$1003,Fev!$H$14:$H$1003,Despesas!$X46,Fev!$I$14:$I$1003,$C$11)</f>
        <v>0</v>
      </c>
      <c r="E405" s="31">
        <f>SUMIFS(Mar!$O$14:$O$1003,Mar!$H$14:$H$1003,Despesas!$X46,Mar!$I$14:$I$1003,$C$11)</f>
        <v>0</v>
      </c>
      <c r="F405" s="31">
        <f>SUMIFS(Abr!$O$14:$O$1003,Abr!$H$14:$H$1003,Despesas!$X46,Abr!$I$14:$I$1003,$C$11)</f>
        <v>0</v>
      </c>
      <c r="G405" s="31">
        <f>SUMIFS(Mai!$O$14:$O$1003,Mai!$H$14:$H$1003,Despesas!$X46,Mai!$I$14:$I$1003,$C$11)</f>
        <v>0</v>
      </c>
      <c r="H405" s="33">
        <f>SUMIFS(Jun!$O$14:$O$1003,Jun!$H$14:$H$1003,Despesas!$X46,Jun!$I$14:$I$1003,$C$11)</f>
        <v>0</v>
      </c>
      <c r="I405" s="33">
        <f>SUMIFS(Jul!$O$14:$O$1003,Jul!$H$14:$H$1003,Despesas!$X46,Jul!$I$14:$I$1003,$C$11)</f>
        <v>0</v>
      </c>
      <c r="J405" s="33">
        <f>SUMIFS(Ago!$O$14:$O$1003,Ago!$H$14:$H$1003,Despesas!$X46,Ago!$I$14:$I$1003,$C$11)</f>
        <v>0</v>
      </c>
      <c r="K405" s="33">
        <f>SUMIFS(Set!$O$14:$O$1003,Set!$H$14:$H$1003,Despesas!$X46,Set!$I$14:$I$1003,$C$11)</f>
        <v>0</v>
      </c>
      <c r="L405" s="33">
        <f>SUMIFS(Out!$O$14:$O$1003,Out!$H$14:$H$1003,Despesas!$X46,Out!$I$14:$I$1003,$C$11)</f>
        <v>0</v>
      </c>
      <c r="M405" s="33">
        <f>SUMIFS(Nov!$O$14:$O$1003,Nov!$H$14:$H$1003,Despesas!$X46,Nov!$I$14:$I$1003,$C$11)</f>
        <v>0</v>
      </c>
      <c r="N405" s="33">
        <f>SUMIFS(Dez!$O$14:$O$1003,Dez!$H$14:$H$1003,Despesas!$X46,Dez!$I$14:$I$1003,$C$11)</f>
        <v>0</v>
      </c>
      <c r="O405" s="33">
        <f t="shared" si="9"/>
        <v>0</v>
      </c>
    </row>
    <row r="406" spans="1:15" x14ac:dyDescent="0.25">
      <c r="A406" s="7"/>
      <c r="B406" s="27" t="str">
        <f>CONCATENATE(Despesas!W47," ",Despesas!X47)</f>
        <v xml:space="preserve">1.8.34 </v>
      </c>
      <c r="C406" s="31">
        <f>SUMIFS(Jan!$O$14:$O$1003,Jan!$H$14:$H$1003,Despesas!$X47,Jan!$I$14:$I$1003,$C$11)</f>
        <v>0</v>
      </c>
      <c r="D406" s="31">
        <f>SUMIFS(Fev!$O$14:$O$1003,Fev!$H$14:$H$1003,Despesas!$X47,Fev!$I$14:$I$1003,$C$11)</f>
        <v>0</v>
      </c>
      <c r="E406" s="31">
        <f>SUMIFS(Mar!$O$14:$O$1003,Mar!$H$14:$H$1003,Despesas!$X47,Mar!$I$14:$I$1003,$C$11)</f>
        <v>0</v>
      </c>
      <c r="F406" s="31">
        <f>SUMIFS(Abr!$O$14:$O$1003,Abr!$H$14:$H$1003,Despesas!$X47,Abr!$I$14:$I$1003,$C$11)</f>
        <v>0</v>
      </c>
      <c r="G406" s="31">
        <f>SUMIFS(Mai!$O$14:$O$1003,Mai!$H$14:$H$1003,Despesas!$X47,Mai!$I$14:$I$1003,$C$11)</f>
        <v>0</v>
      </c>
      <c r="H406" s="33">
        <f>SUMIFS(Jun!$O$14:$O$1003,Jun!$H$14:$H$1003,Despesas!$X47,Jun!$I$14:$I$1003,$C$11)</f>
        <v>0</v>
      </c>
      <c r="I406" s="33">
        <f>SUMIFS(Jul!$O$14:$O$1003,Jul!$H$14:$H$1003,Despesas!$X47,Jul!$I$14:$I$1003,$C$11)</f>
        <v>0</v>
      </c>
      <c r="J406" s="33">
        <f>SUMIFS(Ago!$O$14:$O$1003,Ago!$H$14:$H$1003,Despesas!$X47,Ago!$I$14:$I$1003,$C$11)</f>
        <v>0</v>
      </c>
      <c r="K406" s="33">
        <f>SUMIFS(Set!$O$14:$O$1003,Set!$H$14:$H$1003,Despesas!$X47,Set!$I$14:$I$1003,$C$11)</f>
        <v>0</v>
      </c>
      <c r="L406" s="33">
        <f>SUMIFS(Out!$O$14:$O$1003,Out!$H$14:$H$1003,Despesas!$X47,Out!$I$14:$I$1003,$C$11)</f>
        <v>0</v>
      </c>
      <c r="M406" s="33">
        <f>SUMIFS(Nov!$O$14:$O$1003,Nov!$H$14:$H$1003,Despesas!$X47,Nov!$I$14:$I$1003,$C$11)</f>
        <v>0</v>
      </c>
      <c r="N406" s="33">
        <f>SUMIFS(Dez!$O$14:$O$1003,Dez!$H$14:$H$1003,Despesas!$X47,Dez!$I$14:$I$1003,$C$11)</f>
        <v>0</v>
      </c>
      <c r="O406" s="33">
        <f t="shared" si="9"/>
        <v>0</v>
      </c>
    </row>
    <row r="407" spans="1:15" x14ac:dyDescent="0.25">
      <c r="B407" s="27" t="str">
        <f>CONCATENATE(Despesas!W48," ",Despesas!X48)</f>
        <v xml:space="preserve">1.8.35 </v>
      </c>
      <c r="C407" s="31">
        <f>SUMIFS(Jan!$O$14:$O$1003,Jan!$H$14:$H$1003,Despesas!$X48,Jan!$I$14:$I$1003,$C$11)</f>
        <v>0</v>
      </c>
      <c r="D407" s="31">
        <f>SUMIFS(Fev!$O$14:$O$1003,Fev!$H$14:$H$1003,Despesas!$X48,Fev!$I$14:$I$1003,$C$11)</f>
        <v>0</v>
      </c>
      <c r="E407" s="31">
        <f>SUMIFS(Mar!$O$14:$O$1003,Mar!$H$14:$H$1003,Despesas!$X48,Mar!$I$14:$I$1003,$C$11)</f>
        <v>0</v>
      </c>
      <c r="F407" s="31">
        <f>SUMIFS(Abr!$O$14:$O$1003,Abr!$H$14:$H$1003,Despesas!$X48,Abr!$I$14:$I$1003,$C$11)</f>
        <v>0</v>
      </c>
      <c r="G407" s="31">
        <f>SUMIFS(Mai!$O$14:$O$1003,Mai!$H$14:$H$1003,Despesas!$X48,Mai!$I$14:$I$1003,$C$11)</f>
        <v>0</v>
      </c>
      <c r="H407" s="33">
        <f>SUMIFS(Jun!$O$14:$O$1003,Jun!$H$14:$H$1003,Despesas!$X48,Jun!$I$14:$I$1003,$C$11)</f>
        <v>0</v>
      </c>
      <c r="I407" s="33">
        <f>SUMIFS(Jul!$O$14:$O$1003,Jul!$H$14:$H$1003,Despesas!$X48,Jul!$I$14:$I$1003,$C$11)</f>
        <v>0</v>
      </c>
      <c r="J407" s="33">
        <f>SUMIFS(Ago!$O$14:$O$1003,Ago!$H$14:$H$1003,Despesas!$X48,Ago!$I$14:$I$1003,$C$11)</f>
        <v>0</v>
      </c>
      <c r="K407" s="33">
        <f>SUMIFS(Set!$O$14:$O$1003,Set!$H$14:$H$1003,Despesas!$X48,Set!$I$14:$I$1003,$C$11)</f>
        <v>0</v>
      </c>
      <c r="L407" s="33">
        <f>SUMIFS(Out!$O$14:$O$1003,Out!$H$14:$H$1003,Despesas!$X48,Out!$I$14:$I$1003,$C$11)</f>
        <v>0</v>
      </c>
      <c r="M407" s="33">
        <f>SUMIFS(Nov!$O$14:$O$1003,Nov!$H$14:$H$1003,Despesas!$X48,Nov!$I$14:$I$1003,$C$11)</f>
        <v>0</v>
      </c>
      <c r="N407" s="33">
        <f>SUMIFS(Dez!$O$14:$O$1003,Dez!$H$14:$H$1003,Despesas!$X48,Dez!$I$14:$I$1003,$C$11)</f>
        <v>0</v>
      </c>
      <c r="O407" s="33">
        <f t="shared" si="9"/>
        <v>0</v>
      </c>
    </row>
    <row r="408" spans="1:15" x14ac:dyDescent="0.25">
      <c r="B408" s="27" t="str">
        <f>CONCATENATE(Despesas!W49," ",Despesas!X49)</f>
        <v xml:space="preserve">1.8.36 </v>
      </c>
      <c r="C408" s="31">
        <f>SUMIFS(Jan!$O$14:$O$1003,Jan!$H$14:$H$1003,Despesas!$X49,Jan!$I$14:$I$1003,$C$11)</f>
        <v>0</v>
      </c>
      <c r="D408" s="31">
        <f>SUMIFS(Fev!$O$14:$O$1003,Fev!$H$14:$H$1003,Despesas!$X49,Fev!$I$14:$I$1003,$C$11)</f>
        <v>0</v>
      </c>
      <c r="E408" s="31">
        <f>SUMIFS(Mar!$O$14:$O$1003,Mar!$H$14:$H$1003,Despesas!$X49,Mar!$I$14:$I$1003,$C$11)</f>
        <v>0</v>
      </c>
      <c r="F408" s="31">
        <f>SUMIFS(Abr!$O$14:$O$1003,Abr!$H$14:$H$1003,Despesas!$X49,Abr!$I$14:$I$1003,$C$11)</f>
        <v>0</v>
      </c>
      <c r="G408" s="31">
        <f>SUMIFS(Mai!$O$14:$O$1003,Mai!$H$14:$H$1003,Despesas!$X49,Mai!$I$14:$I$1003,$C$11)</f>
        <v>0</v>
      </c>
      <c r="H408" s="33">
        <f>SUMIFS(Jun!$O$14:$O$1003,Jun!$H$14:$H$1003,Despesas!$X49,Jun!$I$14:$I$1003,$C$11)</f>
        <v>0</v>
      </c>
      <c r="I408" s="33">
        <f>SUMIFS(Jul!$O$14:$O$1003,Jul!$H$14:$H$1003,Despesas!$X49,Jul!$I$14:$I$1003,$C$11)</f>
        <v>0</v>
      </c>
      <c r="J408" s="33">
        <f>SUMIFS(Ago!$O$14:$O$1003,Ago!$H$14:$H$1003,Despesas!$X49,Ago!$I$14:$I$1003,$C$11)</f>
        <v>0</v>
      </c>
      <c r="K408" s="33">
        <f>SUMIFS(Set!$O$14:$O$1003,Set!$H$14:$H$1003,Despesas!$X49,Set!$I$14:$I$1003,$C$11)</f>
        <v>0</v>
      </c>
      <c r="L408" s="33">
        <f>SUMIFS(Out!$O$14:$O$1003,Out!$H$14:$H$1003,Despesas!$X49,Out!$I$14:$I$1003,$C$11)</f>
        <v>0</v>
      </c>
      <c r="M408" s="33">
        <f>SUMIFS(Nov!$O$14:$O$1003,Nov!$H$14:$H$1003,Despesas!$X49,Nov!$I$14:$I$1003,$C$11)</f>
        <v>0</v>
      </c>
      <c r="N408" s="33">
        <f>SUMIFS(Dez!$O$14:$O$1003,Dez!$H$14:$H$1003,Despesas!$X49,Dez!$I$14:$I$1003,$C$11)</f>
        <v>0</v>
      </c>
      <c r="O408" s="33">
        <f t="shared" si="9"/>
        <v>0</v>
      </c>
    </row>
    <row r="409" spans="1:15" x14ac:dyDescent="0.25">
      <c r="B409" s="27" t="str">
        <f>CONCATENATE(Despesas!W50," ",Despesas!X50)</f>
        <v xml:space="preserve">1.8.37 </v>
      </c>
      <c r="C409" s="31">
        <f>SUMIFS(Jan!$O$14:$O$1003,Jan!$H$14:$H$1003,Despesas!$X50,Jan!$I$14:$I$1003,$C$11)</f>
        <v>0</v>
      </c>
      <c r="D409" s="31">
        <f>SUMIFS(Fev!$O$14:$O$1003,Fev!$H$14:$H$1003,Despesas!$X50,Fev!$I$14:$I$1003,$C$11)</f>
        <v>0</v>
      </c>
      <c r="E409" s="31">
        <f>SUMIFS(Mar!$O$14:$O$1003,Mar!$H$14:$H$1003,Despesas!$X50,Mar!$I$14:$I$1003,$C$11)</f>
        <v>0</v>
      </c>
      <c r="F409" s="31">
        <f>SUMIFS(Abr!$O$14:$O$1003,Abr!$H$14:$H$1003,Despesas!$X50,Abr!$I$14:$I$1003,$C$11)</f>
        <v>0</v>
      </c>
      <c r="G409" s="31">
        <f>SUMIFS(Mai!$O$14:$O$1003,Mai!$H$14:$H$1003,Despesas!$X50,Mai!$I$14:$I$1003,$C$11)</f>
        <v>0</v>
      </c>
      <c r="H409" s="33">
        <f>SUMIFS(Jun!$O$14:$O$1003,Jun!$H$14:$H$1003,Despesas!$X50,Jun!$I$14:$I$1003,$C$11)</f>
        <v>0</v>
      </c>
      <c r="I409" s="33">
        <f>SUMIFS(Jul!$O$14:$O$1003,Jul!$H$14:$H$1003,Despesas!$X50,Jul!$I$14:$I$1003,$C$11)</f>
        <v>0</v>
      </c>
      <c r="J409" s="33">
        <f>SUMIFS(Ago!$O$14:$O$1003,Ago!$H$14:$H$1003,Despesas!$X50,Ago!$I$14:$I$1003,$C$11)</f>
        <v>0</v>
      </c>
      <c r="K409" s="33">
        <f>SUMIFS(Set!$O$14:$O$1003,Set!$H$14:$H$1003,Despesas!$X50,Set!$I$14:$I$1003,$C$11)</f>
        <v>0</v>
      </c>
      <c r="L409" s="33">
        <f>SUMIFS(Out!$O$14:$O$1003,Out!$H$14:$H$1003,Despesas!$X50,Out!$I$14:$I$1003,$C$11)</f>
        <v>0</v>
      </c>
      <c r="M409" s="33">
        <f>SUMIFS(Nov!$O$14:$O$1003,Nov!$H$14:$H$1003,Despesas!$X50,Nov!$I$14:$I$1003,$C$11)</f>
        <v>0</v>
      </c>
      <c r="N409" s="33">
        <f>SUMIFS(Dez!$O$14:$O$1003,Dez!$H$14:$H$1003,Despesas!$X50,Dez!$I$14:$I$1003,$C$11)</f>
        <v>0</v>
      </c>
      <c r="O409" s="33">
        <f t="shared" si="9"/>
        <v>0</v>
      </c>
    </row>
    <row r="410" spans="1:15" x14ac:dyDescent="0.25">
      <c r="B410" s="27" t="str">
        <f>CONCATENATE(Despesas!W51," ",Despesas!X51)</f>
        <v xml:space="preserve">1.8.38 </v>
      </c>
      <c r="C410" s="31">
        <f>SUMIFS(Jan!$O$14:$O$1003,Jan!$H$14:$H$1003,Despesas!$X51,Jan!$I$14:$I$1003,$C$11)</f>
        <v>0</v>
      </c>
      <c r="D410" s="31">
        <f>SUMIFS(Fev!$O$14:$O$1003,Fev!$H$14:$H$1003,Despesas!$X51,Fev!$I$14:$I$1003,$C$11)</f>
        <v>0</v>
      </c>
      <c r="E410" s="31">
        <f>SUMIFS(Mar!$O$14:$O$1003,Mar!$H$14:$H$1003,Despesas!$X51,Mar!$I$14:$I$1003,$C$11)</f>
        <v>0</v>
      </c>
      <c r="F410" s="31">
        <f>SUMIFS(Abr!$O$14:$O$1003,Abr!$H$14:$H$1003,Despesas!$X51,Abr!$I$14:$I$1003,$C$11)</f>
        <v>0</v>
      </c>
      <c r="G410" s="31">
        <f>SUMIFS(Mai!$O$14:$O$1003,Mai!$H$14:$H$1003,Despesas!$X51,Mai!$I$14:$I$1003,$C$11)</f>
        <v>0</v>
      </c>
      <c r="H410" s="33">
        <f>SUMIFS(Jun!$O$14:$O$1003,Jun!$H$14:$H$1003,Despesas!$X51,Jun!$I$14:$I$1003,$C$11)</f>
        <v>0</v>
      </c>
      <c r="I410" s="33">
        <f>SUMIFS(Jul!$O$14:$O$1003,Jul!$H$14:$H$1003,Despesas!$X51,Jul!$I$14:$I$1003,$C$11)</f>
        <v>0</v>
      </c>
      <c r="J410" s="33">
        <f>SUMIFS(Ago!$O$14:$O$1003,Ago!$H$14:$H$1003,Despesas!$X51,Ago!$I$14:$I$1003,$C$11)</f>
        <v>0</v>
      </c>
      <c r="K410" s="33">
        <f>SUMIFS(Set!$O$14:$O$1003,Set!$H$14:$H$1003,Despesas!$X51,Set!$I$14:$I$1003,$C$11)</f>
        <v>0</v>
      </c>
      <c r="L410" s="33">
        <f>SUMIFS(Out!$O$14:$O$1003,Out!$H$14:$H$1003,Despesas!$X51,Out!$I$14:$I$1003,$C$11)</f>
        <v>0</v>
      </c>
      <c r="M410" s="33">
        <f>SUMIFS(Nov!$O$14:$O$1003,Nov!$H$14:$H$1003,Despesas!$X51,Nov!$I$14:$I$1003,$C$11)</f>
        <v>0</v>
      </c>
      <c r="N410" s="33">
        <f>SUMIFS(Dez!$O$14:$O$1003,Dez!$H$14:$H$1003,Despesas!$X51,Dez!$I$14:$I$1003,$C$11)</f>
        <v>0</v>
      </c>
      <c r="O410" s="33">
        <f t="shared" si="9"/>
        <v>0</v>
      </c>
    </row>
    <row r="411" spans="1:15" x14ac:dyDescent="0.25">
      <c r="B411" s="27" t="str">
        <f>CONCATENATE(Despesas!W52," ",Despesas!X52)</f>
        <v xml:space="preserve">1.8.39 </v>
      </c>
      <c r="C411" s="31">
        <f>SUMIFS(Jan!$O$14:$O$1003,Jan!$H$14:$H$1003,Despesas!$X52,Jan!$I$14:$I$1003,$C$11)</f>
        <v>0</v>
      </c>
      <c r="D411" s="31">
        <f>SUMIFS(Fev!$O$14:$O$1003,Fev!$H$14:$H$1003,Despesas!$X52,Fev!$I$14:$I$1003,$C$11)</f>
        <v>0</v>
      </c>
      <c r="E411" s="31">
        <f>SUMIFS(Mar!$O$14:$O$1003,Mar!$H$14:$H$1003,Despesas!$X52,Mar!$I$14:$I$1003,$C$11)</f>
        <v>0</v>
      </c>
      <c r="F411" s="31">
        <f>SUMIFS(Abr!$O$14:$O$1003,Abr!$H$14:$H$1003,Despesas!$X52,Abr!$I$14:$I$1003,$C$11)</f>
        <v>0</v>
      </c>
      <c r="G411" s="31">
        <f>SUMIFS(Mai!$O$14:$O$1003,Mai!$H$14:$H$1003,Despesas!$X52,Mai!$I$14:$I$1003,$C$11)</f>
        <v>0</v>
      </c>
      <c r="H411" s="33">
        <f>SUMIFS(Jun!$O$14:$O$1003,Jun!$H$14:$H$1003,Despesas!$X52,Jun!$I$14:$I$1003,$C$11)</f>
        <v>0</v>
      </c>
      <c r="I411" s="33">
        <f>SUMIFS(Jul!$O$14:$O$1003,Jul!$H$14:$H$1003,Despesas!$X52,Jul!$I$14:$I$1003,$C$11)</f>
        <v>0</v>
      </c>
      <c r="J411" s="33">
        <f>SUMIFS(Ago!$O$14:$O$1003,Ago!$H$14:$H$1003,Despesas!$X52,Ago!$I$14:$I$1003,$C$11)</f>
        <v>0</v>
      </c>
      <c r="K411" s="33">
        <f>SUMIFS(Set!$O$14:$O$1003,Set!$H$14:$H$1003,Despesas!$X52,Set!$I$14:$I$1003,$C$11)</f>
        <v>0</v>
      </c>
      <c r="L411" s="33">
        <f>SUMIFS(Out!$O$14:$O$1003,Out!$H$14:$H$1003,Despesas!$X52,Out!$I$14:$I$1003,$C$11)</f>
        <v>0</v>
      </c>
      <c r="M411" s="33">
        <f>SUMIFS(Nov!$O$14:$O$1003,Nov!$H$14:$H$1003,Despesas!$X52,Nov!$I$14:$I$1003,$C$11)</f>
        <v>0</v>
      </c>
      <c r="N411" s="33">
        <f>SUMIFS(Dez!$O$14:$O$1003,Dez!$H$14:$H$1003,Despesas!$X52,Dez!$I$14:$I$1003,$C$11)</f>
        <v>0</v>
      </c>
      <c r="O411" s="33">
        <f t="shared" si="9"/>
        <v>0</v>
      </c>
    </row>
    <row r="412" spans="1:15" x14ac:dyDescent="0.25">
      <c r="B412" s="27" t="str">
        <f>CONCATENATE(Despesas!W53," ",Despesas!X53)</f>
        <v xml:space="preserve">1.8.40 </v>
      </c>
      <c r="C412" s="31">
        <f>SUMIFS(Jan!$O$14:$O$1003,Jan!$H$14:$H$1003,Despesas!$X53,Jan!$I$14:$I$1003,$C$11)</f>
        <v>0</v>
      </c>
      <c r="D412" s="31">
        <f>SUMIFS(Fev!$O$14:$O$1003,Fev!$H$14:$H$1003,Despesas!$X53,Fev!$I$14:$I$1003,$C$11)</f>
        <v>0</v>
      </c>
      <c r="E412" s="31">
        <f>SUMIFS(Mar!$O$14:$O$1003,Mar!$H$14:$H$1003,Despesas!$X53,Mar!$I$14:$I$1003,$C$11)</f>
        <v>0</v>
      </c>
      <c r="F412" s="31">
        <f>SUMIFS(Abr!$O$14:$O$1003,Abr!$H$14:$H$1003,Despesas!$X53,Abr!$I$14:$I$1003,$C$11)</f>
        <v>0</v>
      </c>
      <c r="G412" s="31">
        <f>SUMIFS(Mai!$O$14:$O$1003,Mai!$H$14:$H$1003,Despesas!$X53,Mai!$I$14:$I$1003,$C$11)</f>
        <v>0</v>
      </c>
      <c r="H412" s="33">
        <f>SUMIFS(Jun!$O$14:$O$1003,Jun!$H$14:$H$1003,Despesas!$X53,Jun!$I$14:$I$1003,$C$11)</f>
        <v>0</v>
      </c>
      <c r="I412" s="33">
        <f>SUMIFS(Jul!$O$14:$O$1003,Jul!$H$14:$H$1003,Despesas!$X53,Jul!$I$14:$I$1003,$C$11)</f>
        <v>0</v>
      </c>
      <c r="J412" s="33">
        <f>SUMIFS(Ago!$O$14:$O$1003,Ago!$H$14:$H$1003,Despesas!$X53,Ago!$I$14:$I$1003,$C$11)</f>
        <v>0</v>
      </c>
      <c r="K412" s="33">
        <f>SUMIFS(Set!$O$14:$O$1003,Set!$H$14:$H$1003,Despesas!$X53,Set!$I$14:$I$1003,$C$11)</f>
        <v>0</v>
      </c>
      <c r="L412" s="33">
        <f>SUMIFS(Out!$O$14:$O$1003,Out!$H$14:$H$1003,Despesas!$X53,Out!$I$14:$I$1003,$C$11)</f>
        <v>0</v>
      </c>
      <c r="M412" s="33">
        <f>SUMIFS(Nov!$O$14:$O$1003,Nov!$H$14:$H$1003,Despesas!$X53,Nov!$I$14:$I$1003,$C$11)</f>
        <v>0</v>
      </c>
      <c r="N412" s="33">
        <f>SUMIFS(Dez!$O$14:$O$1003,Dez!$H$14:$H$1003,Despesas!$X53,Dez!$I$14:$I$1003,$C$11)</f>
        <v>0</v>
      </c>
      <c r="O412" s="33">
        <f t="shared" si="9"/>
        <v>0</v>
      </c>
    </row>
    <row r="413" spans="1:15" x14ac:dyDescent="0.25">
      <c r="B413" s="27" t="str">
        <f>CONCATENATE(Despesas!W54," ",Despesas!X54)</f>
        <v xml:space="preserve">1.8.41 </v>
      </c>
      <c r="C413" s="31">
        <f>SUMIFS(Jan!$O$14:$O$1003,Jan!$H$14:$H$1003,Despesas!$X54,Jan!$I$14:$I$1003,$C$11)</f>
        <v>0</v>
      </c>
      <c r="D413" s="31">
        <f>SUMIFS(Fev!$O$14:$O$1003,Fev!$H$14:$H$1003,Despesas!$X54,Fev!$I$14:$I$1003,$C$11)</f>
        <v>0</v>
      </c>
      <c r="E413" s="31">
        <f>SUMIFS(Mar!$O$14:$O$1003,Mar!$H$14:$H$1003,Despesas!$X54,Mar!$I$14:$I$1003,$C$11)</f>
        <v>0</v>
      </c>
      <c r="F413" s="31">
        <f>SUMIFS(Abr!$O$14:$O$1003,Abr!$H$14:$H$1003,Despesas!$X54,Abr!$I$14:$I$1003,$C$11)</f>
        <v>0</v>
      </c>
      <c r="G413" s="31">
        <f>SUMIFS(Mai!$O$14:$O$1003,Mai!$H$14:$H$1003,Despesas!$X54,Mai!$I$14:$I$1003,$C$11)</f>
        <v>0</v>
      </c>
      <c r="H413" s="33">
        <f>SUMIFS(Jun!$O$14:$O$1003,Jun!$H$14:$H$1003,Despesas!$X54,Jun!$I$14:$I$1003,$C$11)</f>
        <v>0</v>
      </c>
      <c r="I413" s="33">
        <f>SUMIFS(Jul!$O$14:$O$1003,Jul!$H$14:$H$1003,Despesas!$X54,Jul!$I$14:$I$1003,$C$11)</f>
        <v>0</v>
      </c>
      <c r="J413" s="33">
        <f>SUMIFS(Ago!$O$14:$O$1003,Ago!$H$14:$H$1003,Despesas!$X54,Ago!$I$14:$I$1003,$C$11)</f>
        <v>0</v>
      </c>
      <c r="K413" s="33">
        <f>SUMIFS(Set!$O$14:$O$1003,Set!$H$14:$H$1003,Despesas!$X54,Set!$I$14:$I$1003,$C$11)</f>
        <v>0</v>
      </c>
      <c r="L413" s="33">
        <f>SUMIFS(Out!$O$14:$O$1003,Out!$H$14:$H$1003,Despesas!$X54,Out!$I$14:$I$1003,$C$11)</f>
        <v>0</v>
      </c>
      <c r="M413" s="33">
        <f>SUMIFS(Nov!$O$14:$O$1003,Nov!$H$14:$H$1003,Despesas!$X54,Nov!$I$14:$I$1003,$C$11)</f>
        <v>0</v>
      </c>
      <c r="N413" s="33">
        <f>SUMIFS(Dez!$O$14:$O$1003,Dez!$H$14:$H$1003,Despesas!$X54,Dez!$I$14:$I$1003,$C$11)</f>
        <v>0</v>
      </c>
      <c r="O413" s="33">
        <f t="shared" si="9"/>
        <v>0</v>
      </c>
    </row>
    <row r="414" spans="1:15" x14ac:dyDescent="0.25">
      <c r="B414" s="27" t="str">
        <f>CONCATENATE(Despesas!W55," ",Despesas!X55)</f>
        <v xml:space="preserve">1.8.42 </v>
      </c>
      <c r="C414" s="31">
        <f>SUMIFS(Jan!$O$14:$O$1003,Jan!$H$14:$H$1003,Despesas!$X55,Jan!$I$14:$I$1003,$C$11)</f>
        <v>0</v>
      </c>
      <c r="D414" s="31">
        <f>SUMIFS(Fev!$O$14:$O$1003,Fev!$H$14:$H$1003,Despesas!$X55,Fev!$I$14:$I$1003,$C$11)</f>
        <v>0</v>
      </c>
      <c r="E414" s="31">
        <f>SUMIFS(Mar!$O$14:$O$1003,Mar!$H$14:$H$1003,Despesas!$X55,Mar!$I$14:$I$1003,$C$11)</f>
        <v>0</v>
      </c>
      <c r="F414" s="31">
        <f>SUMIFS(Abr!$O$14:$O$1003,Abr!$H$14:$H$1003,Despesas!$X55,Abr!$I$14:$I$1003,$C$11)</f>
        <v>0</v>
      </c>
      <c r="G414" s="31">
        <f>SUMIFS(Mai!$O$14:$O$1003,Mai!$H$14:$H$1003,Despesas!$X55,Mai!$I$14:$I$1003,$C$11)</f>
        <v>0</v>
      </c>
      <c r="H414" s="33">
        <f>SUMIFS(Jun!$O$14:$O$1003,Jun!$H$14:$H$1003,Despesas!$X55,Jun!$I$14:$I$1003,$C$11)</f>
        <v>0</v>
      </c>
      <c r="I414" s="33">
        <f>SUMIFS(Jul!$O$14:$O$1003,Jul!$H$14:$H$1003,Despesas!$X55,Jul!$I$14:$I$1003,$C$11)</f>
        <v>0</v>
      </c>
      <c r="J414" s="33">
        <f>SUMIFS(Ago!$O$14:$O$1003,Ago!$H$14:$H$1003,Despesas!$X55,Ago!$I$14:$I$1003,$C$11)</f>
        <v>0</v>
      </c>
      <c r="K414" s="33">
        <f>SUMIFS(Set!$O$14:$O$1003,Set!$H$14:$H$1003,Despesas!$X55,Set!$I$14:$I$1003,$C$11)</f>
        <v>0</v>
      </c>
      <c r="L414" s="33">
        <f>SUMIFS(Out!$O$14:$O$1003,Out!$H$14:$H$1003,Despesas!$X55,Out!$I$14:$I$1003,$C$11)</f>
        <v>0</v>
      </c>
      <c r="M414" s="33">
        <f>SUMIFS(Nov!$O$14:$O$1003,Nov!$H$14:$H$1003,Despesas!$X55,Nov!$I$14:$I$1003,$C$11)</f>
        <v>0</v>
      </c>
      <c r="N414" s="33">
        <f>SUMIFS(Dez!$O$14:$O$1003,Dez!$H$14:$H$1003,Despesas!$X55,Dez!$I$14:$I$1003,$C$11)</f>
        <v>0</v>
      </c>
      <c r="O414" s="33">
        <f t="shared" si="9"/>
        <v>0</v>
      </c>
    </row>
    <row r="415" spans="1:15" x14ac:dyDescent="0.25">
      <c r="B415" s="27" t="str">
        <f>CONCATENATE(Despesas!W56," ",Despesas!X56)</f>
        <v xml:space="preserve">1.8.43 </v>
      </c>
      <c r="C415" s="31">
        <f>SUMIFS(Jan!$O$14:$O$1003,Jan!$H$14:$H$1003,Despesas!$X56,Jan!$I$14:$I$1003,$C$11)</f>
        <v>0</v>
      </c>
      <c r="D415" s="31">
        <f>SUMIFS(Fev!$O$14:$O$1003,Fev!$H$14:$H$1003,Despesas!$X56,Fev!$I$14:$I$1003,$C$11)</f>
        <v>0</v>
      </c>
      <c r="E415" s="31">
        <f>SUMIFS(Mar!$O$14:$O$1003,Mar!$H$14:$H$1003,Despesas!$X56,Mar!$I$14:$I$1003,$C$11)</f>
        <v>0</v>
      </c>
      <c r="F415" s="31">
        <f>SUMIFS(Abr!$O$14:$O$1003,Abr!$H$14:$H$1003,Despesas!$X56,Abr!$I$14:$I$1003,$C$11)</f>
        <v>0</v>
      </c>
      <c r="G415" s="31">
        <f>SUMIFS(Mai!$O$14:$O$1003,Mai!$H$14:$H$1003,Despesas!$X56,Mai!$I$14:$I$1003,$C$11)</f>
        <v>0</v>
      </c>
      <c r="H415" s="33">
        <f>SUMIFS(Jun!$O$14:$O$1003,Jun!$H$14:$H$1003,Despesas!$X56,Jun!$I$14:$I$1003,$C$11)</f>
        <v>0</v>
      </c>
      <c r="I415" s="33">
        <f>SUMIFS(Jul!$O$14:$O$1003,Jul!$H$14:$H$1003,Despesas!$X56,Jul!$I$14:$I$1003,$C$11)</f>
        <v>0</v>
      </c>
      <c r="J415" s="33">
        <f>SUMIFS(Ago!$O$14:$O$1003,Ago!$H$14:$H$1003,Despesas!$X56,Ago!$I$14:$I$1003,$C$11)</f>
        <v>0</v>
      </c>
      <c r="K415" s="33">
        <f>SUMIFS(Set!$O$14:$O$1003,Set!$H$14:$H$1003,Despesas!$X56,Set!$I$14:$I$1003,$C$11)</f>
        <v>0</v>
      </c>
      <c r="L415" s="33">
        <f>SUMIFS(Out!$O$14:$O$1003,Out!$H$14:$H$1003,Despesas!$X56,Out!$I$14:$I$1003,$C$11)</f>
        <v>0</v>
      </c>
      <c r="M415" s="33">
        <f>SUMIFS(Nov!$O$14:$O$1003,Nov!$H$14:$H$1003,Despesas!$X56,Nov!$I$14:$I$1003,$C$11)</f>
        <v>0</v>
      </c>
      <c r="N415" s="33">
        <f>SUMIFS(Dez!$O$14:$O$1003,Dez!$H$14:$H$1003,Despesas!$X56,Dez!$I$14:$I$1003,$C$11)</f>
        <v>0</v>
      </c>
      <c r="O415" s="33">
        <f t="shared" si="9"/>
        <v>0</v>
      </c>
    </row>
    <row r="416" spans="1:15" x14ac:dyDescent="0.25">
      <c r="B416" s="27" t="str">
        <f>CONCATENATE(Despesas!W57," ",Despesas!X57)</f>
        <v xml:space="preserve">1.8.44 </v>
      </c>
      <c r="C416" s="31">
        <f>SUMIFS(Jan!$O$14:$O$1003,Jan!$H$14:$H$1003,Despesas!$X57,Jan!$I$14:$I$1003,$C$11)</f>
        <v>0</v>
      </c>
      <c r="D416" s="31">
        <f>SUMIFS(Fev!$O$14:$O$1003,Fev!$H$14:$H$1003,Despesas!$X57,Fev!$I$14:$I$1003,$C$11)</f>
        <v>0</v>
      </c>
      <c r="E416" s="31">
        <f>SUMIFS(Mar!$O$14:$O$1003,Mar!$H$14:$H$1003,Despesas!$X57,Mar!$I$14:$I$1003,$C$11)</f>
        <v>0</v>
      </c>
      <c r="F416" s="31">
        <f>SUMIFS(Abr!$O$14:$O$1003,Abr!$H$14:$H$1003,Despesas!$X57,Abr!$I$14:$I$1003,$C$11)</f>
        <v>0</v>
      </c>
      <c r="G416" s="31">
        <f>SUMIFS(Mai!$O$14:$O$1003,Mai!$H$14:$H$1003,Despesas!$X57,Mai!$I$14:$I$1003,$C$11)</f>
        <v>0</v>
      </c>
      <c r="H416" s="33">
        <f>SUMIFS(Jun!$O$14:$O$1003,Jun!$H$14:$H$1003,Despesas!$X57,Jun!$I$14:$I$1003,$C$11)</f>
        <v>0</v>
      </c>
      <c r="I416" s="33">
        <f>SUMIFS(Jul!$O$14:$O$1003,Jul!$H$14:$H$1003,Despesas!$X57,Jul!$I$14:$I$1003,$C$11)</f>
        <v>0</v>
      </c>
      <c r="J416" s="33">
        <f>SUMIFS(Ago!$O$14:$O$1003,Ago!$H$14:$H$1003,Despesas!$X57,Ago!$I$14:$I$1003,$C$11)</f>
        <v>0</v>
      </c>
      <c r="K416" s="33">
        <f>SUMIFS(Set!$O$14:$O$1003,Set!$H$14:$H$1003,Despesas!$X57,Set!$I$14:$I$1003,$C$11)</f>
        <v>0</v>
      </c>
      <c r="L416" s="33">
        <f>SUMIFS(Out!$O$14:$O$1003,Out!$H$14:$H$1003,Despesas!$X57,Out!$I$14:$I$1003,$C$11)</f>
        <v>0</v>
      </c>
      <c r="M416" s="33">
        <f>SUMIFS(Nov!$O$14:$O$1003,Nov!$H$14:$H$1003,Despesas!$X57,Nov!$I$14:$I$1003,$C$11)</f>
        <v>0</v>
      </c>
      <c r="N416" s="33">
        <f>SUMIFS(Dez!$O$14:$O$1003,Dez!$H$14:$H$1003,Despesas!$X57,Dez!$I$14:$I$1003,$C$11)</f>
        <v>0</v>
      </c>
      <c r="O416" s="33">
        <f t="shared" si="9"/>
        <v>0</v>
      </c>
    </row>
    <row r="417" spans="2:15" x14ac:dyDescent="0.25">
      <c r="B417" s="27" t="str">
        <f>CONCATENATE(Despesas!W58," ",Despesas!X58)</f>
        <v xml:space="preserve">1.8.45 </v>
      </c>
      <c r="C417" s="31">
        <f>SUMIFS(Jan!$O$14:$O$1003,Jan!$H$14:$H$1003,Despesas!$X58,Jan!$I$14:$I$1003,$C$11)</f>
        <v>0</v>
      </c>
      <c r="D417" s="31">
        <f>SUMIFS(Fev!$O$14:$O$1003,Fev!$H$14:$H$1003,Despesas!$X58,Fev!$I$14:$I$1003,$C$11)</f>
        <v>0</v>
      </c>
      <c r="E417" s="31">
        <f>SUMIFS(Mar!$O$14:$O$1003,Mar!$H$14:$H$1003,Despesas!$X58,Mar!$I$14:$I$1003,$C$11)</f>
        <v>0</v>
      </c>
      <c r="F417" s="31">
        <f>SUMIFS(Abr!$O$14:$O$1003,Abr!$H$14:$H$1003,Despesas!$X58,Abr!$I$14:$I$1003,$C$11)</f>
        <v>0</v>
      </c>
      <c r="G417" s="31">
        <f>SUMIFS(Mai!$O$14:$O$1003,Mai!$H$14:$H$1003,Despesas!$X58,Mai!$I$14:$I$1003,$C$11)</f>
        <v>0</v>
      </c>
      <c r="H417" s="33">
        <f>SUMIFS(Jun!$O$14:$O$1003,Jun!$H$14:$H$1003,Despesas!$X58,Jun!$I$14:$I$1003,$C$11)</f>
        <v>0</v>
      </c>
      <c r="I417" s="33">
        <f>SUMIFS(Jul!$O$14:$O$1003,Jul!$H$14:$H$1003,Despesas!$X58,Jul!$I$14:$I$1003,$C$11)</f>
        <v>0</v>
      </c>
      <c r="J417" s="33">
        <f>SUMIFS(Ago!$O$14:$O$1003,Ago!$H$14:$H$1003,Despesas!$X58,Ago!$I$14:$I$1003,$C$11)</f>
        <v>0</v>
      </c>
      <c r="K417" s="33">
        <f>SUMIFS(Set!$O$14:$O$1003,Set!$H$14:$H$1003,Despesas!$X58,Set!$I$14:$I$1003,$C$11)</f>
        <v>0</v>
      </c>
      <c r="L417" s="33">
        <f>SUMIFS(Out!$O$14:$O$1003,Out!$H$14:$H$1003,Despesas!$X58,Out!$I$14:$I$1003,$C$11)</f>
        <v>0</v>
      </c>
      <c r="M417" s="33">
        <f>SUMIFS(Nov!$O$14:$O$1003,Nov!$H$14:$H$1003,Despesas!$X58,Nov!$I$14:$I$1003,$C$11)</f>
        <v>0</v>
      </c>
      <c r="N417" s="33">
        <f>SUMIFS(Dez!$O$14:$O$1003,Dez!$H$14:$H$1003,Despesas!$X58,Dez!$I$14:$I$1003,$C$11)</f>
        <v>0</v>
      </c>
      <c r="O417" s="33">
        <f t="shared" si="9"/>
        <v>0</v>
      </c>
    </row>
    <row r="418" spans="2:15" x14ac:dyDescent="0.25">
      <c r="B418" s="27" t="str">
        <f>CONCATENATE(Despesas!W59," ",Despesas!X59)</f>
        <v xml:space="preserve">1.8.46 </v>
      </c>
      <c r="C418" s="31">
        <f>SUMIFS(Jan!$O$14:$O$1003,Jan!$H$14:$H$1003,Despesas!$X59,Jan!$I$14:$I$1003,$C$11)</f>
        <v>0</v>
      </c>
      <c r="D418" s="31">
        <f>SUMIFS(Fev!$O$14:$O$1003,Fev!$H$14:$H$1003,Despesas!$X59,Fev!$I$14:$I$1003,$C$11)</f>
        <v>0</v>
      </c>
      <c r="E418" s="31">
        <f>SUMIFS(Mar!$O$14:$O$1003,Mar!$H$14:$H$1003,Despesas!$X59,Mar!$I$14:$I$1003,$C$11)</f>
        <v>0</v>
      </c>
      <c r="F418" s="31">
        <f>SUMIFS(Abr!$O$14:$O$1003,Abr!$H$14:$H$1003,Despesas!$X59,Abr!$I$14:$I$1003,$C$11)</f>
        <v>0</v>
      </c>
      <c r="G418" s="31">
        <f>SUMIFS(Mai!$O$14:$O$1003,Mai!$H$14:$H$1003,Despesas!$X59,Mai!$I$14:$I$1003,$C$11)</f>
        <v>0</v>
      </c>
      <c r="H418" s="33">
        <f>SUMIFS(Jun!$O$14:$O$1003,Jun!$H$14:$H$1003,Despesas!$X59,Jun!$I$14:$I$1003,$C$11)</f>
        <v>0</v>
      </c>
      <c r="I418" s="33">
        <f>SUMIFS(Jul!$O$14:$O$1003,Jul!$H$14:$H$1003,Despesas!$X59,Jul!$I$14:$I$1003,$C$11)</f>
        <v>0</v>
      </c>
      <c r="J418" s="33">
        <f>SUMIFS(Ago!$O$14:$O$1003,Ago!$H$14:$H$1003,Despesas!$X59,Ago!$I$14:$I$1003,$C$11)</f>
        <v>0</v>
      </c>
      <c r="K418" s="33">
        <f>SUMIFS(Set!$O$14:$O$1003,Set!$H$14:$H$1003,Despesas!$X59,Set!$I$14:$I$1003,$C$11)</f>
        <v>0</v>
      </c>
      <c r="L418" s="33">
        <f>SUMIFS(Out!$O$14:$O$1003,Out!$H$14:$H$1003,Despesas!$X59,Out!$I$14:$I$1003,$C$11)</f>
        <v>0</v>
      </c>
      <c r="M418" s="33">
        <f>SUMIFS(Nov!$O$14:$O$1003,Nov!$H$14:$H$1003,Despesas!$X59,Nov!$I$14:$I$1003,$C$11)</f>
        <v>0</v>
      </c>
      <c r="N418" s="33">
        <f>SUMIFS(Dez!$O$14:$O$1003,Dez!$H$14:$H$1003,Despesas!$X59,Dez!$I$14:$I$1003,$C$11)</f>
        <v>0</v>
      </c>
      <c r="O418" s="33">
        <f t="shared" si="9"/>
        <v>0</v>
      </c>
    </row>
    <row r="419" spans="2:15" x14ac:dyDescent="0.25">
      <c r="B419" s="27" t="str">
        <f>CONCATENATE(Despesas!W60," ",Despesas!X60)</f>
        <v xml:space="preserve">1.8.47 </v>
      </c>
      <c r="C419" s="31">
        <f>SUMIFS(Jan!$O$14:$O$1003,Jan!$H$14:$H$1003,Despesas!$X60,Jan!$I$14:$I$1003,$C$11)</f>
        <v>0</v>
      </c>
      <c r="D419" s="31">
        <f>SUMIFS(Fev!$O$14:$O$1003,Fev!$H$14:$H$1003,Despesas!$X60,Fev!$I$14:$I$1003,$C$11)</f>
        <v>0</v>
      </c>
      <c r="E419" s="31">
        <f>SUMIFS(Mar!$O$14:$O$1003,Mar!$H$14:$H$1003,Despesas!$X60,Mar!$I$14:$I$1003,$C$11)</f>
        <v>0</v>
      </c>
      <c r="F419" s="31">
        <f>SUMIFS(Abr!$O$14:$O$1003,Abr!$H$14:$H$1003,Despesas!$X60,Abr!$I$14:$I$1003,$C$11)</f>
        <v>0</v>
      </c>
      <c r="G419" s="31">
        <f>SUMIFS(Mai!$O$14:$O$1003,Mai!$H$14:$H$1003,Despesas!$X60,Mai!$I$14:$I$1003,$C$11)</f>
        <v>0</v>
      </c>
      <c r="H419" s="33">
        <f>SUMIFS(Jun!$O$14:$O$1003,Jun!$H$14:$H$1003,Despesas!$X60,Jun!$I$14:$I$1003,$C$11)</f>
        <v>0</v>
      </c>
      <c r="I419" s="33">
        <f>SUMIFS(Jul!$O$14:$O$1003,Jul!$H$14:$H$1003,Despesas!$X60,Jul!$I$14:$I$1003,$C$11)</f>
        <v>0</v>
      </c>
      <c r="J419" s="33">
        <f>SUMIFS(Ago!$O$14:$O$1003,Ago!$H$14:$H$1003,Despesas!$X60,Ago!$I$14:$I$1003,$C$11)</f>
        <v>0</v>
      </c>
      <c r="K419" s="33">
        <f>SUMIFS(Set!$O$14:$O$1003,Set!$H$14:$H$1003,Despesas!$X60,Set!$I$14:$I$1003,$C$11)</f>
        <v>0</v>
      </c>
      <c r="L419" s="33">
        <f>SUMIFS(Out!$O$14:$O$1003,Out!$H$14:$H$1003,Despesas!$X60,Out!$I$14:$I$1003,$C$11)</f>
        <v>0</v>
      </c>
      <c r="M419" s="33">
        <f>SUMIFS(Nov!$O$14:$O$1003,Nov!$H$14:$H$1003,Despesas!$X60,Nov!$I$14:$I$1003,$C$11)</f>
        <v>0</v>
      </c>
      <c r="N419" s="33">
        <f>SUMIFS(Dez!$O$14:$O$1003,Dez!$H$14:$H$1003,Despesas!$X60,Dez!$I$14:$I$1003,$C$11)</f>
        <v>0</v>
      </c>
      <c r="O419" s="33">
        <f t="shared" si="9"/>
        <v>0</v>
      </c>
    </row>
    <row r="420" spans="2:15" x14ac:dyDescent="0.25">
      <c r="B420" s="27" t="str">
        <f>CONCATENATE(Despesas!W61," ",Despesas!X61)</f>
        <v xml:space="preserve">1.8.48 </v>
      </c>
      <c r="C420" s="31">
        <f>SUMIFS(Jan!$O$14:$O$1003,Jan!$H$14:$H$1003,Despesas!$X61,Jan!$I$14:$I$1003,$C$11)</f>
        <v>0</v>
      </c>
      <c r="D420" s="31">
        <f>SUMIFS(Fev!$O$14:$O$1003,Fev!$H$14:$H$1003,Despesas!$X61,Fev!$I$14:$I$1003,$C$11)</f>
        <v>0</v>
      </c>
      <c r="E420" s="31">
        <f>SUMIFS(Mar!$O$14:$O$1003,Mar!$H$14:$H$1003,Despesas!$X61,Mar!$I$14:$I$1003,$C$11)</f>
        <v>0</v>
      </c>
      <c r="F420" s="31">
        <f>SUMIFS(Abr!$O$14:$O$1003,Abr!$H$14:$H$1003,Despesas!$X61,Abr!$I$14:$I$1003,$C$11)</f>
        <v>0</v>
      </c>
      <c r="G420" s="31">
        <f>SUMIFS(Mai!$O$14:$O$1003,Mai!$H$14:$H$1003,Despesas!$X61,Mai!$I$14:$I$1003,$C$11)</f>
        <v>0</v>
      </c>
      <c r="H420" s="33">
        <f>SUMIFS(Jun!$O$14:$O$1003,Jun!$H$14:$H$1003,Despesas!$X61,Jun!$I$14:$I$1003,$C$11)</f>
        <v>0</v>
      </c>
      <c r="I420" s="33">
        <f>SUMIFS(Jul!$O$14:$O$1003,Jul!$H$14:$H$1003,Despesas!$X61,Jul!$I$14:$I$1003,$C$11)</f>
        <v>0</v>
      </c>
      <c r="J420" s="33">
        <f>SUMIFS(Ago!$O$14:$O$1003,Ago!$H$14:$H$1003,Despesas!$X61,Ago!$I$14:$I$1003,$C$11)</f>
        <v>0</v>
      </c>
      <c r="K420" s="33">
        <f>SUMIFS(Set!$O$14:$O$1003,Set!$H$14:$H$1003,Despesas!$X61,Set!$I$14:$I$1003,$C$11)</f>
        <v>0</v>
      </c>
      <c r="L420" s="33">
        <f>SUMIFS(Out!$O$14:$O$1003,Out!$H$14:$H$1003,Despesas!$X61,Out!$I$14:$I$1003,$C$11)</f>
        <v>0</v>
      </c>
      <c r="M420" s="33">
        <f>SUMIFS(Nov!$O$14:$O$1003,Nov!$H$14:$H$1003,Despesas!$X61,Nov!$I$14:$I$1003,$C$11)</f>
        <v>0</v>
      </c>
      <c r="N420" s="33">
        <f>SUMIFS(Dez!$O$14:$O$1003,Dez!$H$14:$H$1003,Despesas!$X61,Dez!$I$14:$I$1003,$C$11)</f>
        <v>0</v>
      </c>
      <c r="O420" s="33">
        <f t="shared" si="9"/>
        <v>0</v>
      </c>
    </row>
    <row r="421" spans="2:15" x14ac:dyDescent="0.25">
      <c r="B421" s="27" t="str">
        <f>CONCATENATE(Despesas!W62," ",Despesas!X62)</f>
        <v xml:space="preserve">1.8.49 </v>
      </c>
      <c r="C421" s="31">
        <f>SUMIFS(Jan!$O$14:$O$1003,Jan!$H$14:$H$1003,Despesas!$X62,Jan!$I$14:$I$1003,$C$11)</f>
        <v>0</v>
      </c>
      <c r="D421" s="31">
        <f>SUMIFS(Fev!$O$14:$O$1003,Fev!$H$14:$H$1003,Despesas!$X62,Fev!$I$14:$I$1003,$C$11)</f>
        <v>0</v>
      </c>
      <c r="E421" s="31">
        <f>SUMIFS(Mar!$O$14:$O$1003,Mar!$H$14:$H$1003,Despesas!$X62,Mar!$I$14:$I$1003,$C$11)</f>
        <v>0</v>
      </c>
      <c r="F421" s="31">
        <f>SUMIFS(Abr!$O$14:$O$1003,Abr!$H$14:$H$1003,Despesas!$X62,Abr!$I$14:$I$1003,$C$11)</f>
        <v>0</v>
      </c>
      <c r="G421" s="31">
        <f>SUMIFS(Mai!$O$14:$O$1003,Mai!$H$14:$H$1003,Despesas!$X62,Mai!$I$14:$I$1003,$C$11)</f>
        <v>0</v>
      </c>
      <c r="H421" s="33">
        <f>SUMIFS(Jun!$O$14:$O$1003,Jun!$H$14:$H$1003,Despesas!$X62,Jun!$I$14:$I$1003,$C$11)</f>
        <v>0</v>
      </c>
      <c r="I421" s="33">
        <f>SUMIFS(Jul!$O$14:$O$1003,Jul!$H$14:$H$1003,Despesas!$X62,Jul!$I$14:$I$1003,$C$11)</f>
        <v>0</v>
      </c>
      <c r="J421" s="33">
        <f>SUMIFS(Ago!$O$14:$O$1003,Ago!$H$14:$H$1003,Despesas!$X62,Ago!$I$14:$I$1003,$C$11)</f>
        <v>0</v>
      </c>
      <c r="K421" s="33">
        <f>SUMIFS(Set!$O$14:$O$1003,Set!$H$14:$H$1003,Despesas!$X62,Set!$I$14:$I$1003,$C$11)</f>
        <v>0</v>
      </c>
      <c r="L421" s="33">
        <f>SUMIFS(Out!$O$14:$O$1003,Out!$H$14:$H$1003,Despesas!$X62,Out!$I$14:$I$1003,$C$11)</f>
        <v>0</v>
      </c>
      <c r="M421" s="33">
        <f>SUMIFS(Nov!$O$14:$O$1003,Nov!$H$14:$H$1003,Despesas!$X62,Nov!$I$14:$I$1003,$C$11)</f>
        <v>0</v>
      </c>
      <c r="N421" s="33">
        <f>SUMIFS(Dez!$O$14:$O$1003,Dez!$H$14:$H$1003,Despesas!$X62,Dez!$I$14:$I$1003,$C$11)</f>
        <v>0</v>
      </c>
      <c r="O421" s="33">
        <f t="shared" si="9"/>
        <v>0</v>
      </c>
    </row>
    <row r="422" spans="2:15" x14ac:dyDescent="0.25">
      <c r="B422" s="27" t="str">
        <f>CONCATENATE(Despesas!W63," ",Despesas!X63)</f>
        <v xml:space="preserve">1.8.50 </v>
      </c>
      <c r="C422" s="31">
        <f>SUMIFS(Jan!$O$14:$O$1003,Jan!$H$14:$H$1003,Despesas!$X63,Jan!$I$14:$I$1003,$C$11)</f>
        <v>0</v>
      </c>
      <c r="D422" s="31">
        <f>SUMIFS(Fev!$O$14:$O$1003,Fev!$H$14:$H$1003,Despesas!$X63,Fev!$I$14:$I$1003,$C$11)</f>
        <v>0</v>
      </c>
      <c r="E422" s="31">
        <f>SUMIFS(Mar!$O$14:$O$1003,Mar!$H$14:$H$1003,Despesas!$X63,Mar!$I$14:$I$1003,$C$11)</f>
        <v>0</v>
      </c>
      <c r="F422" s="31">
        <f>SUMIFS(Abr!$O$14:$O$1003,Abr!$H$14:$H$1003,Despesas!$X63,Abr!$I$14:$I$1003,$C$11)</f>
        <v>0</v>
      </c>
      <c r="G422" s="31">
        <f>SUMIFS(Mai!$O$14:$O$1003,Mai!$H$14:$H$1003,Despesas!$X63,Mai!$I$14:$I$1003,$C$11)</f>
        <v>0</v>
      </c>
      <c r="H422" s="33">
        <f>SUMIFS(Jun!$O$14:$O$1003,Jun!$H$14:$H$1003,Despesas!$X63,Jun!$I$14:$I$1003,$C$11)</f>
        <v>0</v>
      </c>
      <c r="I422" s="33">
        <f>SUMIFS(Jul!$O$14:$O$1003,Jul!$H$14:$H$1003,Despesas!$X63,Jul!$I$14:$I$1003,$C$11)</f>
        <v>0</v>
      </c>
      <c r="J422" s="33">
        <f>SUMIFS(Ago!$O$14:$O$1003,Ago!$H$14:$H$1003,Despesas!$X63,Ago!$I$14:$I$1003,$C$11)</f>
        <v>0</v>
      </c>
      <c r="K422" s="33">
        <f>SUMIFS(Set!$O$14:$O$1003,Set!$H$14:$H$1003,Despesas!$X63,Set!$I$14:$I$1003,$C$11)</f>
        <v>0</v>
      </c>
      <c r="L422" s="33">
        <f>SUMIFS(Out!$O$14:$O$1003,Out!$H$14:$H$1003,Despesas!$X63,Out!$I$14:$I$1003,$C$11)</f>
        <v>0</v>
      </c>
      <c r="M422" s="33">
        <f>SUMIFS(Nov!$O$14:$O$1003,Nov!$H$14:$H$1003,Despesas!$X63,Nov!$I$14:$I$1003,$C$11)</f>
        <v>0</v>
      </c>
      <c r="N422" s="33">
        <f>SUMIFS(Dez!$O$14:$O$1003,Dez!$H$14:$H$1003,Despesas!$X63,Dez!$I$14:$I$1003,$C$11)</f>
        <v>0</v>
      </c>
      <c r="O422" s="33">
        <f t="shared" si="9"/>
        <v>0</v>
      </c>
    </row>
  </sheetData>
  <sheetProtection algorithmName="SHA-512" hashValue="eF5Qpsk8bchyjaZ9QLQMafSor0uqLTlu2lO8oVCs5DCpjkjkSv8Ihean9Bc3VsajBuD/mpu9K02LfKzKC8nQSA==" saltValue="IbV1KKEdkyIwJz43tkTFYQ==" spinCount="100000" sheet="1" objects="1" scenarios="1"/>
  <mergeCells count="2">
    <mergeCell ref="F11:G11"/>
    <mergeCell ref="C11:D11"/>
  </mergeCells>
  <phoneticPr fontId="6" type="noConversion"/>
  <dataValidations count="2">
    <dataValidation type="date" operator="greaterThan" allowBlank="1" showInputMessage="1" showErrorMessage="1" sqref="B423 B424:B1048576">
      <formula1>1</formula1>
    </dataValidation>
    <dataValidation type="list" allowBlank="1" showInputMessage="1" showErrorMessage="1" sqref="C11:D11">
      <formula1>"Pago em dia,Pago em atraso,Em Aberto,Vencido"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68" fitToHeight="2" orientation="landscape" horizontalDpi="300" verticalDpi="300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9"/>
  <dimension ref="A1:Z63"/>
  <sheetViews>
    <sheetView showGridLines="0" showRowColHeaders="0" workbookViewId="0">
      <pane ySplit="13" topLeftCell="A14" activePane="bottomLeft" state="frozen"/>
      <selection pane="bottomLeft" activeCell="L10" sqref="L10"/>
    </sheetView>
  </sheetViews>
  <sheetFormatPr defaultColWidth="0" defaultRowHeight="15" x14ac:dyDescent="0.25"/>
  <cols>
    <col min="1" max="1" width="1.7109375" customWidth="1"/>
    <col min="2" max="2" width="8.7109375" style="9" customWidth="1"/>
    <col min="3" max="3" width="30.7109375" style="9" customWidth="1"/>
    <col min="4" max="4" width="1.7109375" style="9" customWidth="1"/>
    <col min="5" max="5" width="8.7109375" style="9" customWidth="1"/>
    <col min="6" max="6" width="30.7109375" style="9" customWidth="1"/>
    <col min="7" max="7" width="1.7109375" style="9" customWidth="1"/>
    <col min="8" max="8" width="8.7109375" style="9" customWidth="1"/>
    <col min="9" max="9" width="30.7109375" style="9" customWidth="1"/>
    <col min="10" max="10" width="1.7109375" style="9" customWidth="1"/>
    <col min="11" max="11" width="8.7109375" customWidth="1"/>
    <col min="12" max="12" width="30.7109375" customWidth="1"/>
    <col min="13" max="13" width="1.7109375" customWidth="1"/>
    <col min="14" max="14" width="8.7109375" customWidth="1"/>
    <col min="15" max="15" width="30.7109375" customWidth="1"/>
    <col min="16" max="16" width="1.7109375" customWidth="1"/>
    <col min="17" max="17" width="8.7109375" customWidth="1"/>
    <col min="18" max="18" width="30.7109375" customWidth="1"/>
    <col min="19" max="19" width="1.7109375" customWidth="1"/>
    <col min="20" max="20" width="8.7109375" customWidth="1"/>
    <col min="21" max="21" width="30.7109375" customWidth="1"/>
    <col min="22" max="22" width="1.7109375" customWidth="1"/>
    <col min="23" max="23" width="8.7109375" customWidth="1"/>
    <col min="24" max="24" width="30.7109375" customWidth="1"/>
    <col min="25" max="25" width="2.7109375" customWidth="1"/>
    <col min="26" max="26" width="0" hidden="1" customWidth="1"/>
    <col min="27" max="16384" width="8.85546875" hidden="1"/>
  </cols>
  <sheetData>
    <row r="1" spans="1:25" s="43" customFormat="1" x14ac:dyDescent="0.25"/>
    <row r="2" spans="1:25" s="43" customFormat="1" x14ac:dyDescent="0.25"/>
    <row r="3" spans="1:25" s="43" customFormat="1" x14ac:dyDescent="0.25"/>
    <row r="4" spans="1:25" s="43" customFormat="1" ht="1.9" customHeight="1" x14ac:dyDescent="0.25"/>
    <row r="5" spans="1:25" s="41" customFormat="1" ht="4.9000000000000004" customHeight="1" x14ac:dyDescent="0.25"/>
    <row r="6" spans="1:25" s="43" customFormat="1" ht="3" customHeight="1" x14ac:dyDescent="0.25"/>
    <row r="7" spans="1:25" s="41" customFormat="1" ht="4.9000000000000004" customHeight="1" x14ac:dyDescent="0.25"/>
    <row r="8" spans="1:25" s="43" customFormat="1" ht="1.9" customHeight="1" x14ac:dyDescent="0.25"/>
    <row r="9" spans="1:25" ht="25.15" customHeight="1" thickBot="1" x14ac:dyDescent="0.3"/>
    <row r="10" spans="1:25" s="44" customFormat="1" ht="25.15" customHeight="1" thickTop="1" x14ac:dyDescent="0.25"/>
    <row r="11" spans="1:25" s="40" customFormat="1" ht="19.899999999999999" customHeight="1" thickBot="1" x14ac:dyDescent="0.3">
      <c r="A11"/>
      <c r="B11" s="47" t="s">
        <v>453</v>
      </c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</row>
    <row r="12" spans="1:25" ht="4.9000000000000004" customHeight="1" thickTop="1" thickBot="1" x14ac:dyDescent="0.3">
      <c r="B12"/>
      <c r="C12"/>
      <c r="D12"/>
      <c r="E12"/>
      <c r="F12"/>
      <c r="G12"/>
      <c r="H12"/>
      <c r="I12"/>
      <c r="J12"/>
    </row>
    <row r="13" spans="1:25" ht="25.15" customHeight="1" thickBot="1" x14ac:dyDescent="0.3">
      <c r="B13" s="45" t="s">
        <v>6</v>
      </c>
      <c r="C13" s="46" t="s">
        <v>454</v>
      </c>
      <c r="D13" s="4"/>
      <c r="E13" s="45" t="s">
        <v>7</v>
      </c>
      <c r="F13" s="46" t="s">
        <v>455</v>
      </c>
      <c r="G13" s="4"/>
      <c r="H13" s="45" t="s">
        <v>8</v>
      </c>
      <c r="I13" s="46" t="s">
        <v>456</v>
      </c>
      <c r="J13" s="4"/>
      <c r="K13" s="45" t="s">
        <v>9</v>
      </c>
      <c r="L13" s="46"/>
      <c r="M13" s="7"/>
      <c r="N13" s="45" t="s">
        <v>237</v>
      </c>
      <c r="O13" s="46"/>
      <c r="P13" s="7"/>
      <c r="Q13" s="45" t="s">
        <v>238</v>
      </c>
      <c r="R13" s="46"/>
      <c r="S13" s="7"/>
      <c r="T13" s="45" t="s">
        <v>239</v>
      </c>
      <c r="U13" s="46"/>
      <c r="V13" s="7"/>
      <c r="W13" s="45" t="s">
        <v>240</v>
      </c>
      <c r="X13" s="46"/>
    </row>
    <row r="14" spans="1:25" x14ac:dyDescent="0.25">
      <c r="B14" s="5" t="s">
        <v>10</v>
      </c>
      <c r="C14" s="6" t="s">
        <v>457</v>
      </c>
      <c r="D14" s="7"/>
      <c r="E14" s="5" t="s">
        <v>11</v>
      </c>
      <c r="F14" s="6" t="s">
        <v>458</v>
      </c>
      <c r="G14" s="7"/>
      <c r="H14" s="5" t="s">
        <v>12</v>
      </c>
      <c r="I14" s="6" t="s">
        <v>459</v>
      </c>
      <c r="J14" s="7"/>
      <c r="K14" s="5" t="s">
        <v>13</v>
      </c>
      <c r="L14" s="6"/>
      <c r="M14" s="7"/>
      <c r="N14" s="5" t="s">
        <v>391</v>
      </c>
      <c r="O14" s="6"/>
      <c r="P14" s="7"/>
      <c r="Q14" s="5" t="s">
        <v>341</v>
      </c>
      <c r="R14" s="6"/>
      <c r="S14" s="7"/>
      <c r="T14" s="5" t="s">
        <v>291</v>
      </c>
      <c r="U14" s="6"/>
      <c r="V14" s="7"/>
      <c r="W14" s="5" t="s">
        <v>241</v>
      </c>
      <c r="X14" s="6"/>
    </row>
    <row r="15" spans="1:25" x14ac:dyDescent="0.25">
      <c r="B15" s="5" t="s">
        <v>14</v>
      </c>
      <c r="C15" s="8"/>
      <c r="D15" s="7"/>
      <c r="E15" s="5" t="s">
        <v>15</v>
      </c>
      <c r="F15" s="8"/>
      <c r="G15" s="7"/>
      <c r="H15" s="5" t="s">
        <v>16</v>
      </c>
      <c r="I15" s="8"/>
      <c r="J15" s="7"/>
      <c r="K15" s="5" t="s">
        <v>17</v>
      </c>
      <c r="L15" s="8"/>
      <c r="M15" s="7"/>
      <c r="N15" s="5" t="s">
        <v>392</v>
      </c>
      <c r="O15" s="8"/>
      <c r="P15" s="7"/>
      <c r="Q15" s="5" t="s">
        <v>342</v>
      </c>
      <c r="R15" s="8"/>
      <c r="S15" s="7"/>
      <c r="T15" s="5" t="s">
        <v>292</v>
      </c>
      <c r="U15" s="8"/>
      <c r="V15" s="7"/>
      <c r="W15" s="5" t="s">
        <v>242</v>
      </c>
      <c r="X15" s="8"/>
    </row>
    <row r="16" spans="1:25" x14ac:dyDescent="0.25">
      <c r="B16" s="5" t="s">
        <v>18</v>
      </c>
      <c r="C16" s="8"/>
      <c r="D16" s="7"/>
      <c r="E16" s="5" t="s">
        <v>19</v>
      </c>
      <c r="F16" s="8"/>
      <c r="G16" s="7"/>
      <c r="H16" s="5" t="s">
        <v>20</v>
      </c>
      <c r="I16" s="8"/>
      <c r="J16" s="7"/>
      <c r="K16" s="5" t="s">
        <v>21</v>
      </c>
      <c r="L16" s="8"/>
      <c r="M16" s="7"/>
      <c r="N16" s="5" t="s">
        <v>393</v>
      </c>
      <c r="O16" s="8"/>
      <c r="P16" s="7"/>
      <c r="Q16" s="5" t="s">
        <v>343</v>
      </c>
      <c r="R16" s="8"/>
      <c r="S16" s="7"/>
      <c r="T16" s="5" t="s">
        <v>293</v>
      </c>
      <c r="U16" s="8"/>
      <c r="V16" s="7"/>
      <c r="W16" s="5" t="s">
        <v>243</v>
      </c>
      <c r="X16" s="8"/>
    </row>
    <row r="17" spans="2:24" x14ac:dyDescent="0.25">
      <c r="B17" s="5" t="s">
        <v>22</v>
      </c>
      <c r="C17" s="8"/>
      <c r="D17" s="7"/>
      <c r="E17" s="5" t="s">
        <v>23</v>
      </c>
      <c r="F17" s="8"/>
      <c r="G17" s="7"/>
      <c r="H17" s="5" t="s">
        <v>24</v>
      </c>
      <c r="I17" s="8"/>
      <c r="J17" s="7"/>
      <c r="K17" s="5" t="s">
        <v>25</v>
      </c>
      <c r="L17" s="8"/>
      <c r="M17" s="7"/>
      <c r="N17" s="5" t="s">
        <v>394</v>
      </c>
      <c r="O17" s="8"/>
      <c r="P17" s="7"/>
      <c r="Q17" s="5" t="s">
        <v>344</v>
      </c>
      <c r="R17" s="8"/>
      <c r="S17" s="7"/>
      <c r="T17" s="5" t="s">
        <v>294</v>
      </c>
      <c r="U17" s="8"/>
      <c r="V17" s="7"/>
      <c r="W17" s="5" t="s">
        <v>244</v>
      </c>
      <c r="X17" s="8"/>
    </row>
    <row r="18" spans="2:24" x14ac:dyDescent="0.25">
      <c r="B18" s="5" t="s">
        <v>26</v>
      </c>
      <c r="C18" s="8"/>
      <c r="D18" s="7"/>
      <c r="E18" s="5" t="s">
        <v>27</v>
      </c>
      <c r="F18" s="8"/>
      <c r="G18" s="7"/>
      <c r="H18" s="5" t="s">
        <v>28</v>
      </c>
      <c r="I18" s="8"/>
      <c r="J18" s="7"/>
      <c r="K18" s="5" t="s">
        <v>29</v>
      </c>
      <c r="L18" s="8"/>
      <c r="M18" s="7"/>
      <c r="N18" s="5" t="s">
        <v>395</v>
      </c>
      <c r="O18" s="8"/>
      <c r="P18" s="7"/>
      <c r="Q18" s="5" t="s">
        <v>345</v>
      </c>
      <c r="R18" s="8"/>
      <c r="S18" s="7"/>
      <c r="T18" s="5" t="s">
        <v>295</v>
      </c>
      <c r="U18" s="8"/>
      <c r="V18" s="7"/>
      <c r="W18" s="5" t="s">
        <v>245</v>
      </c>
      <c r="X18" s="8"/>
    </row>
    <row r="19" spans="2:24" x14ac:dyDescent="0.25">
      <c r="B19" s="5" t="s">
        <v>30</v>
      </c>
      <c r="C19" s="8"/>
      <c r="D19" s="7"/>
      <c r="E19" s="5" t="s">
        <v>31</v>
      </c>
      <c r="F19" s="8"/>
      <c r="G19" s="7"/>
      <c r="H19" s="5" t="s">
        <v>32</v>
      </c>
      <c r="I19" s="8"/>
      <c r="J19" s="7"/>
      <c r="K19" s="5" t="s">
        <v>33</v>
      </c>
      <c r="L19" s="8"/>
      <c r="M19" s="7"/>
      <c r="N19" s="5" t="s">
        <v>396</v>
      </c>
      <c r="O19" s="8"/>
      <c r="P19" s="7"/>
      <c r="Q19" s="5" t="s">
        <v>346</v>
      </c>
      <c r="R19" s="8"/>
      <c r="S19" s="7"/>
      <c r="T19" s="5" t="s">
        <v>296</v>
      </c>
      <c r="U19" s="8"/>
      <c r="V19" s="7"/>
      <c r="W19" s="5" t="s">
        <v>246</v>
      </c>
      <c r="X19" s="8"/>
    </row>
    <row r="20" spans="2:24" x14ac:dyDescent="0.25">
      <c r="B20" s="5" t="s">
        <v>34</v>
      </c>
      <c r="C20" s="8"/>
      <c r="D20" s="7"/>
      <c r="E20" s="5" t="s">
        <v>35</v>
      </c>
      <c r="F20" s="8"/>
      <c r="G20" s="7"/>
      <c r="H20" s="5" t="s">
        <v>36</v>
      </c>
      <c r="I20" s="8"/>
      <c r="J20" s="7"/>
      <c r="K20" s="5" t="s">
        <v>37</v>
      </c>
      <c r="L20" s="8"/>
      <c r="M20" s="7"/>
      <c r="N20" s="5" t="s">
        <v>397</v>
      </c>
      <c r="O20" s="8"/>
      <c r="P20" s="7"/>
      <c r="Q20" s="5" t="s">
        <v>347</v>
      </c>
      <c r="R20" s="8"/>
      <c r="S20" s="7"/>
      <c r="T20" s="5" t="s">
        <v>297</v>
      </c>
      <c r="U20" s="8"/>
      <c r="V20" s="7"/>
      <c r="W20" s="5" t="s">
        <v>247</v>
      </c>
      <c r="X20" s="8"/>
    </row>
    <row r="21" spans="2:24" x14ac:dyDescent="0.25">
      <c r="B21" s="5" t="s">
        <v>38</v>
      </c>
      <c r="C21" s="8"/>
      <c r="D21" s="7"/>
      <c r="E21" s="5" t="s">
        <v>39</v>
      </c>
      <c r="F21" s="8"/>
      <c r="G21" s="7"/>
      <c r="H21" s="5" t="s">
        <v>40</v>
      </c>
      <c r="I21" s="8"/>
      <c r="J21" s="7"/>
      <c r="K21" s="5" t="s">
        <v>41</v>
      </c>
      <c r="L21" s="8"/>
      <c r="M21" s="7"/>
      <c r="N21" s="5" t="s">
        <v>398</v>
      </c>
      <c r="O21" s="8"/>
      <c r="P21" s="7"/>
      <c r="Q21" s="5" t="s">
        <v>348</v>
      </c>
      <c r="R21" s="8"/>
      <c r="S21" s="7"/>
      <c r="T21" s="5" t="s">
        <v>298</v>
      </c>
      <c r="U21" s="8"/>
      <c r="V21" s="7"/>
      <c r="W21" s="5" t="s">
        <v>248</v>
      </c>
      <c r="X21" s="8"/>
    </row>
    <row r="22" spans="2:24" x14ac:dyDescent="0.25">
      <c r="B22" s="5" t="s">
        <v>42</v>
      </c>
      <c r="C22" s="8"/>
      <c r="D22" s="7"/>
      <c r="E22" s="5" t="s">
        <v>43</v>
      </c>
      <c r="F22" s="8"/>
      <c r="G22" s="7"/>
      <c r="H22" s="5" t="s">
        <v>44</v>
      </c>
      <c r="I22" s="8"/>
      <c r="J22" s="7"/>
      <c r="K22" s="5" t="s">
        <v>45</v>
      </c>
      <c r="L22" s="8"/>
      <c r="M22" s="7"/>
      <c r="N22" s="5" t="s">
        <v>399</v>
      </c>
      <c r="O22" s="8"/>
      <c r="P22" s="7"/>
      <c r="Q22" s="5" t="s">
        <v>349</v>
      </c>
      <c r="R22" s="8"/>
      <c r="S22" s="7"/>
      <c r="T22" s="5" t="s">
        <v>299</v>
      </c>
      <c r="U22" s="8"/>
      <c r="V22" s="7"/>
      <c r="W22" s="5" t="s">
        <v>249</v>
      </c>
      <c r="X22" s="8"/>
    </row>
    <row r="23" spans="2:24" x14ac:dyDescent="0.25">
      <c r="B23" s="5" t="s">
        <v>46</v>
      </c>
      <c r="C23" s="8"/>
      <c r="D23" s="7"/>
      <c r="E23" s="5" t="s">
        <v>47</v>
      </c>
      <c r="F23" s="8"/>
      <c r="G23" s="7"/>
      <c r="H23" s="5" t="s">
        <v>48</v>
      </c>
      <c r="I23" s="8"/>
      <c r="J23" s="7"/>
      <c r="K23" s="5" t="s">
        <v>49</v>
      </c>
      <c r="L23" s="8"/>
      <c r="M23" s="7"/>
      <c r="N23" s="5" t="s">
        <v>400</v>
      </c>
      <c r="O23" s="8"/>
      <c r="P23" s="7"/>
      <c r="Q23" s="5" t="s">
        <v>350</v>
      </c>
      <c r="R23" s="8"/>
      <c r="S23" s="7"/>
      <c r="T23" s="5" t="s">
        <v>300</v>
      </c>
      <c r="U23" s="8"/>
      <c r="V23" s="7"/>
      <c r="W23" s="5" t="s">
        <v>250</v>
      </c>
      <c r="X23" s="8"/>
    </row>
    <row r="24" spans="2:24" x14ac:dyDescent="0.25">
      <c r="B24" s="5" t="s">
        <v>50</v>
      </c>
      <c r="C24" s="8"/>
      <c r="D24" s="7"/>
      <c r="E24" s="5" t="s">
        <v>51</v>
      </c>
      <c r="F24" s="8"/>
      <c r="G24" s="7"/>
      <c r="H24" s="5" t="s">
        <v>52</v>
      </c>
      <c r="I24" s="8"/>
      <c r="J24" s="7"/>
      <c r="K24" s="5" t="s">
        <v>53</v>
      </c>
      <c r="L24" s="8"/>
      <c r="M24" s="7"/>
      <c r="N24" s="5" t="s">
        <v>401</v>
      </c>
      <c r="O24" s="8"/>
      <c r="P24" s="7"/>
      <c r="Q24" s="5" t="s">
        <v>351</v>
      </c>
      <c r="R24" s="8"/>
      <c r="S24" s="7"/>
      <c r="T24" s="5" t="s">
        <v>301</v>
      </c>
      <c r="U24" s="8"/>
      <c r="V24" s="7"/>
      <c r="W24" s="5" t="s">
        <v>251</v>
      </c>
      <c r="X24" s="8"/>
    </row>
    <row r="25" spans="2:24" x14ac:dyDescent="0.25">
      <c r="B25" s="5" t="s">
        <v>54</v>
      </c>
      <c r="C25" s="8"/>
      <c r="D25" s="7"/>
      <c r="E25" s="5" t="s">
        <v>55</v>
      </c>
      <c r="F25" s="8"/>
      <c r="G25" s="7"/>
      <c r="H25" s="5" t="s">
        <v>56</v>
      </c>
      <c r="I25" s="8"/>
      <c r="J25" s="7"/>
      <c r="K25" s="5" t="s">
        <v>57</v>
      </c>
      <c r="L25" s="8"/>
      <c r="M25" s="7"/>
      <c r="N25" s="5" t="s">
        <v>402</v>
      </c>
      <c r="O25" s="8"/>
      <c r="P25" s="7"/>
      <c r="Q25" s="5" t="s">
        <v>352</v>
      </c>
      <c r="R25" s="8"/>
      <c r="S25" s="7"/>
      <c r="T25" s="5" t="s">
        <v>302</v>
      </c>
      <c r="U25" s="8"/>
      <c r="V25" s="7"/>
      <c r="W25" s="5" t="s">
        <v>252</v>
      </c>
      <c r="X25" s="8"/>
    </row>
    <row r="26" spans="2:24" x14ac:dyDescent="0.25">
      <c r="B26" s="5" t="s">
        <v>58</v>
      </c>
      <c r="C26" s="8"/>
      <c r="D26" s="7"/>
      <c r="E26" s="5" t="s">
        <v>59</v>
      </c>
      <c r="F26" s="8"/>
      <c r="G26" s="7"/>
      <c r="H26" s="5" t="s">
        <v>60</v>
      </c>
      <c r="I26" s="8"/>
      <c r="J26" s="7"/>
      <c r="K26" s="5" t="s">
        <v>61</v>
      </c>
      <c r="L26" s="8"/>
      <c r="M26" s="7"/>
      <c r="N26" s="5" t="s">
        <v>403</v>
      </c>
      <c r="O26" s="8"/>
      <c r="P26" s="7"/>
      <c r="Q26" s="5" t="s">
        <v>353</v>
      </c>
      <c r="R26" s="8"/>
      <c r="S26" s="7"/>
      <c r="T26" s="5" t="s">
        <v>303</v>
      </c>
      <c r="U26" s="8"/>
      <c r="V26" s="7"/>
      <c r="W26" s="5" t="s">
        <v>253</v>
      </c>
      <c r="X26" s="8"/>
    </row>
    <row r="27" spans="2:24" x14ac:dyDescent="0.25">
      <c r="B27" s="5" t="s">
        <v>62</v>
      </c>
      <c r="C27" s="8"/>
      <c r="D27" s="7"/>
      <c r="E27" s="5" t="s">
        <v>63</v>
      </c>
      <c r="F27" s="8"/>
      <c r="G27" s="7"/>
      <c r="H27" s="5" t="s">
        <v>64</v>
      </c>
      <c r="I27" s="8"/>
      <c r="J27" s="7"/>
      <c r="K27" s="5" t="s">
        <v>65</v>
      </c>
      <c r="L27" s="8"/>
      <c r="M27" s="7"/>
      <c r="N27" s="5" t="s">
        <v>404</v>
      </c>
      <c r="O27" s="8"/>
      <c r="P27" s="7"/>
      <c r="Q27" s="5" t="s">
        <v>354</v>
      </c>
      <c r="R27" s="8"/>
      <c r="S27" s="7"/>
      <c r="T27" s="5" t="s">
        <v>304</v>
      </c>
      <c r="U27" s="8"/>
      <c r="V27" s="7"/>
      <c r="W27" s="5" t="s">
        <v>254</v>
      </c>
      <c r="X27" s="8"/>
    </row>
    <row r="28" spans="2:24" x14ac:dyDescent="0.25">
      <c r="B28" s="5" t="s">
        <v>66</v>
      </c>
      <c r="C28" s="8"/>
      <c r="D28" s="7"/>
      <c r="E28" s="5" t="s">
        <v>67</v>
      </c>
      <c r="F28" s="8"/>
      <c r="G28" s="7"/>
      <c r="H28" s="5" t="s">
        <v>68</v>
      </c>
      <c r="I28" s="8"/>
      <c r="J28" s="7"/>
      <c r="K28" s="5" t="s">
        <v>69</v>
      </c>
      <c r="L28" s="8"/>
      <c r="M28" s="7"/>
      <c r="N28" s="5" t="s">
        <v>405</v>
      </c>
      <c r="O28" s="8"/>
      <c r="P28" s="7"/>
      <c r="Q28" s="5" t="s">
        <v>355</v>
      </c>
      <c r="R28" s="8"/>
      <c r="S28" s="7"/>
      <c r="T28" s="5" t="s">
        <v>305</v>
      </c>
      <c r="U28" s="8"/>
      <c r="V28" s="7"/>
      <c r="W28" s="5" t="s">
        <v>255</v>
      </c>
      <c r="X28" s="8"/>
    </row>
    <row r="29" spans="2:24" x14ac:dyDescent="0.25">
      <c r="B29" s="5" t="s">
        <v>70</v>
      </c>
      <c r="C29" s="8"/>
      <c r="D29" s="7"/>
      <c r="E29" s="5" t="s">
        <v>71</v>
      </c>
      <c r="F29" s="8"/>
      <c r="G29" s="7"/>
      <c r="H29" s="5" t="s">
        <v>72</v>
      </c>
      <c r="I29" s="8"/>
      <c r="J29" s="7"/>
      <c r="K29" s="5" t="s">
        <v>73</v>
      </c>
      <c r="L29" s="8"/>
      <c r="M29" s="7"/>
      <c r="N29" s="5" t="s">
        <v>406</v>
      </c>
      <c r="O29" s="8"/>
      <c r="P29" s="7"/>
      <c r="Q29" s="5" t="s">
        <v>356</v>
      </c>
      <c r="R29" s="8"/>
      <c r="S29" s="7"/>
      <c r="T29" s="5" t="s">
        <v>306</v>
      </c>
      <c r="U29" s="8"/>
      <c r="V29" s="7"/>
      <c r="W29" s="5" t="s">
        <v>256</v>
      </c>
      <c r="X29" s="8"/>
    </row>
    <row r="30" spans="2:24" x14ac:dyDescent="0.25">
      <c r="B30" s="5" t="s">
        <v>74</v>
      </c>
      <c r="C30" s="8"/>
      <c r="D30" s="7"/>
      <c r="E30" s="5" t="s">
        <v>75</v>
      </c>
      <c r="F30" s="8"/>
      <c r="G30" s="7"/>
      <c r="H30" s="5" t="s">
        <v>76</v>
      </c>
      <c r="I30" s="8"/>
      <c r="J30" s="7"/>
      <c r="K30" s="5" t="s">
        <v>77</v>
      </c>
      <c r="L30" s="8"/>
      <c r="M30" s="7"/>
      <c r="N30" s="5" t="s">
        <v>407</v>
      </c>
      <c r="O30" s="8"/>
      <c r="P30" s="7"/>
      <c r="Q30" s="5" t="s">
        <v>357</v>
      </c>
      <c r="R30" s="8"/>
      <c r="S30" s="7"/>
      <c r="T30" s="5" t="s">
        <v>307</v>
      </c>
      <c r="U30" s="8"/>
      <c r="V30" s="7"/>
      <c r="W30" s="5" t="s">
        <v>257</v>
      </c>
      <c r="X30" s="8"/>
    </row>
    <row r="31" spans="2:24" x14ac:dyDescent="0.25">
      <c r="B31" s="5" t="s">
        <v>78</v>
      </c>
      <c r="C31" s="8"/>
      <c r="D31" s="7"/>
      <c r="E31" s="5" t="s">
        <v>79</v>
      </c>
      <c r="F31" s="8"/>
      <c r="G31" s="7"/>
      <c r="H31" s="5" t="s">
        <v>80</v>
      </c>
      <c r="I31" s="8"/>
      <c r="J31" s="7"/>
      <c r="K31" s="5" t="s">
        <v>81</v>
      </c>
      <c r="L31" s="8"/>
      <c r="M31" s="7"/>
      <c r="N31" s="5" t="s">
        <v>408</v>
      </c>
      <c r="O31" s="8"/>
      <c r="P31" s="7"/>
      <c r="Q31" s="5" t="s">
        <v>358</v>
      </c>
      <c r="R31" s="8"/>
      <c r="S31" s="7"/>
      <c r="T31" s="5" t="s">
        <v>308</v>
      </c>
      <c r="U31" s="8"/>
      <c r="V31" s="7"/>
      <c r="W31" s="5" t="s">
        <v>258</v>
      </c>
      <c r="X31" s="8"/>
    </row>
    <row r="32" spans="2:24" x14ac:dyDescent="0.25">
      <c r="B32" s="5" t="s">
        <v>82</v>
      </c>
      <c r="C32" s="8"/>
      <c r="D32" s="7"/>
      <c r="E32" s="5" t="s">
        <v>83</v>
      </c>
      <c r="F32" s="8"/>
      <c r="G32" s="7"/>
      <c r="H32" s="5" t="s">
        <v>84</v>
      </c>
      <c r="I32" s="8"/>
      <c r="J32" s="7"/>
      <c r="K32" s="5" t="s">
        <v>85</v>
      </c>
      <c r="L32" s="8"/>
      <c r="M32" s="7"/>
      <c r="N32" s="5" t="s">
        <v>409</v>
      </c>
      <c r="O32" s="8"/>
      <c r="P32" s="7"/>
      <c r="Q32" s="5" t="s">
        <v>359</v>
      </c>
      <c r="R32" s="8"/>
      <c r="S32" s="7"/>
      <c r="T32" s="5" t="s">
        <v>309</v>
      </c>
      <c r="U32" s="8"/>
      <c r="V32" s="7"/>
      <c r="W32" s="5" t="s">
        <v>259</v>
      </c>
      <c r="X32" s="8"/>
    </row>
    <row r="33" spans="2:24" x14ac:dyDescent="0.25">
      <c r="B33" s="5" t="s">
        <v>86</v>
      </c>
      <c r="C33" s="8"/>
      <c r="D33" s="7"/>
      <c r="E33" s="5" t="s">
        <v>87</v>
      </c>
      <c r="F33" s="8"/>
      <c r="G33" s="7"/>
      <c r="H33" s="5" t="s">
        <v>88</v>
      </c>
      <c r="I33" s="8"/>
      <c r="J33" s="7"/>
      <c r="K33" s="5" t="s">
        <v>89</v>
      </c>
      <c r="L33" s="8"/>
      <c r="M33" s="7"/>
      <c r="N33" s="5" t="s">
        <v>410</v>
      </c>
      <c r="O33" s="8"/>
      <c r="P33" s="7"/>
      <c r="Q33" s="5" t="s">
        <v>360</v>
      </c>
      <c r="R33" s="8"/>
      <c r="S33" s="7"/>
      <c r="T33" s="5" t="s">
        <v>310</v>
      </c>
      <c r="U33" s="8"/>
      <c r="V33" s="7"/>
      <c r="W33" s="5" t="s">
        <v>260</v>
      </c>
      <c r="X33" s="8"/>
    </row>
    <row r="34" spans="2:24" x14ac:dyDescent="0.25">
      <c r="B34" s="5" t="s">
        <v>90</v>
      </c>
      <c r="C34" s="8"/>
      <c r="D34" s="7"/>
      <c r="E34" s="5" t="s">
        <v>91</v>
      </c>
      <c r="F34" s="8"/>
      <c r="G34" s="7"/>
      <c r="H34" s="5" t="s">
        <v>92</v>
      </c>
      <c r="I34" s="8"/>
      <c r="J34" s="7"/>
      <c r="K34" s="5" t="s">
        <v>93</v>
      </c>
      <c r="L34" s="8"/>
      <c r="M34" s="7"/>
      <c r="N34" s="5" t="s">
        <v>411</v>
      </c>
      <c r="O34" s="8"/>
      <c r="P34" s="7"/>
      <c r="Q34" s="5" t="s">
        <v>361</v>
      </c>
      <c r="R34" s="8"/>
      <c r="S34" s="7"/>
      <c r="T34" s="5" t="s">
        <v>311</v>
      </c>
      <c r="U34" s="8"/>
      <c r="V34" s="7"/>
      <c r="W34" s="5" t="s">
        <v>261</v>
      </c>
      <c r="X34" s="8"/>
    </row>
    <row r="35" spans="2:24" x14ac:dyDescent="0.25">
      <c r="B35" s="5" t="s">
        <v>94</v>
      </c>
      <c r="C35" s="8"/>
      <c r="D35" s="7"/>
      <c r="E35" s="5" t="s">
        <v>95</v>
      </c>
      <c r="F35" s="8"/>
      <c r="G35" s="7"/>
      <c r="H35" s="5" t="s">
        <v>96</v>
      </c>
      <c r="I35" s="8"/>
      <c r="J35" s="7"/>
      <c r="K35" s="5" t="s">
        <v>97</v>
      </c>
      <c r="L35" s="8"/>
      <c r="M35" s="7"/>
      <c r="N35" s="5" t="s">
        <v>412</v>
      </c>
      <c r="O35" s="8"/>
      <c r="P35" s="7"/>
      <c r="Q35" s="5" t="s">
        <v>362</v>
      </c>
      <c r="R35" s="8"/>
      <c r="S35" s="7"/>
      <c r="T35" s="5" t="s">
        <v>312</v>
      </c>
      <c r="U35" s="8"/>
      <c r="V35" s="7"/>
      <c r="W35" s="5" t="s">
        <v>262</v>
      </c>
      <c r="X35" s="8"/>
    </row>
    <row r="36" spans="2:24" x14ac:dyDescent="0.25">
      <c r="B36" s="5" t="s">
        <v>98</v>
      </c>
      <c r="C36" s="8"/>
      <c r="D36" s="7"/>
      <c r="E36" s="5" t="s">
        <v>99</v>
      </c>
      <c r="F36" s="8"/>
      <c r="G36" s="7"/>
      <c r="H36" s="5" t="s">
        <v>100</v>
      </c>
      <c r="I36" s="8"/>
      <c r="J36" s="7"/>
      <c r="K36" s="5" t="s">
        <v>101</v>
      </c>
      <c r="L36" s="8"/>
      <c r="M36" s="7"/>
      <c r="N36" s="5" t="s">
        <v>413</v>
      </c>
      <c r="O36" s="8"/>
      <c r="P36" s="7"/>
      <c r="Q36" s="5" t="s">
        <v>363</v>
      </c>
      <c r="R36" s="8"/>
      <c r="S36" s="7"/>
      <c r="T36" s="5" t="s">
        <v>313</v>
      </c>
      <c r="U36" s="8"/>
      <c r="V36" s="7"/>
      <c r="W36" s="5" t="s">
        <v>263</v>
      </c>
      <c r="X36" s="8"/>
    </row>
    <row r="37" spans="2:24" x14ac:dyDescent="0.25">
      <c r="B37" s="5" t="s">
        <v>102</v>
      </c>
      <c r="C37" s="8"/>
      <c r="D37" s="7"/>
      <c r="E37" s="5" t="s">
        <v>103</v>
      </c>
      <c r="F37" s="8"/>
      <c r="G37" s="7"/>
      <c r="H37" s="5" t="s">
        <v>104</v>
      </c>
      <c r="I37" s="8"/>
      <c r="J37" s="7"/>
      <c r="K37" s="5" t="s">
        <v>105</v>
      </c>
      <c r="L37" s="8"/>
      <c r="M37" s="7"/>
      <c r="N37" s="5" t="s">
        <v>414</v>
      </c>
      <c r="O37" s="8"/>
      <c r="P37" s="7"/>
      <c r="Q37" s="5" t="s">
        <v>364</v>
      </c>
      <c r="R37" s="8"/>
      <c r="S37" s="7"/>
      <c r="T37" s="5" t="s">
        <v>314</v>
      </c>
      <c r="U37" s="8"/>
      <c r="V37" s="7"/>
      <c r="W37" s="5" t="s">
        <v>264</v>
      </c>
      <c r="X37" s="8"/>
    </row>
    <row r="38" spans="2:24" x14ac:dyDescent="0.25">
      <c r="B38" s="5" t="s">
        <v>106</v>
      </c>
      <c r="C38" s="8"/>
      <c r="D38" s="7"/>
      <c r="E38" s="5" t="s">
        <v>107</v>
      </c>
      <c r="F38" s="8"/>
      <c r="G38" s="7"/>
      <c r="H38" s="5" t="s">
        <v>108</v>
      </c>
      <c r="I38" s="8"/>
      <c r="J38" s="7"/>
      <c r="K38" s="5" t="s">
        <v>109</v>
      </c>
      <c r="L38" s="8"/>
      <c r="M38" s="7"/>
      <c r="N38" s="5" t="s">
        <v>415</v>
      </c>
      <c r="O38" s="8"/>
      <c r="P38" s="7"/>
      <c r="Q38" s="5" t="s">
        <v>365</v>
      </c>
      <c r="R38" s="8"/>
      <c r="S38" s="7"/>
      <c r="T38" s="5" t="s">
        <v>315</v>
      </c>
      <c r="U38" s="8"/>
      <c r="V38" s="7"/>
      <c r="W38" s="5" t="s">
        <v>265</v>
      </c>
      <c r="X38" s="8"/>
    </row>
    <row r="39" spans="2:24" x14ac:dyDescent="0.25">
      <c r="B39" s="5" t="s">
        <v>110</v>
      </c>
      <c r="C39" s="8"/>
      <c r="D39" s="7"/>
      <c r="E39" s="5" t="s">
        <v>111</v>
      </c>
      <c r="F39" s="8"/>
      <c r="G39" s="7"/>
      <c r="H39" s="5" t="s">
        <v>112</v>
      </c>
      <c r="I39" s="8"/>
      <c r="J39" s="7"/>
      <c r="K39" s="5" t="s">
        <v>113</v>
      </c>
      <c r="L39" s="8"/>
      <c r="M39" s="7"/>
      <c r="N39" s="5" t="s">
        <v>416</v>
      </c>
      <c r="O39" s="8"/>
      <c r="P39" s="7"/>
      <c r="Q39" s="5" t="s">
        <v>366</v>
      </c>
      <c r="R39" s="8"/>
      <c r="S39" s="7"/>
      <c r="T39" s="5" t="s">
        <v>316</v>
      </c>
      <c r="U39" s="8"/>
      <c r="V39" s="7"/>
      <c r="W39" s="5" t="s">
        <v>266</v>
      </c>
      <c r="X39" s="8"/>
    </row>
    <row r="40" spans="2:24" x14ac:dyDescent="0.25">
      <c r="B40" s="5" t="s">
        <v>114</v>
      </c>
      <c r="C40" s="8"/>
      <c r="D40" s="7"/>
      <c r="E40" s="5" t="s">
        <v>115</v>
      </c>
      <c r="F40" s="8"/>
      <c r="G40" s="7"/>
      <c r="H40" s="5" t="s">
        <v>116</v>
      </c>
      <c r="I40" s="8"/>
      <c r="J40" s="7"/>
      <c r="K40" s="5" t="s">
        <v>117</v>
      </c>
      <c r="L40" s="8"/>
      <c r="M40" s="7"/>
      <c r="N40" s="5" t="s">
        <v>417</v>
      </c>
      <c r="O40" s="8"/>
      <c r="P40" s="7"/>
      <c r="Q40" s="5" t="s">
        <v>367</v>
      </c>
      <c r="R40" s="8"/>
      <c r="S40" s="7"/>
      <c r="T40" s="5" t="s">
        <v>317</v>
      </c>
      <c r="U40" s="8"/>
      <c r="V40" s="7"/>
      <c r="W40" s="5" t="s">
        <v>267</v>
      </c>
      <c r="X40" s="8"/>
    </row>
    <row r="41" spans="2:24" x14ac:dyDescent="0.25">
      <c r="B41" s="5" t="s">
        <v>118</v>
      </c>
      <c r="C41" s="8"/>
      <c r="D41" s="7"/>
      <c r="E41" s="5" t="s">
        <v>119</v>
      </c>
      <c r="F41" s="8"/>
      <c r="G41" s="7"/>
      <c r="H41" s="5" t="s">
        <v>120</v>
      </c>
      <c r="I41" s="8"/>
      <c r="J41" s="7"/>
      <c r="K41" s="5" t="s">
        <v>121</v>
      </c>
      <c r="L41" s="8"/>
      <c r="M41" s="7"/>
      <c r="N41" s="5" t="s">
        <v>418</v>
      </c>
      <c r="O41" s="8"/>
      <c r="P41" s="7"/>
      <c r="Q41" s="5" t="s">
        <v>368</v>
      </c>
      <c r="R41" s="8"/>
      <c r="S41" s="7"/>
      <c r="T41" s="5" t="s">
        <v>318</v>
      </c>
      <c r="U41" s="8"/>
      <c r="V41" s="7"/>
      <c r="W41" s="5" t="s">
        <v>268</v>
      </c>
      <c r="X41" s="8"/>
    </row>
    <row r="42" spans="2:24" x14ac:dyDescent="0.25">
      <c r="B42" s="5" t="s">
        <v>122</v>
      </c>
      <c r="C42" s="8"/>
      <c r="D42" s="7"/>
      <c r="E42" s="5" t="s">
        <v>123</v>
      </c>
      <c r="F42" s="8"/>
      <c r="G42" s="7"/>
      <c r="H42" s="5" t="s">
        <v>124</v>
      </c>
      <c r="I42" s="8"/>
      <c r="J42" s="7"/>
      <c r="K42" s="5" t="s">
        <v>125</v>
      </c>
      <c r="L42" s="8"/>
      <c r="M42" s="7"/>
      <c r="N42" s="5" t="s">
        <v>419</v>
      </c>
      <c r="O42" s="8"/>
      <c r="P42" s="7"/>
      <c r="Q42" s="5" t="s">
        <v>369</v>
      </c>
      <c r="R42" s="8"/>
      <c r="S42" s="7"/>
      <c r="T42" s="5" t="s">
        <v>319</v>
      </c>
      <c r="U42" s="8"/>
      <c r="V42" s="7"/>
      <c r="W42" s="5" t="s">
        <v>269</v>
      </c>
      <c r="X42" s="8"/>
    </row>
    <row r="43" spans="2:24" x14ac:dyDescent="0.25">
      <c r="B43" s="5" t="s">
        <v>126</v>
      </c>
      <c r="C43" s="8"/>
      <c r="D43" s="7"/>
      <c r="E43" s="5" t="s">
        <v>127</v>
      </c>
      <c r="F43" s="8"/>
      <c r="G43" s="7"/>
      <c r="H43" s="5" t="s">
        <v>128</v>
      </c>
      <c r="I43" s="8"/>
      <c r="J43" s="7"/>
      <c r="K43" s="5" t="s">
        <v>129</v>
      </c>
      <c r="L43" s="8"/>
      <c r="M43" s="7"/>
      <c r="N43" s="5" t="s">
        <v>420</v>
      </c>
      <c r="O43" s="8"/>
      <c r="P43" s="7"/>
      <c r="Q43" s="5" t="s">
        <v>370</v>
      </c>
      <c r="R43" s="8"/>
      <c r="S43" s="7"/>
      <c r="T43" s="5" t="s">
        <v>320</v>
      </c>
      <c r="U43" s="8"/>
      <c r="V43" s="7"/>
      <c r="W43" s="5" t="s">
        <v>270</v>
      </c>
      <c r="X43" s="8"/>
    </row>
    <row r="44" spans="2:24" x14ac:dyDescent="0.25">
      <c r="B44" s="5" t="s">
        <v>130</v>
      </c>
      <c r="C44" s="8"/>
      <c r="D44" s="7"/>
      <c r="E44" s="5" t="s">
        <v>131</v>
      </c>
      <c r="F44" s="8"/>
      <c r="G44" s="7"/>
      <c r="H44" s="5" t="s">
        <v>132</v>
      </c>
      <c r="I44" s="8"/>
      <c r="J44" s="7"/>
      <c r="K44" s="5" t="s">
        <v>133</v>
      </c>
      <c r="L44" s="8"/>
      <c r="M44" s="7"/>
      <c r="N44" s="5" t="s">
        <v>421</v>
      </c>
      <c r="O44" s="8"/>
      <c r="P44" s="7"/>
      <c r="Q44" s="5" t="s">
        <v>371</v>
      </c>
      <c r="R44" s="8"/>
      <c r="S44" s="7"/>
      <c r="T44" s="5" t="s">
        <v>321</v>
      </c>
      <c r="U44" s="8"/>
      <c r="V44" s="7"/>
      <c r="W44" s="5" t="s">
        <v>271</v>
      </c>
      <c r="X44" s="8"/>
    </row>
    <row r="45" spans="2:24" x14ac:dyDescent="0.25">
      <c r="B45" s="5" t="s">
        <v>134</v>
      </c>
      <c r="C45" s="8"/>
      <c r="D45" s="7"/>
      <c r="E45" s="5" t="s">
        <v>135</v>
      </c>
      <c r="F45" s="8"/>
      <c r="G45" s="7"/>
      <c r="H45" s="5" t="s">
        <v>136</v>
      </c>
      <c r="I45" s="8"/>
      <c r="J45" s="7"/>
      <c r="K45" s="5" t="s">
        <v>137</v>
      </c>
      <c r="L45" s="8"/>
      <c r="M45" s="7"/>
      <c r="N45" s="5" t="s">
        <v>422</v>
      </c>
      <c r="O45" s="8"/>
      <c r="P45" s="7"/>
      <c r="Q45" s="5" t="s">
        <v>372</v>
      </c>
      <c r="R45" s="8"/>
      <c r="S45" s="7"/>
      <c r="T45" s="5" t="s">
        <v>322</v>
      </c>
      <c r="U45" s="8"/>
      <c r="V45" s="7"/>
      <c r="W45" s="5" t="s">
        <v>272</v>
      </c>
      <c r="X45" s="8"/>
    </row>
    <row r="46" spans="2:24" x14ac:dyDescent="0.25">
      <c r="B46" s="5" t="s">
        <v>138</v>
      </c>
      <c r="C46" s="8"/>
      <c r="D46" s="7"/>
      <c r="E46" s="5" t="s">
        <v>139</v>
      </c>
      <c r="F46" s="8"/>
      <c r="G46" s="7"/>
      <c r="H46" s="5" t="s">
        <v>140</v>
      </c>
      <c r="I46" s="8"/>
      <c r="J46" s="7"/>
      <c r="K46" s="5" t="s">
        <v>141</v>
      </c>
      <c r="L46" s="8"/>
      <c r="M46" s="7"/>
      <c r="N46" s="5" t="s">
        <v>423</v>
      </c>
      <c r="O46" s="8"/>
      <c r="P46" s="7"/>
      <c r="Q46" s="5" t="s">
        <v>373</v>
      </c>
      <c r="R46" s="8"/>
      <c r="S46" s="7"/>
      <c r="T46" s="5" t="s">
        <v>323</v>
      </c>
      <c r="U46" s="8"/>
      <c r="V46" s="7"/>
      <c r="W46" s="5" t="s">
        <v>273</v>
      </c>
      <c r="X46" s="8"/>
    </row>
    <row r="47" spans="2:24" x14ac:dyDescent="0.25">
      <c r="B47" s="5" t="s">
        <v>142</v>
      </c>
      <c r="C47" s="8"/>
      <c r="D47" s="7"/>
      <c r="E47" s="5" t="s">
        <v>143</v>
      </c>
      <c r="F47" s="8"/>
      <c r="G47" s="7"/>
      <c r="H47" s="5" t="s">
        <v>144</v>
      </c>
      <c r="I47" s="8"/>
      <c r="J47" s="7"/>
      <c r="K47" s="5" t="s">
        <v>145</v>
      </c>
      <c r="L47" s="8"/>
      <c r="M47" s="7"/>
      <c r="N47" s="5" t="s">
        <v>424</v>
      </c>
      <c r="O47" s="8"/>
      <c r="P47" s="7"/>
      <c r="Q47" s="5" t="s">
        <v>374</v>
      </c>
      <c r="R47" s="8"/>
      <c r="S47" s="7"/>
      <c r="T47" s="5" t="s">
        <v>324</v>
      </c>
      <c r="U47" s="8"/>
      <c r="V47" s="7"/>
      <c r="W47" s="5" t="s">
        <v>274</v>
      </c>
      <c r="X47" s="8"/>
    </row>
    <row r="48" spans="2:24" x14ac:dyDescent="0.25">
      <c r="B48" s="5" t="s">
        <v>146</v>
      </c>
      <c r="C48" s="8"/>
      <c r="D48" s="7"/>
      <c r="E48" s="5" t="s">
        <v>147</v>
      </c>
      <c r="F48" s="8"/>
      <c r="G48" s="7"/>
      <c r="H48" s="5" t="s">
        <v>148</v>
      </c>
      <c r="I48" s="8"/>
      <c r="J48" s="7"/>
      <c r="K48" s="5" t="s">
        <v>149</v>
      </c>
      <c r="L48" s="8"/>
      <c r="M48" s="7"/>
      <c r="N48" s="5" t="s">
        <v>425</v>
      </c>
      <c r="O48" s="8"/>
      <c r="P48" s="7"/>
      <c r="Q48" s="5" t="s">
        <v>375</v>
      </c>
      <c r="R48" s="8"/>
      <c r="S48" s="7"/>
      <c r="T48" s="5" t="s">
        <v>325</v>
      </c>
      <c r="U48" s="8"/>
      <c r="V48" s="7"/>
      <c r="W48" s="5" t="s">
        <v>275</v>
      </c>
      <c r="X48" s="8"/>
    </row>
    <row r="49" spans="2:24" x14ac:dyDescent="0.25">
      <c r="B49" s="5" t="s">
        <v>150</v>
      </c>
      <c r="C49" s="8"/>
      <c r="D49" s="7"/>
      <c r="E49" s="5" t="s">
        <v>151</v>
      </c>
      <c r="F49" s="8"/>
      <c r="G49" s="7"/>
      <c r="H49" s="5" t="s">
        <v>152</v>
      </c>
      <c r="I49" s="8"/>
      <c r="J49" s="7"/>
      <c r="K49" s="5" t="s">
        <v>153</v>
      </c>
      <c r="L49" s="8"/>
      <c r="M49" s="7"/>
      <c r="N49" s="5" t="s">
        <v>426</v>
      </c>
      <c r="O49" s="8"/>
      <c r="P49" s="7"/>
      <c r="Q49" s="5" t="s">
        <v>376</v>
      </c>
      <c r="R49" s="8"/>
      <c r="S49" s="7"/>
      <c r="T49" s="5" t="s">
        <v>326</v>
      </c>
      <c r="U49" s="8"/>
      <c r="V49" s="7"/>
      <c r="W49" s="5" t="s">
        <v>276</v>
      </c>
      <c r="X49" s="8"/>
    </row>
    <row r="50" spans="2:24" x14ac:dyDescent="0.25">
      <c r="B50" s="5" t="s">
        <v>154</v>
      </c>
      <c r="C50" s="8"/>
      <c r="D50" s="7"/>
      <c r="E50" s="5" t="s">
        <v>155</v>
      </c>
      <c r="F50" s="8"/>
      <c r="G50" s="7"/>
      <c r="H50" s="5" t="s">
        <v>156</v>
      </c>
      <c r="I50" s="8"/>
      <c r="J50" s="7"/>
      <c r="K50" s="5" t="s">
        <v>157</v>
      </c>
      <c r="L50" s="8"/>
      <c r="M50" s="7"/>
      <c r="N50" s="5" t="s">
        <v>427</v>
      </c>
      <c r="O50" s="8"/>
      <c r="P50" s="7"/>
      <c r="Q50" s="5" t="s">
        <v>377</v>
      </c>
      <c r="R50" s="8"/>
      <c r="S50" s="7"/>
      <c r="T50" s="5" t="s">
        <v>327</v>
      </c>
      <c r="U50" s="8"/>
      <c r="V50" s="7"/>
      <c r="W50" s="5" t="s">
        <v>277</v>
      </c>
      <c r="X50" s="8"/>
    </row>
    <row r="51" spans="2:24" x14ac:dyDescent="0.25">
      <c r="B51" s="5" t="s">
        <v>158</v>
      </c>
      <c r="C51" s="8"/>
      <c r="D51" s="7"/>
      <c r="E51" s="5" t="s">
        <v>159</v>
      </c>
      <c r="F51" s="8"/>
      <c r="G51" s="7"/>
      <c r="H51" s="5" t="s">
        <v>160</v>
      </c>
      <c r="I51" s="8"/>
      <c r="J51" s="7"/>
      <c r="K51" s="5" t="s">
        <v>161</v>
      </c>
      <c r="L51" s="8"/>
      <c r="M51" s="7"/>
      <c r="N51" s="5" t="s">
        <v>428</v>
      </c>
      <c r="O51" s="8"/>
      <c r="P51" s="7"/>
      <c r="Q51" s="5" t="s">
        <v>378</v>
      </c>
      <c r="R51" s="8"/>
      <c r="S51" s="7"/>
      <c r="T51" s="5" t="s">
        <v>328</v>
      </c>
      <c r="U51" s="8"/>
      <c r="V51" s="7"/>
      <c r="W51" s="5" t="s">
        <v>278</v>
      </c>
      <c r="X51" s="8"/>
    </row>
    <row r="52" spans="2:24" x14ac:dyDescent="0.25">
      <c r="B52" s="5" t="s">
        <v>162</v>
      </c>
      <c r="C52" s="8"/>
      <c r="D52" s="7"/>
      <c r="E52" s="5" t="s">
        <v>163</v>
      </c>
      <c r="F52" s="8"/>
      <c r="G52" s="7"/>
      <c r="H52" s="5" t="s">
        <v>164</v>
      </c>
      <c r="I52" s="8"/>
      <c r="J52" s="7"/>
      <c r="K52" s="5" t="s">
        <v>165</v>
      </c>
      <c r="L52" s="8"/>
      <c r="M52" s="7"/>
      <c r="N52" s="5" t="s">
        <v>429</v>
      </c>
      <c r="O52" s="8"/>
      <c r="P52" s="7"/>
      <c r="Q52" s="5" t="s">
        <v>379</v>
      </c>
      <c r="R52" s="8"/>
      <c r="S52" s="7"/>
      <c r="T52" s="5" t="s">
        <v>329</v>
      </c>
      <c r="U52" s="8"/>
      <c r="V52" s="7"/>
      <c r="W52" s="5" t="s">
        <v>279</v>
      </c>
      <c r="X52" s="8"/>
    </row>
    <row r="53" spans="2:24" x14ac:dyDescent="0.25">
      <c r="B53" s="5" t="s">
        <v>166</v>
      </c>
      <c r="C53" s="8"/>
      <c r="D53" s="7"/>
      <c r="E53" s="5" t="s">
        <v>167</v>
      </c>
      <c r="F53" s="8"/>
      <c r="G53" s="7"/>
      <c r="H53" s="5" t="s">
        <v>168</v>
      </c>
      <c r="I53" s="8"/>
      <c r="J53" s="7"/>
      <c r="K53" s="5" t="s">
        <v>169</v>
      </c>
      <c r="L53" s="8"/>
      <c r="M53" s="7"/>
      <c r="N53" s="5" t="s">
        <v>430</v>
      </c>
      <c r="O53" s="8"/>
      <c r="P53" s="7"/>
      <c r="Q53" s="5" t="s">
        <v>380</v>
      </c>
      <c r="R53" s="8"/>
      <c r="S53" s="7"/>
      <c r="T53" s="5" t="s">
        <v>330</v>
      </c>
      <c r="U53" s="8"/>
      <c r="V53" s="7"/>
      <c r="W53" s="5" t="s">
        <v>280</v>
      </c>
      <c r="X53" s="8"/>
    </row>
    <row r="54" spans="2:24" x14ac:dyDescent="0.25">
      <c r="B54" s="5" t="s">
        <v>170</v>
      </c>
      <c r="C54" s="8"/>
      <c r="D54" s="7"/>
      <c r="E54" s="5" t="s">
        <v>171</v>
      </c>
      <c r="F54" s="8"/>
      <c r="G54" s="7"/>
      <c r="H54" s="5" t="s">
        <v>172</v>
      </c>
      <c r="I54" s="8"/>
      <c r="J54" s="7"/>
      <c r="K54" s="5" t="s">
        <v>173</v>
      </c>
      <c r="L54" s="8"/>
      <c r="M54" s="7"/>
      <c r="N54" s="5" t="s">
        <v>431</v>
      </c>
      <c r="O54" s="8"/>
      <c r="P54" s="7"/>
      <c r="Q54" s="5" t="s">
        <v>381</v>
      </c>
      <c r="R54" s="8"/>
      <c r="S54" s="7"/>
      <c r="T54" s="5" t="s">
        <v>331</v>
      </c>
      <c r="U54" s="8"/>
      <c r="V54" s="7"/>
      <c r="W54" s="5" t="s">
        <v>281</v>
      </c>
      <c r="X54" s="8"/>
    </row>
    <row r="55" spans="2:24" x14ac:dyDescent="0.25">
      <c r="B55" s="5" t="s">
        <v>174</v>
      </c>
      <c r="C55" s="8"/>
      <c r="D55" s="7"/>
      <c r="E55" s="5" t="s">
        <v>175</v>
      </c>
      <c r="F55" s="8"/>
      <c r="G55" s="7"/>
      <c r="H55" s="5" t="s">
        <v>176</v>
      </c>
      <c r="I55" s="8"/>
      <c r="J55" s="7"/>
      <c r="K55" s="5" t="s">
        <v>177</v>
      </c>
      <c r="L55" s="8"/>
      <c r="M55" s="7"/>
      <c r="N55" s="5" t="s">
        <v>432</v>
      </c>
      <c r="O55" s="8"/>
      <c r="P55" s="7"/>
      <c r="Q55" s="5" t="s">
        <v>382</v>
      </c>
      <c r="R55" s="8"/>
      <c r="S55" s="7"/>
      <c r="T55" s="5" t="s">
        <v>332</v>
      </c>
      <c r="U55" s="8"/>
      <c r="V55" s="7"/>
      <c r="W55" s="5" t="s">
        <v>282</v>
      </c>
      <c r="X55" s="8"/>
    </row>
    <row r="56" spans="2:24" x14ac:dyDescent="0.25">
      <c r="B56" s="5" t="s">
        <v>178</v>
      </c>
      <c r="C56" s="8"/>
      <c r="D56" s="7"/>
      <c r="E56" s="5" t="s">
        <v>179</v>
      </c>
      <c r="F56" s="8"/>
      <c r="G56" s="7"/>
      <c r="H56" s="5" t="s">
        <v>180</v>
      </c>
      <c r="I56" s="8"/>
      <c r="J56" s="7"/>
      <c r="K56" s="5" t="s">
        <v>181</v>
      </c>
      <c r="L56" s="8"/>
      <c r="M56" s="7"/>
      <c r="N56" s="5" t="s">
        <v>433</v>
      </c>
      <c r="O56" s="8"/>
      <c r="P56" s="7"/>
      <c r="Q56" s="5" t="s">
        <v>383</v>
      </c>
      <c r="R56" s="8"/>
      <c r="S56" s="7"/>
      <c r="T56" s="5" t="s">
        <v>333</v>
      </c>
      <c r="U56" s="8"/>
      <c r="V56" s="7"/>
      <c r="W56" s="5" t="s">
        <v>283</v>
      </c>
      <c r="X56" s="8"/>
    </row>
    <row r="57" spans="2:24" x14ac:dyDescent="0.25">
      <c r="B57" s="5" t="s">
        <v>182</v>
      </c>
      <c r="C57" s="8"/>
      <c r="D57" s="7"/>
      <c r="E57" s="5" t="s">
        <v>183</v>
      </c>
      <c r="F57" s="8"/>
      <c r="G57" s="7"/>
      <c r="H57" s="5" t="s">
        <v>184</v>
      </c>
      <c r="I57" s="8"/>
      <c r="J57" s="7"/>
      <c r="K57" s="5" t="s">
        <v>185</v>
      </c>
      <c r="L57" s="8"/>
      <c r="M57" s="7"/>
      <c r="N57" s="5" t="s">
        <v>434</v>
      </c>
      <c r="O57" s="8"/>
      <c r="P57" s="7"/>
      <c r="Q57" s="5" t="s">
        <v>384</v>
      </c>
      <c r="R57" s="8"/>
      <c r="S57" s="7"/>
      <c r="T57" s="5" t="s">
        <v>334</v>
      </c>
      <c r="U57" s="8"/>
      <c r="V57" s="7"/>
      <c r="W57" s="5" t="s">
        <v>284</v>
      </c>
      <c r="X57" s="8"/>
    </row>
    <row r="58" spans="2:24" x14ac:dyDescent="0.25">
      <c r="B58" s="5" t="s">
        <v>186</v>
      </c>
      <c r="C58" s="8"/>
      <c r="D58" s="7"/>
      <c r="E58" s="5" t="s">
        <v>187</v>
      </c>
      <c r="F58" s="8"/>
      <c r="G58" s="7"/>
      <c r="H58" s="5" t="s">
        <v>188</v>
      </c>
      <c r="I58" s="8"/>
      <c r="J58" s="7"/>
      <c r="K58" s="5" t="s">
        <v>189</v>
      </c>
      <c r="L58" s="8"/>
      <c r="M58" s="7"/>
      <c r="N58" s="5" t="s">
        <v>435</v>
      </c>
      <c r="O58" s="8"/>
      <c r="P58" s="7"/>
      <c r="Q58" s="5" t="s">
        <v>385</v>
      </c>
      <c r="R58" s="8"/>
      <c r="S58" s="7"/>
      <c r="T58" s="5" t="s">
        <v>335</v>
      </c>
      <c r="U58" s="8"/>
      <c r="V58" s="7"/>
      <c r="W58" s="5" t="s">
        <v>285</v>
      </c>
      <c r="X58" s="8"/>
    </row>
    <row r="59" spans="2:24" x14ac:dyDescent="0.25">
      <c r="B59" s="5" t="s">
        <v>190</v>
      </c>
      <c r="C59" s="8"/>
      <c r="D59" s="7"/>
      <c r="E59" s="5" t="s">
        <v>191</v>
      </c>
      <c r="F59" s="8"/>
      <c r="G59" s="7"/>
      <c r="H59" s="5" t="s">
        <v>192</v>
      </c>
      <c r="I59" s="8"/>
      <c r="J59" s="7"/>
      <c r="K59" s="5" t="s">
        <v>193</v>
      </c>
      <c r="L59" s="8"/>
      <c r="M59" s="7"/>
      <c r="N59" s="5" t="s">
        <v>436</v>
      </c>
      <c r="O59" s="8"/>
      <c r="P59" s="7"/>
      <c r="Q59" s="5" t="s">
        <v>386</v>
      </c>
      <c r="R59" s="8"/>
      <c r="S59" s="7"/>
      <c r="T59" s="5" t="s">
        <v>336</v>
      </c>
      <c r="U59" s="8"/>
      <c r="V59" s="7"/>
      <c r="W59" s="5" t="s">
        <v>286</v>
      </c>
      <c r="X59" s="8"/>
    </row>
    <row r="60" spans="2:24" x14ac:dyDescent="0.25">
      <c r="B60" s="5" t="s">
        <v>194</v>
      </c>
      <c r="C60" s="8"/>
      <c r="D60" s="7"/>
      <c r="E60" s="5" t="s">
        <v>195</v>
      </c>
      <c r="F60" s="8"/>
      <c r="G60" s="7"/>
      <c r="H60" s="5" t="s">
        <v>196</v>
      </c>
      <c r="I60" s="8"/>
      <c r="J60" s="7"/>
      <c r="K60" s="5" t="s">
        <v>197</v>
      </c>
      <c r="L60" s="8"/>
      <c r="M60" s="7"/>
      <c r="N60" s="5" t="s">
        <v>437</v>
      </c>
      <c r="O60" s="8"/>
      <c r="P60" s="7"/>
      <c r="Q60" s="5" t="s">
        <v>387</v>
      </c>
      <c r="R60" s="8"/>
      <c r="S60" s="7"/>
      <c r="T60" s="5" t="s">
        <v>337</v>
      </c>
      <c r="U60" s="8"/>
      <c r="V60" s="7"/>
      <c r="W60" s="5" t="s">
        <v>287</v>
      </c>
      <c r="X60" s="8"/>
    </row>
    <row r="61" spans="2:24" x14ac:dyDescent="0.25">
      <c r="B61" s="5" t="s">
        <v>198</v>
      </c>
      <c r="C61" s="8"/>
      <c r="D61" s="7"/>
      <c r="E61" s="5" t="s">
        <v>199</v>
      </c>
      <c r="F61" s="8"/>
      <c r="G61" s="7"/>
      <c r="H61" s="5" t="s">
        <v>200</v>
      </c>
      <c r="I61" s="8"/>
      <c r="J61" s="7"/>
      <c r="K61" s="5" t="s">
        <v>201</v>
      </c>
      <c r="L61" s="8"/>
      <c r="M61" s="7"/>
      <c r="N61" s="5" t="s">
        <v>438</v>
      </c>
      <c r="O61" s="8"/>
      <c r="P61" s="7"/>
      <c r="Q61" s="5" t="s">
        <v>388</v>
      </c>
      <c r="R61" s="8"/>
      <c r="S61" s="7"/>
      <c r="T61" s="5" t="s">
        <v>338</v>
      </c>
      <c r="U61" s="8"/>
      <c r="V61" s="7"/>
      <c r="W61" s="5" t="s">
        <v>288</v>
      </c>
      <c r="X61" s="8"/>
    </row>
    <row r="62" spans="2:24" x14ac:dyDescent="0.25">
      <c r="B62" s="5" t="s">
        <v>202</v>
      </c>
      <c r="C62" s="8"/>
      <c r="D62" s="7"/>
      <c r="E62" s="5" t="s">
        <v>203</v>
      </c>
      <c r="F62" s="8"/>
      <c r="G62" s="7"/>
      <c r="H62" s="5" t="s">
        <v>204</v>
      </c>
      <c r="I62" s="8"/>
      <c r="J62" s="7"/>
      <c r="K62" s="5" t="s">
        <v>205</v>
      </c>
      <c r="L62" s="8"/>
      <c r="M62" s="7"/>
      <c r="N62" s="5" t="s">
        <v>439</v>
      </c>
      <c r="O62" s="8"/>
      <c r="P62" s="7"/>
      <c r="Q62" s="5" t="s">
        <v>389</v>
      </c>
      <c r="R62" s="8"/>
      <c r="S62" s="7"/>
      <c r="T62" s="5" t="s">
        <v>339</v>
      </c>
      <c r="U62" s="8"/>
      <c r="V62" s="7"/>
      <c r="W62" s="5" t="s">
        <v>289</v>
      </c>
      <c r="X62" s="8"/>
    </row>
    <row r="63" spans="2:24" x14ac:dyDescent="0.25">
      <c r="B63" s="5" t="s">
        <v>206</v>
      </c>
      <c r="C63" s="8"/>
      <c r="D63" s="7"/>
      <c r="E63" s="5" t="s">
        <v>207</v>
      </c>
      <c r="F63" s="8"/>
      <c r="G63" s="7"/>
      <c r="H63" s="5" t="s">
        <v>208</v>
      </c>
      <c r="I63" s="8"/>
      <c r="J63" s="7"/>
      <c r="K63" s="5" t="s">
        <v>209</v>
      </c>
      <c r="L63" s="8"/>
      <c r="M63" s="7"/>
      <c r="N63" s="5" t="s">
        <v>440</v>
      </c>
      <c r="O63" s="8"/>
      <c r="P63" s="7"/>
      <c r="Q63" s="5" t="s">
        <v>390</v>
      </c>
      <c r="R63" s="8"/>
      <c r="S63" s="7"/>
      <c r="T63" s="5" t="s">
        <v>340</v>
      </c>
      <c r="U63" s="8"/>
      <c r="V63" s="7"/>
      <c r="W63" s="5" t="s">
        <v>290</v>
      </c>
      <c r="X63" s="8"/>
    </row>
  </sheetData>
  <sheetProtection algorithmName="SHA-512" hashValue="ndEvN1gzTfpvEgadfHbgHCL5/O4lxqUzlh90xW5lla+TT6PWcFaytarxmiRZOo0pw8zFJUwh0Wv+cvQ1YZlfHA==" saltValue="qXBFkmbQF8Km/jdNim9wWw==" spinCount="100000" sheet="1" sort="0"/>
  <sortState ref="F15:F22">
    <sortCondition ref="F14"/>
  </sortState>
  <phoneticPr fontId="6" type="noConversion"/>
  <conditionalFormatting sqref="L21">
    <cfRule type="cellIs" dxfId="149" priority="3" operator="lessThan">
      <formula>0</formula>
    </cfRule>
    <cfRule type="cellIs" dxfId="148" priority="4" operator="greaterThan">
      <formula>0</formula>
    </cfRule>
  </conditionalFormatting>
  <conditionalFormatting sqref="L23">
    <cfRule type="cellIs" dxfId="147" priority="1" operator="lessThan">
      <formula>0</formula>
    </cfRule>
    <cfRule type="cellIs" dxfId="146" priority="2" operator="greaterThan">
      <formula>0</formula>
    </cfRule>
  </conditionalFormatting>
  <dataValidations disablePrompts="1" count="1">
    <dataValidation operator="greaterThan" allowBlank="1" showInputMessage="1" showErrorMessage="1" sqref="B14:B1048576"/>
  </dataValidation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3"/>
  <dimension ref="A1:R73"/>
  <sheetViews>
    <sheetView showGridLines="0" showRowColHeaders="0" zoomScaleNormal="100" workbookViewId="0">
      <pane ySplit="13" topLeftCell="A14" activePane="bottomLeft" state="frozen"/>
      <selection pane="bottomLeft"/>
    </sheetView>
  </sheetViews>
  <sheetFormatPr defaultColWidth="0" defaultRowHeight="15" zeroHeight="1" x14ac:dyDescent="0.25"/>
  <cols>
    <col min="1" max="1" width="1.7109375" customWidth="1"/>
    <col min="2" max="2" width="29.7109375" style="9" bestFit="1" customWidth="1"/>
    <col min="3" max="7" width="16.7109375" style="9" customWidth="1"/>
    <col min="8" max="9" width="16.7109375" customWidth="1"/>
    <col min="10" max="10" width="2.7109375" customWidth="1"/>
    <col min="11" max="14" width="16.7109375" hidden="1" customWidth="1"/>
    <col min="15" max="18" width="0" hidden="1" customWidth="1"/>
    <col min="19" max="16384" width="8.85546875" hidden="1"/>
  </cols>
  <sheetData>
    <row r="1" spans="1:18" s="43" customFormat="1" x14ac:dyDescent="0.25"/>
    <row r="2" spans="1:18" s="43" customFormat="1" x14ac:dyDescent="0.25"/>
    <row r="3" spans="1:18" s="43" customFormat="1" x14ac:dyDescent="0.25"/>
    <row r="4" spans="1:18" s="43" customFormat="1" ht="1.9" customHeight="1" x14ac:dyDescent="0.25"/>
    <row r="5" spans="1:18" s="41" customFormat="1" ht="4.9000000000000004" customHeight="1" x14ac:dyDescent="0.25"/>
    <row r="6" spans="1:18" s="43" customFormat="1" ht="3" customHeight="1" x14ac:dyDescent="0.25"/>
    <row r="7" spans="1:18" s="41" customFormat="1" ht="4.9000000000000004" customHeight="1" x14ac:dyDescent="0.25"/>
    <row r="8" spans="1:18" s="43" customFormat="1" ht="1.9" customHeight="1" x14ac:dyDescent="0.25"/>
    <row r="9" spans="1:18" ht="25.15" customHeight="1" x14ac:dyDescent="0.25">
      <c r="H9" s="9"/>
      <c r="I9" s="9"/>
      <c r="J9" s="9"/>
    </row>
    <row r="10" spans="1:18" ht="25.15" customHeight="1" x14ac:dyDescent="0.25">
      <c r="B10"/>
      <c r="C10"/>
      <c r="D10"/>
      <c r="E10"/>
      <c r="F10"/>
      <c r="G10"/>
    </row>
    <row r="11" spans="1:18" ht="19.899999999999999" customHeight="1" thickBot="1" x14ac:dyDescent="0.3">
      <c r="B11" s="47" t="s">
        <v>230</v>
      </c>
      <c r="C11" s="48"/>
      <c r="D11" s="48"/>
      <c r="E11" s="48"/>
      <c r="F11" s="48"/>
      <c r="G11" s="48"/>
      <c r="H11" s="48"/>
      <c r="I11" s="48"/>
      <c r="J11" s="48"/>
      <c r="K11" s="1"/>
      <c r="L11" s="1"/>
      <c r="M11" s="1"/>
      <c r="N11" s="1"/>
      <c r="O11" s="1"/>
      <c r="P11" s="1"/>
      <c r="Q11" s="1"/>
      <c r="R11" s="1"/>
    </row>
    <row r="12" spans="1:18" ht="4.9000000000000004" customHeight="1" thickTop="1" x14ac:dyDescent="0.25">
      <c r="B12"/>
      <c r="C12"/>
      <c r="D12"/>
      <c r="E12"/>
      <c r="F12"/>
      <c r="G12"/>
    </row>
    <row r="13" spans="1:18" x14ac:dyDescent="0.25">
      <c r="A13" s="7"/>
      <c r="B13"/>
      <c r="C13"/>
      <c r="D13"/>
      <c r="E13"/>
      <c r="F13"/>
      <c r="G13"/>
    </row>
    <row r="14" spans="1:18" ht="21" x14ac:dyDescent="0.35">
      <c r="A14" s="7"/>
      <c r="B14" s="54" t="s">
        <v>486</v>
      </c>
      <c r="C14"/>
      <c r="D14"/>
      <c r="E14"/>
      <c r="F14"/>
      <c r="G14"/>
    </row>
    <row r="15" spans="1:18" x14ac:dyDescent="0.25">
      <c r="A15" s="7"/>
      <c r="B15"/>
      <c r="C15"/>
      <c r="D15"/>
      <c r="E15"/>
      <c r="F15"/>
      <c r="G15"/>
    </row>
    <row r="16" spans="1:18" x14ac:dyDescent="0.25">
      <c r="A16" s="7"/>
      <c r="B16"/>
      <c r="C16"/>
      <c r="D16"/>
      <c r="E16"/>
      <c r="F16"/>
      <c r="G16"/>
    </row>
    <row r="17" spans="1:7" x14ac:dyDescent="0.25">
      <c r="A17" s="7"/>
      <c r="B17"/>
      <c r="C17"/>
      <c r="D17"/>
      <c r="E17"/>
      <c r="F17"/>
      <c r="G17"/>
    </row>
    <row r="18" spans="1:7" x14ac:dyDescent="0.25">
      <c r="A18" s="7"/>
      <c r="B18"/>
      <c r="C18"/>
      <c r="D18"/>
      <c r="E18"/>
      <c r="F18"/>
      <c r="G18"/>
    </row>
    <row r="19" spans="1:7" x14ac:dyDescent="0.25">
      <c r="A19" s="7"/>
      <c r="B19"/>
      <c r="C19"/>
      <c r="D19"/>
      <c r="E19"/>
      <c r="F19"/>
      <c r="G19"/>
    </row>
    <row r="20" spans="1:7" x14ac:dyDescent="0.25">
      <c r="A20" s="7"/>
      <c r="B20"/>
      <c r="C20"/>
      <c r="D20"/>
      <c r="E20"/>
      <c r="F20"/>
      <c r="G20"/>
    </row>
    <row r="21" spans="1:7" x14ac:dyDescent="0.25">
      <c r="A21" s="7"/>
      <c r="B21"/>
      <c r="C21"/>
      <c r="D21"/>
      <c r="E21"/>
      <c r="F21"/>
      <c r="G21"/>
    </row>
    <row r="22" spans="1:7" x14ac:dyDescent="0.25">
      <c r="A22" s="7"/>
      <c r="B22"/>
      <c r="C22"/>
      <c r="D22"/>
      <c r="E22"/>
      <c r="F22"/>
      <c r="G22"/>
    </row>
    <row r="23" spans="1:7" x14ac:dyDescent="0.25">
      <c r="A23" s="7"/>
      <c r="B23"/>
      <c r="C23"/>
      <c r="D23"/>
      <c r="E23"/>
      <c r="F23"/>
      <c r="G23"/>
    </row>
    <row r="24" spans="1:7" x14ac:dyDescent="0.25">
      <c r="A24" s="7"/>
      <c r="B24"/>
      <c r="C24"/>
      <c r="D24"/>
      <c r="E24"/>
      <c r="F24"/>
      <c r="G24"/>
    </row>
    <row r="25" spans="1:7" x14ac:dyDescent="0.25">
      <c r="A25" s="7"/>
      <c r="B25"/>
      <c r="C25"/>
      <c r="D25"/>
      <c r="E25"/>
      <c r="F25"/>
      <c r="G25"/>
    </row>
    <row r="26" spans="1:7" x14ac:dyDescent="0.25">
      <c r="A26" s="7"/>
      <c r="B26"/>
      <c r="C26"/>
      <c r="D26"/>
      <c r="E26"/>
      <c r="F26"/>
      <c r="G26"/>
    </row>
    <row r="27" spans="1:7" x14ac:dyDescent="0.25">
      <c r="A27" s="7"/>
      <c r="B27"/>
      <c r="C27"/>
      <c r="D27"/>
      <c r="E27"/>
      <c r="F27"/>
      <c r="G27"/>
    </row>
    <row r="28" spans="1:7" x14ac:dyDescent="0.25">
      <c r="A28" s="7"/>
      <c r="B28"/>
      <c r="C28"/>
      <c r="D28"/>
      <c r="E28"/>
      <c r="F28"/>
      <c r="G28"/>
    </row>
    <row r="29" spans="1:7" x14ac:dyDescent="0.25">
      <c r="A29" s="7"/>
      <c r="B29"/>
      <c r="C29"/>
      <c r="D29"/>
      <c r="E29"/>
      <c r="F29"/>
      <c r="G29"/>
    </row>
    <row r="30" spans="1:7" x14ac:dyDescent="0.25">
      <c r="A30" s="7"/>
      <c r="B30"/>
      <c r="C30"/>
      <c r="D30"/>
      <c r="E30"/>
      <c r="F30"/>
      <c r="G30"/>
    </row>
    <row r="31" spans="1:7" x14ac:dyDescent="0.25">
      <c r="A31" s="7"/>
      <c r="B31"/>
      <c r="C31"/>
      <c r="D31"/>
      <c r="E31"/>
      <c r="F31"/>
      <c r="G31"/>
    </row>
    <row r="32" spans="1:7" x14ac:dyDescent="0.25">
      <c r="A32" s="7"/>
      <c r="B32"/>
      <c r="C32"/>
      <c r="D32"/>
      <c r="E32"/>
      <c r="F32"/>
      <c r="G32"/>
    </row>
    <row r="33" spans="1:7" ht="21" x14ac:dyDescent="0.35">
      <c r="A33" s="7"/>
      <c r="B33" s="54" t="str">
        <f>CONCATENATE("2. Clientes - Status: ",'Resumo (4)'!C11)</f>
        <v>2. Clientes - Status: Pago em atraso</v>
      </c>
      <c r="C33"/>
      <c r="D33"/>
      <c r="E33"/>
      <c r="F33"/>
      <c r="G33"/>
    </row>
    <row r="34" spans="1:7" x14ac:dyDescent="0.25">
      <c r="A34" s="7"/>
      <c r="B34"/>
      <c r="C34"/>
      <c r="D34"/>
      <c r="E34"/>
      <c r="F34"/>
      <c r="G34"/>
    </row>
    <row r="35" spans="1:7" x14ac:dyDescent="0.25">
      <c r="A35" s="7"/>
      <c r="B35"/>
      <c r="C35"/>
      <c r="D35"/>
      <c r="E35"/>
      <c r="F35"/>
      <c r="G35"/>
    </row>
    <row r="36" spans="1:7" x14ac:dyDescent="0.25">
      <c r="A36" s="7"/>
      <c r="B36"/>
      <c r="C36"/>
      <c r="D36"/>
      <c r="E36"/>
      <c r="F36"/>
      <c r="G36"/>
    </row>
    <row r="37" spans="1:7" x14ac:dyDescent="0.25">
      <c r="A37" s="7"/>
      <c r="B37"/>
      <c r="C37"/>
      <c r="D37"/>
      <c r="E37"/>
      <c r="F37"/>
      <c r="G37"/>
    </row>
    <row r="38" spans="1:7" x14ac:dyDescent="0.25">
      <c r="A38" s="7"/>
      <c r="B38"/>
      <c r="C38"/>
      <c r="D38"/>
      <c r="E38"/>
      <c r="F38"/>
      <c r="G38"/>
    </row>
    <row r="39" spans="1:7" x14ac:dyDescent="0.25">
      <c r="A39" s="7"/>
      <c r="B39"/>
      <c r="C39"/>
      <c r="D39"/>
      <c r="E39"/>
      <c r="F39"/>
      <c r="G39"/>
    </row>
    <row r="40" spans="1:7" x14ac:dyDescent="0.25">
      <c r="A40" s="7"/>
      <c r="B40"/>
      <c r="C40"/>
      <c r="D40"/>
      <c r="E40"/>
      <c r="F40"/>
      <c r="G40"/>
    </row>
    <row r="41" spans="1:7" x14ac:dyDescent="0.25">
      <c r="A41" s="7"/>
      <c r="B41"/>
      <c r="C41"/>
      <c r="D41"/>
      <c r="E41"/>
      <c r="F41"/>
      <c r="G41"/>
    </row>
    <row r="42" spans="1:7" x14ac:dyDescent="0.25">
      <c r="A42" s="7"/>
      <c r="B42"/>
      <c r="C42"/>
      <c r="D42"/>
      <c r="E42"/>
      <c r="F42"/>
      <c r="G42"/>
    </row>
    <row r="43" spans="1:7" x14ac:dyDescent="0.25">
      <c r="A43" s="7"/>
      <c r="B43"/>
      <c r="C43"/>
      <c r="D43"/>
      <c r="E43"/>
      <c r="F43"/>
      <c r="G43"/>
    </row>
    <row r="44" spans="1:7" x14ac:dyDescent="0.25">
      <c r="A44" s="7"/>
      <c r="B44"/>
      <c r="C44"/>
      <c r="D44"/>
      <c r="E44"/>
      <c r="F44"/>
      <c r="G44"/>
    </row>
    <row r="45" spans="1:7" x14ac:dyDescent="0.25">
      <c r="A45" s="7"/>
      <c r="B45"/>
      <c r="C45"/>
      <c r="D45"/>
      <c r="E45"/>
      <c r="F45"/>
      <c r="G45"/>
    </row>
    <row r="46" spans="1:7" x14ac:dyDescent="0.25">
      <c r="A46" s="7"/>
      <c r="B46" s="7"/>
      <c r="C46" s="7"/>
      <c r="D46" s="7"/>
      <c r="E46" s="7"/>
      <c r="F46" s="7"/>
      <c r="G46" s="7"/>
    </row>
    <row r="47" spans="1:7" x14ac:dyDescent="0.25">
      <c r="A47" s="7"/>
      <c r="B47" s="7"/>
      <c r="C47" s="7"/>
      <c r="D47" s="7"/>
      <c r="E47" s="7"/>
      <c r="F47" s="7"/>
      <c r="G47" s="7"/>
    </row>
    <row r="48" spans="1:7" x14ac:dyDescent="0.25">
      <c r="A48" s="7"/>
      <c r="B48" s="7"/>
      <c r="C48" s="7"/>
      <c r="D48" s="7"/>
      <c r="E48" s="7"/>
      <c r="F48" s="7"/>
      <c r="G48" s="7"/>
    </row>
    <row r="49" spans="1:7" x14ac:dyDescent="0.25">
      <c r="A49" s="7"/>
      <c r="B49" s="7"/>
      <c r="C49" s="7"/>
      <c r="D49" s="7"/>
      <c r="E49" s="7"/>
      <c r="F49" s="7"/>
      <c r="G49" s="7"/>
    </row>
    <row r="50" spans="1:7" x14ac:dyDescent="0.25">
      <c r="A50" s="7"/>
      <c r="B50" s="7"/>
      <c r="C50" s="7"/>
      <c r="D50" s="7"/>
      <c r="E50" s="7"/>
      <c r="F50" s="7"/>
      <c r="G50" s="7"/>
    </row>
    <row r="51" spans="1:7" x14ac:dyDescent="0.25">
      <c r="A51" s="7"/>
      <c r="B51" s="7"/>
      <c r="C51" s="7"/>
      <c r="D51" s="7"/>
      <c r="E51" s="7"/>
      <c r="F51" s="7"/>
      <c r="G51" s="7"/>
    </row>
    <row r="52" spans="1:7" x14ac:dyDescent="0.25">
      <c r="A52" s="7"/>
      <c r="B52" s="7"/>
      <c r="C52" s="7"/>
      <c r="D52" s="7"/>
      <c r="E52" s="7"/>
      <c r="F52" s="7"/>
      <c r="G52" s="7"/>
    </row>
    <row r="53" spans="1:7" hidden="1" x14ac:dyDescent="0.25">
      <c r="A53" s="7"/>
      <c r="B53" s="7"/>
      <c r="C53" s="7"/>
      <c r="D53" s="7"/>
      <c r="E53" s="7"/>
      <c r="F53" s="7"/>
      <c r="G53" s="7"/>
    </row>
    <row r="54" spans="1:7" hidden="1" x14ac:dyDescent="0.25">
      <c r="A54" s="7"/>
      <c r="B54" s="7"/>
      <c r="C54" s="7"/>
      <c r="D54" s="7"/>
      <c r="E54" s="7"/>
      <c r="F54" s="7"/>
      <c r="G54" s="7"/>
    </row>
    <row r="55" spans="1:7" ht="21" hidden="1" x14ac:dyDescent="0.35">
      <c r="A55" s="7"/>
      <c r="B55" s="54"/>
      <c r="C55" s="7"/>
      <c r="D55" s="7"/>
      <c r="E55" s="7"/>
      <c r="F55" s="7"/>
      <c r="G55" s="7"/>
    </row>
    <row r="56" spans="1:7" hidden="1" x14ac:dyDescent="0.25">
      <c r="A56" s="7"/>
      <c r="B56" s="7"/>
      <c r="C56" s="7"/>
      <c r="D56" s="7"/>
      <c r="E56" s="7"/>
      <c r="F56" s="7"/>
      <c r="G56" s="7"/>
    </row>
    <row r="57" spans="1:7" hidden="1" x14ac:dyDescent="0.25">
      <c r="A57" s="7"/>
      <c r="B57" s="7"/>
      <c r="C57" s="7"/>
      <c r="D57" s="7"/>
      <c r="E57" s="7"/>
      <c r="F57" s="7"/>
      <c r="G57" s="7"/>
    </row>
    <row r="58" spans="1:7" hidden="1" x14ac:dyDescent="0.25">
      <c r="A58" s="7"/>
      <c r="B58" s="7"/>
      <c r="C58" s="7"/>
      <c r="D58" s="7"/>
      <c r="E58" s="7"/>
      <c r="F58" s="7"/>
      <c r="G58" s="7"/>
    </row>
    <row r="59" spans="1:7" hidden="1" x14ac:dyDescent="0.25">
      <c r="A59" s="7"/>
      <c r="B59" s="7"/>
      <c r="C59" s="7"/>
      <c r="D59" s="7"/>
      <c r="E59" s="7"/>
      <c r="F59" s="7"/>
      <c r="G59" s="7"/>
    </row>
    <row r="60" spans="1:7" hidden="1" x14ac:dyDescent="0.25">
      <c r="A60" s="7"/>
      <c r="B60" s="7"/>
      <c r="C60" s="7"/>
      <c r="D60" s="7"/>
      <c r="E60" s="7"/>
      <c r="F60" s="7"/>
      <c r="G60" s="7"/>
    </row>
    <row r="61" spans="1:7" hidden="1" x14ac:dyDescent="0.25">
      <c r="A61" s="7"/>
      <c r="B61" s="7"/>
      <c r="C61" s="7"/>
      <c r="D61" s="7"/>
      <c r="E61" s="7"/>
      <c r="F61" s="7"/>
      <c r="G61" s="7"/>
    </row>
    <row r="62" spans="1:7" hidden="1" x14ac:dyDescent="0.25">
      <c r="A62" s="7"/>
      <c r="B62" s="7"/>
      <c r="C62" s="7"/>
      <c r="D62" s="7"/>
      <c r="E62" s="7"/>
      <c r="F62" s="7"/>
      <c r="G62" s="7"/>
    </row>
    <row r="63" spans="1:7" hidden="1" x14ac:dyDescent="0.25">
      <c r="A63" s="7"/>
      <c r="B63" s="7"/>
      <c r="C63" s="7"/>
      <c r="D63" s="7"/>
      <c r="E63" s="7"/>
      <c r="F63" s="7"/>
      <c r="G63" s="7"/>
    </row>
    <row r="73" spans="2:2" ht="21" hidden="1" x14ac:dyDescent="0.35">
      <c r="B73" s="54"/>
    </row>
  </sheetData>
  <sheetProtection algorithmName="SHA-512" hashValue="rdxpidCcuxCAOCsW+ZseM6VsRe8HSo3KQsJbTKLPUI84t6DsWruvU4tB8ypc6tAMx0mAY6JAn6JMEVV7wIFv5w==" saltValue="icM13z3FTo/NFhlK71ATkA==" spinCount="100000" sheet="1" objects="1" scenarios="1"/>
  <dataValidations disablePrompts="1" count="1">
    <dataValidation type="date" operator="greaterThan" allowBlank="1" showInputMessage="1" showErrorMessage="1" sqref="B64:B72 B74:B1048576">
      <formula1>1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97" fitToHeight="5" orientation="landscape" horizontalDpi="300" verticalDpi="300" r:id="rId1"/>
  <rowBreaks count="3" manualBreakCount="3">
    <brk id="32" max="16383" man="1"/>
    <brk id="54" max="16383" man="1"/>
    <brk id="72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5"/>
  </sheetPr>
  <dimension ref="A1:M290"/>
  <sheetViews>
    <sheetView showGridLines="0" showRowColHeaders="0" tabSelected="1" workbookViewId="0">
      <pane ySplit="10" topLeftCell="A11" activePane="bottomLeft" state="frozen"/>
      <selection activeCell="L28" sqref="L28"/>
      <selection pane="bottomLeft"/>
    </sheetView>
  </sheetViews>
  <sheetFormatPr defaultColWidth="0" defaultRowHeight="14.45" customHeight="1" zeroHeight="1" x14ac:dyDescent="0.25"/>
  <cols>
    <col min="1" max="1" width="1.7109375" customWidth="1"/>
    <col min="2" max="2" width="40.7109375" customWidth="1"/>
    <col min="3" max="3" width="17.7109375" customWidth="1"/>
    <col min="4" max="4" width="1.7109375" customWidth="1"/>
    <col min="5" max="5" width="40.7109375" customWidth="1"/>
    <col min="6" max="6" width="17.7109375" customWidth="1"/>
    <col min="7" max="7" width="1.7109375" customWidth="1"/>
    <col min="8" max="8" width="52.28515625" customWidth="1"/>
    <col min="9" max="9" width="25.7109375" customWidth="1"/>
    <col min="10" max="10" width="1.7109375" customWidth="1"/>
    <col min="11" max="11" width="25" hidden="1" customWidth="1"/>
    <col min="12" max="12" width="6.7109375" hidden="1" customWidth="1"/>
    <col min="13" max="13" width="3.85546875" hidden="1" customWidth="1"/>
    <col min="14" max="16384" width="8.85546875" hidden="1"/>
  </cols>
  <sheetData>
    <row r="1" spans="2:2" ht="14.45" customHeight="1" x14ac:dyDescent="0.25"/>
    <row r="2" spans="2:2" ht="14.45" customHeight="1" x14ac:dyDescent="0.25"/>
    <row r="3" spans="2:2" ht="14.45" customHeight="1" x14ac:dyDescent="0.25"/>
    <row r="4" spans="2:2" ht="1.9" customHeight="1" x14ac:dyDescent="0.25"/>
    <row r="5" spans="2:2" s="41" customFormat="1" ht="4.9000000000000004" customHeight="1" x14ac:dyDescent="0.25"/>
    <row r="6" spans="2:2" ht="3" customHeight="1" x14ac:dyDescent="0.25"/>
    <row r="7" spans="2:2" s="41" customFormat="1" ht="4.9000000000000004" customHeight="1" x14ac:dyDescent="0.25"/>
    <row r="8" spans="2:2" ht="1.9" customHeight="1" x14ac:dyDescent="0.25"/>
    <row r="9" spans="2:2" ht="25.15" customHeight="1" x14ac:dyDescent="0.25"/>
    <row r="10" spans="2:2" ht="25.15" customHeight="1" x14ac:dyDescent="0.25"/>
    <row r="11" spans="2:2" ht="14.45" customHeight="1" x14ac:dyDescent="0.3">
      <c r="B11" s="42"/>
    </row>
    <row r="12" spans="2:2" ht="14.45" customHeight="1" x14ac:dyDescent="0.25"/>
    <row r="13" spans="2:2" ht="14.45" customHeight="1" x14ac:dyDescent="0.25"/>
    <row r="14" spans="2:2" ht="14.45" customHeight="1" x14ac:dyDescent="0.25"/>
    <row r="15" spans="2:2" ht="14.45" customHeight="1" x14ac:dyDescent="0.25"/>
    <row r="16" spans="2:2" ht="14.45" customHeight="1" x14ac:dyDescent="0.25"/>
    <row r="17" ht="14.45" customHeight="1" x14ac:dyDescent="0.25"/>
    <row r="18" ht="14.45" customHeight="1" x14ac:dyDescent="0.25"/>
    <row r="19" ht="14.45" customHeight="1" x14ac:dyDescent="0.25"/>
    <row r="20" ht="14.45" customHeight="1" x14ac:dyDescent="0.25"/>
    <row r="21" ht="14.45" customHeight="1" x14ac:dyDescent="0.25"/>
    <row r="22" ht="14.45" customHeight="1" x14ac:dyDescent="0.25"/>
    <row r="23" ht="14.45" customHeight="1" x14ac:dyDescent="0.25"/>
    <row r="24" ht="14.45" customHeight="1" x14ac:dyDescent="0.25"/>
    <row r="25" ht="14.45" customHeight="1" x14ac:dyDescent="0.25"/>
    <row r="26" ht="14.45" customHeight="1" x14ac:dyDescent="0.25"/>
    <row r="27" ht="14.45" customHeight="1" x14ac:dyDescent="0.25"/>
    <row r="28" ht="14.45" customHeight="1" x14ac:dyDescent="0.25"/>
    <row r="29" ht="14.45" customHeight="1" x14ac:dyDescent="0.25"/>
    <row r="30" ht="14.45" customHeight="1" x14ac:dyDescent="0.25"/>
    <row r="31" ht="14.45" customHeight="1" x14ac:dyDescent="0.25"/>
    <row r="32" ht="14.45" customHeight="1" x14ac:dyDescent="0.25"/>
    <row r="33" spans="2:2" ht="14.45" customHeight="1" x14ac:dyDescent="0.25"/>
    <row r="34" spans="2:2" ht="14.45" customHeight="1" x14ac:dyDescent="0.3">
      <c r="B34" s="42"/>
    </row>
    <row r="35" spans="2:2" ht="14.45" customHeight="1" x14ac:dyDescent="0.25"/>
    <row r="36" spans="2:2" ht="14.45" customHeight="1" x14ac:dyDescent="0.25"/>
    <row r="37" spans="2:2" ht="15" customHeight="1" x14ac:dyDescent="0.25"/>
    <row r="38" spans="2:2" ht="15" customHeight="1" x14ac:dyDescent="0.25"/>
    <row r="39" spans="2:2" ht="15" customHeight="1" x14ac:dyDescent="0.25"/>
    <row r="40" spans="2:2" ht="15" customHeight="1" x14ac:dyDescent="0.25"/>
    <row r="41" spans="2:2" ht="15" customHeight="1" x14ac:dyDescent="0.25"/>
    <row r="42" spans="2:2" ht="15" customHeight="1" x14ac:dyDescent="0.25"/>
    <row r="43" spans="2:2" ht="15" customHeight="1" x14ac:dyDescent="0.25"/>
    <row r="44" spans="2:2" ht="15" customHeight="1" x14ac:dyDescent="0.25"/>
    <row r="45" spans="2:2" ht="15" customHeight="1" x14ac:dyDescent="0.25"/>
    <row r="46" spans="2:2" ht="15" customHeight="1" x14ac:dyDescent="0.25"/>
    <row r="47" spans="2:2" ht="15" customHeight="1" x14ac:dyDescent="0.25"/>
    <row r="48" spans="2:2" ht="15" customHeight="1" x14ac:dyDescent="0.25"/>
    <row r="49" spans="2:2" ht="14.45" customHeight="1" x14ac:dyDescent="0.25"/>
    <row r="50" spans="2:2" ht="14.45" customHeight="1" x14ac:dyDescent="0.25"/>
    <row r="51" spans="2:2" ht="14.45" customHeight="1" x14ac:dyDescent="0.25"/>
    <row r="52" spans="2:2" ht="14.45" customHeight="1" x14ac:dyDescent="0.25"/>
    <row r="53" spans="2:2" ht="14.45" customHeight="1" x14ac:dyDescent="0.25"/>
    <row r="54" spans="2:2" ht="14.45" customHeight="1" x14ac:dyDescent="0.25"/>
    <row r="55" spans="2:2" ht="14.45" customHeight="1" x14ac:dyDescent="0.25"/>
    <row r="56" spans="2:2" ht="14.45" customHeight="1" x14ac:dyDescent="0.25"/>
    <row r="57" spans="2:2" ht="14.45" customHeight="1" x14ac:dyDescent="0.25"/>
    <row r="58" spans="2:2" ht="14.45" customHeight="1" x14ac:dyDescent="0.3">
      <c r="B58" s="42"/>
    </row>
    <row r="59" spans="2:2" ht="14.45" customHeight="1" x14ac:dyDescent="0.25"/>
    <row r="60" spans="2:2" ht="14.45" customHeight="1" x14ac:dyDescent="0.25"/>
    <row r="61" spans="2:2" ht="14.45" customHeight="1" x14ac:dyDescent="0.25"/>
    <row r="62" spans="2:2" ht="14.45" customHeight="1" x14ac:dyDescent="0.25"/>
    <row r="63" spans="2:2" ht="14.45" customHeight="1" x14ac:dyDescent="0.25"/>
    <row r="64" spans="2:2" ht="14.45" customHeight="1" x14ac:dyDescent="0.25"/>
    <row r="65" spans="2:2" ht="14.45" customHeight="1" x14ac:dyDescent="0.25"/>
    <row r="66" spans="2:2" ht="14.45" customHeight="1" x14ac:dyDescent="0.25"/>
    <row r="67" spans="2:2" ht="14.45" customHeight="1" x14ac:dyDescent="0.25"/>
    <row r="68" spans="2:2" ht="14.45" customHeight="1" x14ac:dyDescent="0.25"/>
    <row r="69" spans="2:2" ht="14.45" customHeight="1" x14ac:dyDescent="0.25"/>
    <row r="70" spans="2:2" ht="14.45" customHeight="1" x14ac:dyDescent="0.25"/>
    <row r="71" spans="2:2" ht="14.45" customHeight="1" x14ac:dyDescent="0.25"/>
    <row r="72" spans="2:2" ht="14.45" customHeight="1" x14ac:dyDescent="0.25"/>
    <row r="73" spans="2:2" ht="14.45" customHeight="1" x14ac:dyDescent="0.25"/>
    <row r="74" spans="2:2" ht="14.45" customHeight="1" x14ac:dyDescent="0.25"/>
    <row r="75" spans="2:2" ht="14.45" customHeight="1" x14ac:dyDescent="0.25"/>
    <row r="76" spans="2:2" ht="14.45" customHeight="1" x14ac:dyDescent="0.25"/>
    <row r="77" spans="2:2" ht="14.45" customHeight="1" x14ac:dyDescent="0.25"/>
    <row r="78" spans="2:2" ht="14.45" customHeight="1" x14ac:dyDescent="0.25"/>
    <row r="79" spans="2:2" ht="14.45" customHeight="1" x14ac:dyDescent="0.3">
      <c r="B79" s="42"/>
    </row>
    <row r="80" spans="2:2" ht="14.45" customHeight="1" x14ac:dyDescent="0.25"/>
    <row r="81" ht="14.45" customHeight="1" x14ac:dyDescent="0.25"/>
    <row r="82" ht="14.45" customHeight="1" x14ac:dyDescent="0.25"/>
    <row r="83" ht="14.45" customHeight="1" x14ac:dyDescent="0.25"/>
    <row r="84" ht="14.45" customHeight="1" x14ac:dyDescent="0.25"/>
    <row r="85" ht="14.45" customHeight="1" x14ac:dyDescent="0.25"/>
    <row r="86" ht="14.45" customHeight="1" x14ac:dyDescent="0.25"/>
    <row r="87" ht="14.45" customHeight="1" x14ac:dyDescent="0.25"/>
    <row r="88" ht="14.45" customHeight="1" x14ac:dyDescent="0.25"/>
    <row r="89" ht="14.45" customHeight="1" x14ac:dyDescent="0.25"/>
    <row r="90" ht="14.45" customHeight="1" x14ac:dyDescent="0.25"/>
    <row r="91" ht="14.45" customHeight="1" x14ac:dyDescent="0.25"/>
    <row r="92" ht="14.45" customHeight="1" x14ac:dyDescent="0.25"/>
    <row r="93" ht="14.45" customHeight="1" x14ac:dyDescent="0.25"/>
    <row r="94" ht="14.45" customHeight="1" x14ac:dyDescent="0.25"/>
    <row r="95" ht="14.45" customHeight="1" x14ac:dyDescent="0.25"/>
    <row r="96" ht="14.45" customHeight="1" x14ac:dyDescent="0.25"/>
    <row r="97" spans="2:2" ht="14.45" customHeight="1" x14ac:dyDescent="0.25"/>
    <row r="98" spans="2:2" ht="14.45" customHeight="1" x14ac:dyDescent="0.25"/>
    <row r="99" spans="2:2" ht="14.45" customHeight="1" x14ac:dyDescent="0.25"/>
    <row r="100" spans="2:2" ht="14.45" customHeight="1" x14ac:dyDescent="0.25"/>
    <row r="101" spans="2:2" ht="14.45" customHeight="1" x14ac:dyDescent="0.25"/>
    <row r="102" spans="2:2" ht="14.45" customHeight="1" x14ac:dyDescent="0.25"/>
    <row r="103" spans="2:2" ht="14.45" customHeight="1" x14ac:dyDescent="0.25"/>
    <row r="104" spans="2:2" ht="14.45" customHeight="1" x14ac:dyDescent="0.25"/>
    <row r="105" spans="2:2" ht="14.45" customHeight="1" x14ac:dyDescent="0.3">
      <c r="B105" s="42"/>
    </row>
    <row r="106" spans="2:2" ht="14.45" customHeight="1" x14ac:dyDescent="0.25"/>
    <row r="107" spans="2:2" ht="14.45" customHeight="1" x14ac:dyDescent="0.25"/>
    <row r="108" spans="2:2" ht="14.45" customHeight="1" x14ac:dyDescent="0.25"/>
    <row r="109" spans="2:2" ht="14.45" customHeight="1" x14ac:dyDescent="0.25"/>
    <row r="110" spans="2:2" ht="14.45" customHeight="1" x14ac:dyDescent="0.25"/>
    <row r="111" spans="2:2" ht="14.45" customHeight="1" x14ac:dyDescent="0.25"/>
    <row r="112" spans="2:2" ht="14.45" customHeight="1" x14ac:dyDescent="0.25"/>
    <row r="113" ht="14.45" customHeight="1" x14ac:dyDescent="0.25"/>
    <row r="114" ht="14.45" customHeight="1" x14ac:dyDescent="0.25"/>
    <row r="115" ht="14.45" customHeight="1" x14ac:dyDescent="0.25"/>
    <row r="116" ht="14.45" customHeight="1" x14ac:dyDescent="0.25"/>
    <row r="117" ht="14.45" customHeight="1" x14ac:dyDescent="0.25"/>
    <row r="118" ht="14.45" customHeight="1" x14ac:dyDescent="0.25"/>
    <row r="119" ht="14.45" customHeight="1" x14ac:dyDescent="0.25"/>
    <row r="120" ht="14.45" customHeight="1" x14ac:dyDescent="0.25"/>
    <row r="121" ht="14.45" customHeight="1" x14ac:dyDescent="0.25"/>
    <row r="122" ht="14.45" customHeight="1" x14ac:dyDescent="0.25"/>
    <row r="123" ht="14.45" customHeight="1" x14ac:dyDescent="0.25"/>
    <row r="124" ht="14.45" customHeight="1" x14ac:dyDescent="0.25"/>
    <row r="125" ht="14.45" customHeight="1" x14ac:dyDescent="0.25"/>
    <row r="126" ht="14.45" customHeight="1" x14ac:dyDescent="0.25"/>
    <row r="127" ht="14.45" customHeight="1" x14ac:dyDescent="0.25"/>
    <row r="128" ht="14.45" customHeight="1" x14ac:dyDescent="0.25"/>
    <row r="129" ht="14.45" customHeight="1" x14ac:dyDescent="0.25"/>
    <row r="130" ht="14.45" customHeight="1" x14ac:dyDescent="0.25"/>
    <row r="131" ht="14.45" customHeight="1" x14ac:dyDescent="0.25"/>
    <row r="132" ht="14.45" customHeight="1" x14ac:dyDescent="0.25"/>
    <row r="133" ht="14.45" customHeight="1" x14ac:dyDescent="0.25"/>
    <row r="134" ht="14.45" customHeight="1" x14ac:dyDescent="0.25"/>
    <row r="135" ht="14.45" customHeight="1" x14ac:dyDescent="0.25"/>
    <row r="136" ht="14.45" customHeight="1" x14ac:dyDescent="0.25"/>
    <row r="137" ht="14.45" customHeight="1" x14ac:dyDescent="0.25"/>
    <row r="138" ht="14.45" customHeight="1" x14ac:dyDescent="0.25"/>
    <row r="139" ht="14.45" customHeight="1" x14ac:dyDescent="0.25"/>
    <row r="140" ht="14.45" customHeight="1" x14ac:dyDescent="0.25"/>
    <row r="141" ht="14.45" customHeight="1" x14ac:dyDescent="0.25"/>
    <row r="142" ht="14.45" customHeight="1" x14ac:dyDescent="0.25"/>
    <row r="143" ht="14.45" customHeight="1" x14ac:dyDescent="0.25"/>
    <row r="144" ht="14.45" customHeight="1" x14ac:dyDescent="0.25"/>
    <row r="145" spans="2:2" ht="14.45" customHeight="1" x14ac:dyDescent="0.25"/>
    <row r="146" spans="2:2" ht="14.45" customHeight="1" x14ac:dyDescent="0.3">
      <c r="B146" s="42"/>
    </row>
    <row r="147" spans="2:2" ht="14.45" customHeight="1" x14ac:dyDescent="0.25"/>
    <row r="148" spans="2:2" ht="14.45" customHeight="1" x14ac:dyDescent="0.25"/>
    <row r="149" spans="2:2" ht="14.45" customHeight="1" x14ac:dyDescent="0.25"/>
    <row r="150" spans="2:2" ht="14.45" customHeight="1" x14ac:dyDescent="0.25"/>
    <row r="151" spans="2:2" ht="14.45" customHeight="1" x14ac:dyDescent="0.25"/>
    <row r="152" spans="2:2" ht="14.45" customHeight="1" x14ac:dyDescent="0.25"/>
    <row r="153" spans="2:2" ht="14.45" customHeight="1" x14ac:dyDescent="0.25"/>
    <row r="154" spans="2:2" ht="14.45" customHeight="1" x14ac:dyDescent="0.25"/>
    <row r="155" spans="2:2" ht="14.45" customHeight="1" x14ac:dyDescent="0.25"/>
    <row r="156" spans="2:2" ht="14.45" customHeight="1" x14ac:dyDescent="0.25"/>
    <row r="157" spans="2:2" ht="14.45" customHeight="1" x14ac:dyDescent="0.25"/>
    <row r="158" spans="2:2" ht="14.45" customHeight="1" x14ac:dyDescent="0.25"/>
    <row r="159" spans="2:2" ht="14.45" customHeight="1" x14ac:dyDescent="0.25"/>
    <row r="160" spans="2:2" ht="14.45" customHeight="1" x14ac:dyDescent="0.25"/>
    <row r="161" ht="14.45" customHeight="1" x14ac:dyDescent="0.25"/>
    <row r="162" ht="14.45" customHeight="1" x14ac:dyDescent="0.25"/>
    <row r="163" ht="14.45" customHeight="1" x14ac:dyDescent="0.25"/>
    <row r="164" ht="14.45" customHeight="1" x14ac:dyDescent="0.25"/>
    <row r="165" ht="14.45" customHeight="1" x14ac:dyDescent="0.25"/>
    <row r="166" ht="14.45" customHeight="1" x14ac:dyDescent="0.25"/>
    <row r="167" ht="14.45" customHeight="1" x14ac:dyDescent="0.25"/>
    <row r="168" ht="14.45" customHeight="1" x14ac:dyDescent="0.25"/>
    <row r="169" ht="14.45" customHeight="1" x14ac:dyDescent="0.25"/>
    <row r="170" ht="14.45" customHeight="1" x14ac:dyDescent="0.25"/>
    <row r="171" ht="14.45" customHeight="1" x14ac:dyDescent="0.25"/>
    <row r="172" ht="14.45" customHeight="1" x14ac:dyDescent="0.25"/>
    <row r="173" ht="14.45" customHeight="1" x14ac:dyDescent="0.25"/>
    <row r="174" ht="14.45" customHeight="1" x14ac:dyDescent="0.25"/>
    <row r="175" ht="14.45" customHeight="1" x14ac:dyDescent="0.25"/>
    <row r="176" ht="14.45" customHeight="1" x14ac:dyDescent="0.25"/>
    <row r="177" ht="14.45" customHeight="1" x14ac:dyDescent="0.25"/>
    <row r="178" ht="14.45" customHeight="1" x14ac:dyDescent="0.25"/>
    <row r="179" ht="14.45" customHeight="1" x14ac:dyDescent="0.25"/>
    <row r="180" ht="14.45" customHeight="1" x14ac:dyDescent="0.25"/>
    <row r="181" ht="14.45" customHeight="1" x14ac:dyDescent="0.25"/>
    <row r="182" ht="14.45" customHeight="1" x14ac:dyDescent="0.25"/>
    <row r="183" ht="14.45" customHeight="1" x14ac:dyDescent="0.25"/>
    <row r="184" ht="14.45" customHeight="1" x14ac:dyDescent="0.25"/>
    <row r="185" ht="14.45" customHeight="1" x14ac:dyDescent="0.25"/>
    <row r="186" ht="14.45" customHeight="1" x14ac:dyDescent="0.25"/>
    <row r="187" ht="14.45" customHeight="1" x14ac:dyDescent="0.25"/>
    <row r="188" ht="14.45" customHeight="1" x14ac:dyDescent="0.25"/>
    <row r="189" ht="14.45" customHeight="1" x14ac:dyDescent="0.25"/>
    <row r="190" ht="14.45" customHeight="1" x14ac:dyDescent="0.25"/>
    <row r="191" ht="14.45" customHeight="1" x14ac:dyDescent="0.25"/>
    <row r="192" ht="14.45" customHeight="1" x14ac:dyDescent="0.25"/>
    <row r="193" ht="14.45" customHeight="1" x14ac:dyDescent="0.25"/>
    <row r="194" ht="14.45" customHeight="1" x14ac:dyDescent="0.25"/>
    <row r="195" ht="14.45" customHeight="1" x14ac:dyDescent="0.25"/>
    <row r="196" ht="14.45" customHeight="1" x14ac:dyDescent="0.25"/>
    <row r="197" ht="14.45" customHeight="1" x14ac:dyDescent="0.25"/>
    <row r="198" ht="14.45" customHeight="1" x14ac:dyDescent="0.25"/>
    <row r="199" ht="14.45" customHeight="1" x14ac:dyDescent="0.25"/>
    <row r="200" ht="14.45" customHeight="1" x14ac:dyDescent="0.25"/>
    <row r="201" ht="14.45" customHeight="1" x14ac:dyDescent="0.25"/>
    <row r="202" ht="14.45" customHeight="1" x14ac:dyDescent="0.25"/>
    <row r="203" ht="14.45" customHeight="1" x14ac:dyDescent="0.25"/>
    <row r="204" ht="14.45" customHeight="1" x14ac:dyDescent="0.25"/>
    <row r="205" ht="14.45" customHeight="1" x14ac:dyDescent="0.25"/>
    <row r="206" ht="14.45" customHeight="1" x14ac:dyDescent="0.25"/>
    <row r="207" ht="14.45" customHeight="1" x14ac:dyDescent="0.25"/>
    <row r="208" ht="14.45" customHeight="1" x14ac:dyDescent="0.25"/>
    <row r="209" ht="14.45" customHeight="1" x14ac:dyDescent="0.25"/>
    <row r="210" ht="14.45" customHeight="1" x14ac:dyDescent="0.25"/>
    <row r="211" ht="14.45" customHeight="1" x14ac:dyDescent="0.25"/>
    <row r="212" ht="14.45" customHeight="1" x14ac:dyDescent="0.25"/>
    <row r="213" ht="14.45" customHeight="1" x14ac:dyDescent="0.25"/>
    <row r="214" ht="14.45" customHeight="1" x14ac:dyDescent="0.25"/>
    <row r="215" ht="14.45" customHeight="1" x14ac:dyDescent="0.25"/>
    <row r="216" ht="14.45" customHeight="1" x14ac:dyDescent="0.25"/>
    <row r="217" ht="14.45" customHeight="1" x14ac:dyDescent="0.25"/>
    <row r="218" ht="14.45" customHeight="1" x14ac:dyDescent="0.25"/>
    <row r="219" ht="14.45" customHeight="1" x14ac:dyDescent="0.25"/>
    <row r="220" ht="14.45" customHeight="1" x14ac:dyDescent="0.25"/>
    <row r="221" ht="14.45" customHeight="1" x14ac:dyDescent="0.25"/>
    <row r="222" ht="14.45" customHeight="1" x14ac:dyDescent="0.25"/>
    <row r="223" ht="14.45" customHeight="1" x14ac:dyDescent="0.25"/>
    <row r="224" ht="14.45" customHeight="1" x14ac:dyDescent="0.25"/>
    <row r="225" ht="14.45" customHeight="1" x14ac:dyDescent="0.25"/>
    <row r="226" ht="14.45" customHeight="1" x14ac:dyDescent="0.25"/>
    <row r="227" ht="14.45" customHeight="1" x14ac:dyDescent="0.25"/>
    <row r="228" ht="14.45" customHeight="1" x14ac:dyDescent="0.25"/>
    <row r="229" ht="14.45" customHeight="1" x14ac:dyDescent="0.25"/>
    <row r="230" ht="14.45" customHeight="1" x14ac:dyDescent="0.25"/>
    <row r="231" ht="14.45" customHeight="1" x14ac:dyDescent="0.25"/>
    <row r="232" ht="14.45" customHeight="1" x14ac:dyDescent="0.25"/>
    <row r="233" ht="14.45" customHeight="1" x14ac:dyDescent="0.25"/>
    <row r="234" ht="14.45" customHeight="1" x14ac:dyDescent="0.25"/>
    <row r="235" ht="14.45" customHeight="1" x14ac:dyDescent="0.25"/>
    <row r="236" ht="14.45" customHeight="1" x14ac:dyDescent="0.25"/>
    <row r="237" ht="14.45" customHeight="1" x14ac:dyDescent="0.25"/>
    <row r="238" ht="14.45" customHeight="1" x14ac:dyDescent="0.25"/>
    <row r="239" ht="14.45" customHeight="1" x14ac:dyDescent="0.25"/>
    <row r="240" ht="14.45" customHeight="1" x14ac:dyDescent="0.25"/>
    <row r="241" ht="14.45" customHeight="1" x14ac:dyDescent="0.25"/>
    <row r="242" ht="14.45" customHeight="1" x14ac:dyDescent="0.25"/>
    <row r="243" ht="14.45" customHeight="1" x14ac:dyDescent="0.25"/>
    <row r="244" ht="14.45" customHeight="1" x14ac:dyDescent="0.25"/>
    <row r="245" ht="14.45" customHeight="1" x14ac:dyDescent="0.25"/>
    <row r="246" ht="14.45" customHeight="1" x14ac:dyDescent="0.25"/>
    <row r="247" ht="14.45" customHeight="1" x14ac:dyDescent="0.25"/>
    <row r="248" ht="14.45" customHeight="1" x14ac:dyDescent="0.25"/>
    <row r="249" ht="14.45" customHeight="1" x14ac:dyDescent="0.25"/>
    <row r="250" ht="14.45" customHeight="1" x14ac:dyDescent="0.25"/>
    <row r="251" ht="14.45" customHeight="1" x14ac:dyDescent="0.25"/>
    <row r="252" ht="14.45" customHeight="1" x14ac:dyDescent="0.25"/>
    <row r="253" ht="14.45" customHeight="1" x14ac:dyDescent="0.25"/>
    <row r="254" ht="14.45" customHeight="1" x14ac:dyDescent="0.25"/>
    <row r="255" ht="14.45" customHeight="1" x14ac:dyDescent="0.25"/>
    <row r="256" ht="14.45" customHeight="1" x14ac:dyDescent="0.25"/>
    <row r="257" ht="14.45" customHeight="1" x14ac:dyDescent="0.25"/>
    <row r="258" ht="14.45" customHeight="1" x14ac:dyDescent="0.25"/>
    <row r="259" ht="14.45" customHeight="1" x14ac:dyDescent="0.25"/>
    <row r="260" ht="14.45" customHeight="1" x14ac:dyDescent="0.25"/>
    <row r="261" ht="14.45" customHeight="1" x14ac:dyDescent="0.25"/>
    <row r="262" ht="14.45" customHeight="1" x14ac:dyDescent="0.25"/>
    <row r="263" ht="14.45" customHeight="1" x14ac:dyDescent="0.25"/>
    <row r="264" ht="14.45" customHeight="1" x14ac:dyDescent="0.25"/>
    <row r="265" ht="14.45" customHeight="1" x14ac:dyDescent="0.25"/>
    <row r="266" ht="14.45" customHeight="1" x14ac:dyDescent="0.25"/>
    <row r="267" ht="14.45" customHeight="1" x14ac:dyDescent="0.25"/>
    <row r="268" ht="14.45" customHeight="1" x14ac:dyDescent="0.25"/>
    <row r="269" ht="14.45" customHeight="1" x14ac:dyDescent="0.25"/>
    <row r="270" ht="14.45" customHeight="1" x14ac:dyDescent="0.25"/>
    <row r="271" ht="14.45" customHeight="1" x14ac:dyDescent="0.25"/>
    <row r="272" ht="14.45" customHeight="1" x14ac:dyDescent="0.25"/>
    <row r="273" ht="14.45" customHeight="1" x14ac:dyDescent="0.25"/>
    <row r="274" ht="14.45" customHeight="1" x14ac:dyDescent="0.25"/>
    <row r="275" ht="14.45" customHeight="1" x14ac:dyDescent="0.25"/>
    <row r="276" ht="14.45" customHeight="1" x14ac:dyDescent="0.25"/>
    <row r="277" ht="14.45" customHeight="1" x14ac:dyDescent="0.25"/>
    <row r="278" ht="14.45" customHeight="1" x14ac:dyDescent="0.25"/>
    <row r="279" ht="14.45" customHeight="1" x14ac:dyDescent="0.25"/>
    <row r="280" ht="14.45" customHeight="1" x14ac:dyDescent="0.25"/>
    <row r="281" ht="14.45" customHeight="1" x14ac:dyDescent="0.25"/>
    <row r="282" ht="14.45" customHeight="1" x14ac:dyDescent="0.25"/>
    <row r="283" ht="14.45" customHeight="1" x14ac:dyDescent="0.25"/>
    <row r="284" ht="14.45" customHeight="1" x14ac:dyDescent="0.25"/>
    <row r="285" ht="14.45" customHeight="1" x14ac:dyDescent="0.25"/>
    <row r="286" ht="14.45" customHeight="1" x14ac:dyDescent="0.25"/>
    <row r="287" ht="14.45" customHeight="1" x14ac:dyDescent="0.25"/>
    <row r="288" ht="14.45" customHeight="1" x14ac:dyDescent="0.25"/>
    <row r="289" ht="14.45" customHeight="1" x14ac:dyDescent="0.25"/>
    <row r="290" ht="14.45" customHeight="1" x14ac:dyDescent="0.25"/>
  </sheetData>
  <sheetProtection algorithmName="SHA-512" hashValue="MesphQLjqxI9h0GWjhhFJg1Zp+PFxqjO76K5F/iYekbAP2cfHhUc5JSlD6svcN9xwKPMOgWKkBefKCNRh6ed/Q==" saltValue="fn1cIU5R1sz3C2ePGy5mww==" spinCount="100000" sheet="1" selectLockedCells="1" selectUnlockedCells="1"/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/>
  <dimension ref="A1:BL32"/>
  <sheetViews>
    <sheetView topLeftCell="AM1" workbookViewId="0">
      <selection activeCell="AC17" sqref="AC17"/>
    </sheetView>
  </sheetViews>
  <sheetFormatPr defaultRowHeight="15" x14ac:dyDescent="0.25"/>
  <cols>
    <col min="1" max="1" width="3" bestFit="1" customWidth="1"/>
    <col min="2" max="2" width="9.7109375" bestFit="1" customWidth="1"/>
    <col min="4" max="4" width="4.85546875" bestFit="1" customWidth="1"/>
    <col min="5" max="5" width="3.7109375" bestFit="1" customWidth="1"/>
    <col min="6" max="6" width="7.85546875" bestFit="1" customWidth="1"/>
    <col min="7" max="18" width="12.42578125" bestFit="1" customWidth="1"/>
    <col min="19" max="19" width="13.5703125" bestFit="1" customWidth="1"/>
    <col min="20" max="20" width="3.7109375" bestFit="1" customWidth="1"/>
    <col min="21" max="21" width="8.5703125" bestFit="1" customWidth="1"/>
    <col min="22" max="33" width="12.42578125" bestFit="1" customWidth="1"/>
    <col min="34" max="34" width="13.5703125" bestFit="1" customWidth="1"/>
    <col min="35" max="35" width="3.7109375" bestFit="1" customWidth="1"/>
    <col min="36" max="36" width="13.28515625" bestFit="1" customWidth="1"/>
    <col min="37" max="37" width="7.140625" bestFit="1" customWidth="1"/>
    <col min="38" max="38" width="8.7109375" bestFit="1" customWidth="1"/>
    <col min="39" max="44" width="7.140625" bestFit="1" customWidth="1"/>
    <col min="45" max="45" width="9" bestFit="1" customWidth="1"/>
    <col min="46" max="46" width="7.85546875" bestFit="1" customWidth="1"/>
    <col min="47" max="47" width="9.7109375" bestFit="1" customWidth="1"/>
    <col min="48" max="48" width="9.42578125" bestFit="1" customWidth="1"/>
    <col min="49" max="49" width="7.140625" bestFit="1" customWidth="1"/>
    <col min="50" max="50" width="3.7109375" bestFit="1" customWidth="1"/>
    <col min="51" max="51" width="15.28515625" bestFit="1" customWidth="1"/>
    <col min="52" max="52" width="7.140625" bestFit="1" customWidth="1"/>
    <col min="53" max="53" width="8.7109375" bestFit="1" customWidth="1"/>
    <col min="54" max="59" width="7.140625" bestFit="1" customWidth="1"/>
    <col min="60" max="60" width="9" bestFit="1" customWidth="1"/>
    <col min="61" max="61" width="7.85546875" bestFit="1" customWidth="1"/>
    <col min="62" max="62" width="9.7109375" bestFit="1" customWidth="1"/>
    <col min="63" max="63" width="9.42578125" bestFit="1" customWidth="1"/>
    <col min="64" max="64" width="7.140625" bestFit="1" customWidth="1"/>
  </cols>
  <sheetData>
    <row r="1" spans="1:64" x14ac:dyDescent="0.25">
      <c r="B1" t="s">
        <v>216</v>
      </c>
      <c r="D1" s="16" t="s">
        <v>0</v>
      </c>
      <c r="E1" t="s">
        <v>211</v>
      </c>
      <c r="F1" t="s">
        <v>478</v>
      </c>
      <c r="G1" t="s">
        <v>217</v>
      </c>
      <c r="H1" t="s">
        <v>218</v>
      </c>
      <c r="I1" t="s">
        <v>219</v>
      </c>
      <c r="J1" t="s">
        <v>220</v>
      </c>
      <c r="K1" t="s">
        <v>221</v>
      </c>
      <c r="L1" t="s">
        <v>222</v>
      </c>
      <c r="M1" t="s">
        <v>223</v>
      </c>
      <c r="N1" t="s">
        <v>224</v>
      </c>
      <c r="O1" t="s">
        <v>225</v>
      </c>
      <c r="P1" t="s">
        <v>226</v>
      </c>
      <c r="Q1" t="s">
        <v>227</v>
      </c>
      <c r="R1" t="s">
        <v>228</v>
      </c>
      <c r="S1" t="s">
        <v>229</v>
      </c>
      <c r="T1" t="s">
        <v>211</v>
      </c>
      <c r="U1" t="s">
        <v>477</v>
      </c>
      <c r="V1" t="s">
        <v>217</v>
      </c>
      <c r="W1" t="s">
        <v>218</v>
      </c>
      <c r="X1" t="s">
        <v>219</v>
      </c>
      <c r="Y1" t="s">
        <v>220</v>
      </c>
      <c r="Z1" t="s">
        <v>221</v>
      </c>
      <c r="AA1" t="s">
        <v>222</v>
      </c>
      <c r="AB1" t="s">
        <v>223</v>
      </c>
      <c r="AC1" t="s">
        <v>224</v>
      </c>
      <c r="AD1" t="s">
        <v>225</v>
      </c>
      <c r="AE1" t="s">
        <v>226</v>
      </c>
      <c r="AF1" t="s">
        <v>227</v>
      </c>
      <c r="AG1" t="s">
        <v>228</v>
      </c>
      <c r="AH1" t="s">
        <v>229</v>
      </c>
      <c r="AI1" t="s">
        <v>211</v>
      </c>
      <c r="AJ1" t="s">
        <v>483</v>
      </c>
      <c r="AK1" t="s">
        <v>217</v>
      </c>
      <c r="AL1" t="s">
        <v>218</v>
      </c>
      <c r="AM1" t="s">
        <v>219</v>
      </c>
      <c r="AN1" t="s">
        <v>220</v>
      </c>
      <c r="AO1" t="s">
        <v>221</v>
      </c>
      <c r="AP1" t="s">
        <v>222</v>
      </c>
      <c r="AQ1" t="s">
        <v>223</v>
      </c>
      <c r="AR1" t="s">
        <v>224</v>
      </c>
      <c r="AS1" t="s">
        <v>225</v>
      </c>
      <c r="AT1" t="s">
        <v>226</v>
      </c>
      <c r="AU1" t="s">
        <v>227</v>
      </c>
      <c r="AV1" t="s">
        <v>228</v>
      </c>
      <c r="AW1" t="s">
        <v>229</v>
      </c>
      <c r="AX1" t="s">
        <v>211</v>
      </c>
      <c r="AY1" t="s">
        <v>475</v>
      </c>
      <c r="AZ1" t="s">
        <v>217</v>
      </c>
      <c r="BA1" t="s">
        <v>218</v>
      </c>
      <c r="BB1" t="s">
        <v>219</v>
      </c>
      <c r="BC1" t="s">
        <v>220</v>
      </c>
      <c r="BD1" t="s">
        <v>221</v>
      </c>
      <c r="BE1" t="s">
        <v>222</v>
      </c>
      <c r="BF1" t="s">
        <v>223</v>
      </c>
      <c r="BG1" t="s">
        <v>224</v>
      </c>
      <c r="BH1" t="s">
        <v>225</v>
      </c>
      <c r="BI1" t="s">
        <v>226</v>
      </c>
      <c r="BJ1" t="s">
        <v>227</v>
      </c>
      <c r="BK1" t="s">
        <v>228</v>
      </c>
      <c r="BL1" t="s">
        <v>229</v>
      </c>
    </row>
    <row r="2" spans="1:64" x14ac:dyDescent="0.25">
      <c r="A2">
        <v>1</v>
      </c>
      <c r="B2" t="s">
        <v>217</v>
      </c>
      <c r="E2">
        <v>1</v>
      </c>
      <c r="G2" s="13">
        <f>Jan!AC14</f>
        <v>0</v>
      </c>
      <c r="H2" s="13">
        <f>Fev!AC14</f>
        <v>0</v>
      </c>
      <c r="I2" s="13">
        <f>Mar!AC14</f>
        <v>0</v>
      </c>
      <c r="J2" s="13">
        <f>Abr!AC14</f>
        <v>0</v>
      </c>
      <c r="K2" s="13">
        <f>Mai!AC14</f>
        <v>0</v>
      </c>
      <c r="L2" s="13">
        <f>Jun!AC14</f>
        <v>0</v>
      </c>
      <c r="M2" s="13">
        <f>Jul!AC14</f>
        <v>0</v>
      </c>
      <c r="N2" s="13">
        <f>Ago!AC14</f>
        <v>0</v>
      </c>
      <c r="O2" s="13">
        <f>Set!AC14</f>
        <v>0</v>
      </c>
      <c r="P2" s="13">
        <f>Out!AC14</f>
        <v>0</v>
      </c>
      <c r="Q2" s="13">
        <f>Nov!AC14</f>
        <v>0</v>
      </c>
      <c r="R2" s="13">
        <f>Dez!AC14</f>
        <v>0</v>
      </c>
      <c r="S2" s="13">
        <f>SUM(G2:R2)</f>
        <v>0</v>
      </c>
      <c r="T2">
        <v>1</v>
      </c>
      <c r="V2" s="13">
        <f>Jan!AD14</f>
        <v>0</v>
      </c>
      <c r="W2" s="13">
        <f>Fev!AD14</f>
        <v>0</v>
      </c>
      <c r="X2" s="13">
        <f>Mar!AD14</f>
        <v>0</v>
      </c>
      <c r="Y2" s="13">
        <f>Abr!AD14</f>
        <v>0</v>
      </c>
      <c r="Z2" s="13">
        <f>Mai!AD14</f>
        <v>0</v>
      </c>
      <c r="AA2" s="13">
        <f>Jun!AD14</f>
        <v>0</v>
      </c>
      <c r="AB2" s="13">
        <f>Jul!AD14</f>
        <v>0</v>
      </c>
      <c r="AC2" s="13">
        <f>Ago!AD14</f>
        <v>0</v>
      </c>
      <c r="AD2" s="13">
        <f>Set!AD14</f>
        <v>0</v>
      </c>
      <c r="AE2" s="13">
        <f>Out!AD14</f>
        <v>0</v>
      </c>
      <c r="AF2" s="13">
        <f>Nov!AD14</f>
        <v>0</v>
      </c>
      <c r="AG2" s="13">
        <f>Dez!AD14</f>
        <v>0</v>
      </c>
      <c r="AH2" s="13">
        <f>SUM(V2:AG2)</f>
        <v>0</v>
      </c>
      <c r="AI2">
        <v>1</v>
      </c>
      <c r="AK2" s="13">
        <f>Jan!AE14</f>
        <v>0</v>
      </c>
      <c r="AL2" s="13">
        <f>Fev!AE14</f>
        <v>0</v>
      </c>
      <c r="AM2" s="13">
        <f>Mar!AE14</f>
        <v>0</v>
      </c>
      <c r="AN2" s="13">
        <f>Abr!AE14</f>
        <v>0</v>
      </c>
      <c r="AO2" s="13">
        <f>Mai!AE14</f>
        <v>0</v>
      </c>
      <c r="AP2" s="13">
        <f>Jun!AE14</f>
        <v>0</v>
      </c>
      <c r="AQ2" s="13">
        <f>Jul!AE14</f>
        <v>0</v>
      </c>
      <c r="AR2" s="13">
        <f>Ago!AE14</f>
        <v>0</v>
      </c>
      <c r="AS2" s="13">
        <f>Set!AE14</f>
        <v>0</v>
      </c>
      <c r="AT2" s="13">
        <f>Out!AE14</f>
        <v>0</v>
      </c>
      <c r="AU2" s="13">
        <f>Nov!AE14</f>
        <v>0</v>
      </c>
      <c r="AV2" s="13">
        <f>Dez!AE14</f>
        <v>0</v>
      </c>
      <c r="AW2" s="13">
        <f>SUM(AK2:AV2)</f>
        <v>0</v>
      </c>
      <c r="AX2">
        <v>1</v>
      </c>
      <c r="AZ2" s="13">
        <f>Jan!AF14</f>
        <v>0</v>
      </c>
      <c r="BA2" s="13">
        <f>Fev!AF14</f>
        <v>0</v>
      </c>
      <c r="BB2" s="13">
        <f>Mar!AF14</f>
        <v>0</v>
      </c>
      <c r="BC2" s="13">
        <f>Abr!AF14</f>
        <v>0</v>
      </c>
      <c r="BD2" s="13">
        <f>Mai!AF14</f>
        <v>0</v>
      </c>
      <c r="BE2" s="13">
        <f>Jun!AF14</f>
        <v>0</v>
      </c>
      <c r="BF2" s="13">
        <f>Jul!AF14</f>
        <v>0</v>
      </c>
      <c r="BG2" s="13">
        <f>Ago!AF14</f>
        <v>0</v>
      </c>
      <c r="BH2" s="13">
        <f>Set!AF14</f>
        <v>0</v>
      </c>
      <c r="BI2" s="13">
        <f>Out!AF14</f>
        <v>0</v>
      </c>
      <c r="BJ2" s="13">
        <f>Nov!AF14</f>
        <v>0</v>
      </c>
      <c r="BK2" s="13">
        <f>Dez!AF14</f>
        <v>0</v>
      </c>
      <c r="BL2" s="13">
        <f>SUM(AZ2:BK2)</f>
        <v>0</v>
      </c>
    </row>
    <row r="3" spans="1:64" x14ac:dyDescent="0.25">
      <c r="A3">
        <v>2</v>
      </c>
      <c r="B3" t="s">
        <v>218</v>
      </c>
      <c r="E3">
        <v>2</v>
      </c>
      <c r="G3" s="13">
        <f>Jan!AC15</f>
        <v>0</v>
      </c>
      <c r="H3" s="13">
        <f>Fev!AC15</f>
        <v>0</v>
      </c>
      <c r="I3" s="13">
        <f>Mar!AC15</f>
        <v>0</v>
      </c>
      <c r="J3" s="13">
        <f>Abr!AC15</f>
        <v>0</v>
      </c>
      <c r="K3" s="13">
        <f>Mai!AC15</f>
        <v>0</v>
      </c>
      <c r="L3" s="13">
        <f>Jun!AC15</f>
        <v>0</v>
      </c>
      <c r="M3" s="13">
        <f>Jul!AC15</f>
        <v>0</v>
      </c>
      <c r="N3" s="13">
        <f>Ago!AC15</f>
        <v>0</v>
      </c>
      <c r="O3" s="13">
        <f>Set!AC15</f>
        <v>0</v>
      </c>
      <c r="P3" s="13">
        <f>Out!AC15</f>
        <v>0</v>
      </c>
      <c r="Q3" s="13">
        <f>Nov!AC15</f>
        <v>0</v>
      </c>
      <c r="R3" s="13">
        <f>Dez!AC15</f>
        <v>0</v>
      </c>
      <c r="S3" s="13">
        <f t="shared" ref="S3:S32" si="0">SUM(G3:R3)</f>
        <v>0</v>
      </c>
      <c r="T3">
        <v>2</v>
      </c>
      <c r="V3" s="13">
        <f>Jan!AD15</f>
        <v>0</v>
      </c>
      <c r="W3" s="13">
        <f>Fev!AD15</f>
        <v>0</v>
      </c>
      <c r="X3" s="13">
        <f>Mar!AD15</f>
        <v>0</v>
      </c>
      <c r="Y3" s="13">
        <f>Abr!AD15</f>
        <v>0</v>
      </c>
      <c r="Z3" s="13">
        <f>Mai!AD15</f>
        <v>0</v>
      </c>
      <c r="AA3" s="13">
        <f>Jun!AD15</f>
        <v>0</v>
      </c>
      <c r="AB3" s="13">
        <f>Jul!AD15</f>
        <v>0</v>
      </c>
      <c r="AC3" s="13">
        <f>Ago!AD15</f>
        <v>0</v>
      </c>
      <c r="AD3" s="13">
        <f>Set!AD15</f>
        <v>0</v>
      </c>
      <c r="AE3" s="13">
        <f>Out!AD15</f>
        <v>0</v>
      </c>
      <c r="AF3" s="13">
        <f>Nov!AD15</f>
        <v>0</v>
      </c>
      <c r="AG3" s="13">
        <f>Dez!AD15</f>
        <v>0</v>
      </c>
      <c r="AH3" s="13">
        <f t="shared" ref="AH3:AH32" si="1">SUM(V3:AG3)</f>
        <v>0</v>
      </c>
      <c r="AI3">
        <v>2</v>
      </c>
      <c r="AK3" s="13">
        <f>Jan!AE15</f>
        <v>0</v>
      </c>
      <c r="AL3" s="13">
        <f>Fev!AE15</f>
        <v>0</v>
      </c>
      <c r="AM3" s="13">
        <f>Mar!AE15</f>
        <v>0</v>
      </c>
      <c r="AN3" s="13">
        <f>Abr!AE15</f>
        <v>0</v>
      </c>
      <c r="AO3" s="13">
        <f>Mai!AE15</f>
        <v>0</v>
      </c>
      <c r="AP3" s="13">
        <f>Jun!AE15</f>
        <v>0</v>
      </c>
      <c r="AQ3" s="13">
        <f>Jul!AE15</f>
        <v>0</v>
      </c>
      <c r="AR3" s="13">
        <f>Ago!AE15</f>
        <v>0</v>
      </c>
      <c r="AS3" s="13">
        <f>Set!AE15</f>
        <v>0</v>
      </c>
      <c r="AT3" s="13">
        <f>Out!AE15</f>
        <v>0</v>
      </c>
      <c r="AU3" s="13">
        <f>Nov!AE15</f>
        <v>0</v>
      </c>
      <c r="AV3" s="13">
        <f>Dez!AE15</f>
        <v>0</v>
      </c>
      <c r="AW3" s="13">
        <f t="shared" ref="AW3:AW32" si="2">SUM(AK3:AV3)</f>
        <v>0</v>
      </c>
      <c r="AX3">
        <v>2</v>
      </c>
      <c r="AZ3" s="13">
        <f>Jan!AF15</f>
        <v>0</v>
      </c>
      <c r="BA3" s="13">
        <f>Fev!AF15</f>
        <v>0</v>
      </c>
      <c r="BB3" s="13">
        <f>Mar!AF15</f>
        <v>0</v>
      </c>
      <c r="BC3" s="13">
        <f>Abr!AF15</f>
        <v>0</v>
      </c>
      <c r="BD3" s="13">
        <f>Mai!AF15</f>
        <v>0</v>
      </c>
      <c r="BE3" s="13">
        <f>Jun!AF15</f>
        <v>0</v>
      </c>
      <c r="BF3" s="13">
        <f>Jul!AF15</f>
        <v>0</v>
      </c>
      <c r="BG3" s="13">
        <f>Ago!AF15</f>
        <v>0</v>
      </c>
      <c r="BH3" s="13">
        <f>Set!AF15</f>
        <v>0</v>
      </c>
      <c r="BI3" s="13">
        <f>Out!AF15</f>
        <v>0</v>
      </c>
      <c r="BJ3" s="13">
        <f>Nov!AF15</f>
        <v>0</v>
      </c>
      <c r="BK3" s="13">
        <f>Dez!AF15</f>
        <v>0</v>
      </c>
      <c r="BL3" s="13">
        <f t="shared" ref="BL3:BL32" si="3">SUM(AZ3:BK3)</f>
        <v>0</v>
      </c>
    </row>
    <row r="4" spans="1:64" x14ac:dyDescent="0.25">
      <c r="A4">
        <v>3</v>
      </c>
      <c r="B4" t="s">
        <v>219</v>
      </c>
      <c r="E4">
        <v>3</v>
      </c>
      <c r="G4" s="13">
        <f>Jan!AC16</f>
        <v>0</v>
      </c>
      <c r="H4" s="13">
        <f>Fev!AC16</f>
        <v>0</v>
      </c>
      <c r="I4" s="13">
        <f>Mar!AC16</f>
        <v>0</v>
      </c>
      <c r="J4" s="13">
        <f>Abr!AC16</f>
        <v>0</v>
      </c>
      <c r="K4" s="13">
        <f>Mai!AC16</f>
        <v>0</v>
      </c>
      <c r="L4" s="13">
        <f>Jun!AC16</f>
        <v>0</v>
      </c>
      <c r="M4" s="13">
        <f>Jul!AC16</f>
        <v>0</v>
      </c>
      <c r="N4" s="13">
        <f>Ago!AC16</f>
        <v>0</v>
      </c>
      <c r="O4" s="13">
        <f>Set!AC16</f>
        <v>0</v>
      </c>
      <c r="P4" s="13">
        <f>Out!AC16</f>
        <v>0</v>
      </c>
      <c r="Q4" s="13">
        <f>Nov!AC16</f>
        <v>0</v>
      </c>
      <c r="R4" s="13">
        <f>Dez!AC16</f>
        <v>0</v>
      </c>
      <c r="S4" s="13">
        <f t="shared" si="0"/>
        <v>0</v>
      </c>
      <c r="T4">
        <v>3</v>
      </c>
      <c r="V4" s="13">
        <f>Jan!AD16</f>
        <v>0</v>
      </c>
      <c r="W4" s="13">
        <f>Fev!AD16</f>
        <v>0</v>
      </c>
      <c r="X4" s="13">
        <f>Mar!AD16</f>
        <v>0</v>
      </c>
      <c r="Y4" s="13">
        <f>Abr!AD16</f>
        <v>0</v>
      </c>
      <c r="Z4" s="13">
        <f>Mai!AD16</f>
        <v>0</v>
      </c>
      <c r="AA4" s="13">
        <f>Jun!AD16</f>
        <v>0</v>
      </c>
      <c r="AB4" s="13">
        <f>Jul!AD16</f>
        <v>0</v>
      </c>
      <c r="AC4" s="13">
        <f>Ago!AD16</f>
        <v>0</v>
      </c>
      <c r="AD4" s="13">
        <f>Set!AD16</f>
        <v>0</v>
      </c>
      <c r="AE4" s="13">
        <f>Out!AD16</f>
        <v>0</v>
      </c>
      <c r="AF4" s="13">
        <f>Nov!AD16</f>
        <v>0</v>
      </c>
      <c r="AG4" s="13">
        <f>Dez!AD16</f>
        <v>0</v>
      </c>
      <c r="AH4" s="13">
        <f t="shared" si="1"/>
        <v>0</v>
      </c>
      <c r="AI4">
        <v>3</v>
      </c>
      <c r="AK4" s="13">
        <f>Jan!AE16</f>
        <v>0</v>
      </c>
      <c r="AL4" s="13">
        <f>Fev!AE16</f>
        <v>0</v>
      </c>
      <c r="AM4" s="13">
        <f>Mar!AE16</f>
        <v>0</v>
      </c>
      <c r="AN4" s="13">
        <f>Abr!AE16</f>
        <v>0</v>
      </c>
      <c r="AO4" s="13">
        <f>Mai!AE16</f>
        <v>0</v>
      </c>
      <c r="AP4" s="13">
        <f>Jun!AE16</f>
        <v>0</v>
      </c>
      <c r="AQ4" s="13">
        <f>Jul!AE16</f>
        <v>0</v>
      </c>
      <c r="AR4" s="13">
        <f>Ago!AE16</f>
        <v>0</v>
      </c>
      <c r="AS4" s="13">
        <f>Set!AE16</f>
        <v>0</v>
      </c>
      <c r="AT4" s="13">
        <f>Out!AE16</f>
        <v>0</v>
      </c>
      <c r="AU4" s="13">
        <f>Nov!AE16</f>
        <v>0</v>
      </c>
      <c r="AV4" s="13">
        <f>Dez!AE16</f>
        <v>0</v>
      </c>
      <c r="AW4" s="13">
        <f t="shared" si="2"/>
        <v>0</v>
      </c>
      <c r="AX4">
        <v>3</v>
      </c>
      <c r="AZ4" s="13">
        <f>Jan!AF16</f>
        <v>0</v>
      </c>
      <c r="BA4" s="13">
        <f>Fev!AF16</f>
        <v>0</v>
      </c>
      <c r="BB4" s="13">
        <f>Mar!AF16</f>
        <v>0</v>
      </c>
      <c r="BC4" s="13">
        <f>Abr!AF16</f>
        <v>0</v>
      </c>
      <c r="BD4" s="13">
        <f>Mai!AF16</f>
        <v>0</v>
      </c>
      <c r="BE4" s="13">
        <f>Jun!AF16</f>
        <v>0</v>
      </c>
      <c r="BF4" s="13">
        <f>Jul!AF16</f>
        <v>0</v>
      </c>
      <c r="BG4" s="13">
        <f>Ago!AF16</f>
        <v>0</v>
      </c>
      <c r="BH4" s="13">
        <f>Set!AF16</f>
        <v>0</v>
      </c>
      <c r="BI4" s="13">
        <f>Out!AF16</f>
        <v>0</v>
      </c>
      <c r="BJ4" s="13">
        <f>Nov!AF16</f>
        <v>0</v>
      </c>
      <c r="BK4" s="13">
        <f>Dez!AF16</f>
        <v>0</v>
      </c>
      <c r="BL4" s="13">
        <f t="shared" si="3"/>
        <v>0</v>
      </c>
    </row>
    <row r="5" spans="1:64" x14ac:dyDescent="0.25">
      <c r="A5">
        <v>4</v>
      </c>
      <c r="B5" t="s">
        <v>220</v>
      </c>
      <c r="E5">
        <v>4</v>
      </c>
      <c r="G5" s="13">
        <f>Jan!AC17</f>
        <v>0</v>
      </c>
      <c r="H5" s="13">
        <f>Fev!AC17</f>
        <v>0</v>
      </c>
      <c r="I5" s="13">
        <f>Mar!AC17</f>
        <v>0</v>
      </c>
      <c r="J5" s="13">
        <f>Abr!AC17</f>
        <v>0</v>
      </c>
      <c r="K5" s="13">
        <f>Mai!AC17</f>
        <v>0</v>
      </c>
      <c r="L5" s="13">
        <f>Jun!AC17</f>
        <v>0</v>
      </c>
      <c r="M5" s="13">
        <f>Jul!AC17</f>
        <v>0</v>
      </c>
      <c r="N5" s="13">
        <f>Ago!AC17</f>
        <v>0</v>
      </c>
      <c r="O5" s="13">
        <f>Set!AC17</f>
        <v>0</v>
      </c>
      <c r="P5" s="13">
        <f>Out!AC17</f>
        <v>0</v>
      </c>
      <c r="Q5" s="13">
        <f>Nov!AC17</f>
        <v>0</v>
      </c>
      <c r="R5" s="13">
        <f>Dez!AC17</f>
        <v>0</v>
      </c>
      <c r="S5" s="13">
        <f t="shared" si="0"/>
        <v>0</v>
      </c>
      <c r="T5">
        <v>4</v>
      </c>
      <c r="V5" s="13">
        <f>Jan!AD17</f>
        <v>0</v>
      </c>
      <c r="W5" s="13">
        <f>Fev!AD17</f>
        <v>0</v>
      </c>
      <c r="X5" s="13">
        <f>Mar!AD17</f>
        <v>0</v>
      </c>
      <c r="Y5" s="13">
        <f>Abr!AD17</f>
        <v>0</v>
      </c>
      <c r="Z5" s="13">
        <f>Mai!AD17</f>
        <v>0</v>
      </c>
      <c r="AA5" s="13">
        <f>Jun!AD17</f>
        <v>0</v>
      </c>
      <c r="AB5" s="13">
        <f>Jul!AD17</f>
        <v>0</v>
      </c>
      <c r="AC5" s="13">
        <f>Ago!AD17</f>
        <v>0</v>
      </c>
      <c r="AD5" s="13">
        <f>Set!AD17</f>
        <v>0</v>
      </c>
      <c r="AE5" s="13">
        <f>Out!AD17</f>
        <v>0</v>
      </c>
      <c r="AF5" s="13">
        <f>Nov!AD17</f>
        <v>0</v>
      </c>
      <c r="AG5" s="13">
        <f>Dez!AD17</f>
        <v>0</v>
      </c>
      <c r="AH5" s="13">
        <f t="shared" si="1"/>
        <v>0</v>
      </c>
      <c r="AI5">
        <v>4</v>
      </c>
      <c r="AK5" s="13">
        <f>Jan!AE17</f>
        <v>0</v>
      </c>
      <c r="AL5" s="13">
        <f>Fev!AE17</f>
        <v>0</v>
      </c>
      <c r="AM5" s="13">
        <f>Mar!AE17</f>
        <v>0</v>
      </c>
      <c r="AN5" s="13">
        <f>Abr!AE17</f>
        <v>0</v>
      </c>
      <c r="AO5" s="13">
        <f>Mai!AE17</f>
        <v>0</v>
      </c>
      <c r="AP5" s="13">
        <f>Jun!AE17</f>
        <v>0</v>
      </c>
      <c r="AQ5" s="13">
        <f>Jul!AE17</f>
        <v>0</v>
      </c>
      <c r="AR5" s="13">
        <f>Ago!AE17</f>
        <v>0</v>
      </c>
      <c r="AS5" s="13">
        <f>Set!AE17</f>
        <v>0</v>
      </c>
      <c r="AT5" s="13">
        <f>Out!AE17</f>
        <v>0</v>
      </c>
      <c r="AU5" s="13">
        <f>Nov!AE17</f>
        <v>0</v>
      </c>
      <c r="AV5" s="13">
        <f>Dez!AE17</f>
        <v>0</v>
      </c>
      <c r="AW5" s="13">
        <f t="shared" si="2"/>
        <v>0</v>
      </c>
      <c r="AX5">
        <v>4</v>
      </c>
      <c r="AZ5" s="13">
        <f>Jan!AF17</f>
        <v>0</v>
      </c>
      <c r="BA5" s="13">
        <f>Fev!AF17</f>
        <v>0</v>
      </c>
      <c r="BB5" s="13">
        <f>Mar!AF17</f>
        <v>0</v>
      </c>
      <c r="BC5" s="13">
        <f>Abr!AF17</f>
        <v>0</v>
      </c>
      <c r="BD5" s="13">
        <f>Mai!AF17</f>
        <v>0</v>
      </c>
      <c r="BE5" s="13">
        <f>Jun!AF17</f>
        <v>0</v>
      </c>
      <c r="BF5" s="13">
        <f>Jul!AF17</f>
        <v>0</v>
      </c>
      <c r="BG5" s="13">
        <f>Ago!AF17</f>
        <v>0</v>
      </c>
      <c r="BH5" s="13">
        <f>Set!AF17</f>
        <v>0</v>
      </c>
      <c r="BI5" s="13">
        <f>Out!AF17</f>
        <v>0</v>
      </c>
      <c r="BJ5" s="13">
        <f>Nov!AF17</f>
        <v>0</v>
      </c>
      <c r="BK5" s="13">
        <f>Dez!AF17</f>
        <v>0</v>
      </c>
      <c r="BL5" s="13">
        <f t="shared" si="3"/>
        <v>0</v>
      </c>
    </row>
    <row r="6" spans="1:64" x14ac:dyDescent="0.25">
      <c r="A6">
        <v>5</v>
      </c>
      <c r="B6" t="s">
        <v>221</v>
      </c>
      <c r="E6">
        <v>5</v>
      </c>
      <c r="G6" s="13">
        <f ca="1">Jan!AC18</f>
        <v>0</v>
      </c>
      <c r="H6" s="13">
        <f>Fev!AC18</f>
        <v>0</v>
      </c>
      <c r="I6" s="13">
        <f>Mar!AC18</f>
        <v>0</v>
      </c>
      <c r="J6" s="13">
        <f>Abr!AC18</f>
        <v>0</v>
      </c>
      <c r="K6" s="13">
        <f>Mai!AC18</f>
        <v>0</v>
      </c>
      <c r="L6" s="13">
        <f>Jun!AC18</f>
        <v>0</v>
      </c>
      <c r="M6" s="13">
        <f>Jul!AC18</f>
        <v>0</v>
      </c>
      <c r="N6" s="13">
        <f>Ago!AC18</f>
        <v>0</v>
      </c>
      <c r="O6" s="13">
        <f>Set!AC18</f>
        <v>0</v>
      </c>
      <c r="P6" s="13">
        <f>Out!AC18</f>
        <v>0</v>
      </c>
      <c r="Q6" s="13">
        <f>Nov!AC18</f>
        <v>0</v>
      </c>
      <c r="R6" s="13">
        <f>Dez!AC18</f>
        <v>0</v>
      </c>
      <c r="S6" s="13">
        <f t="shared" ca="1" si="0"/>
        <v>0</v>
      </c>
      <c r="T6">
        <v>5</v>
      </c>
      <c r="V6" s="13">
        <f ca="1">Jan!AD18</f>
        <v>4000</v>
      </c>
      <c r="W6" s="13">
        <f>Fev!AD18</f>
        <v>0</v>
      </c>
      <c r="X6" s="13">
        <f>Mar!AD18</f>
        <v>0</v>
      </c>
      <c r="Y6" s="13">
        <f>Abr!AD18</f>
        <v>0</v>
      </c>
      <c r="Z6" s="13">
        <f>Mai!AD18</f>
        <v>0</v>
      </c>
      <c r="AA6" s="13">
        <f>Jun!AD18</f>
        <v>0</v>
      </c>
      <c r="AB6" s="13">
        <f>Jul!AD18</f>
        <v>0</v>
      </c>
      <c r="AC6" s="13">
        <f>Ago!AD18</f>
        <v>0</v>
      </c>
      <c r="AD6" s="13">
        <f>Set!AD18</f>
        <v>0</v>
      </c>
      <c r="AE6" s="13">
        <f>Out!AD18</f>
        <v>0</v>
      </c>
      <c r="AF6" s="13">
        <f>Nov!AD18</f>
        <v>0</v>
      </c>
      <c r="AG6" s="13">
        <f>Dez!AD18</f>
        <v>0</v>
      </c>
      <c r="AH6" s="13">
        <f t="shared" ca="1" si="1"/>
        <v>4000</v>
      </c>
      <c r="AI6">
        <v>5</v>
      </c>
      <c r="AK6" s="13">
        <f ca="1">Jan!AE18</f>
        <v>0</v>
      </c>
      <c r="AL6" s="13">
        <f>Fev!AE18</f>
        <v>0</v>
      </c>
      <c r="AM6" s="13">
        <f>Mar!AE18</f>
        <v>0</v>
      </c>
      <c r="AN6" s="13">
        <f>Abr!AE18</f>
        <v>0</v>
      </c>
      <c r="AO6" s="13">
        <f>Mai!AE18</f>
        <v>0</v>
      </c>
      <c r="AP6" s="13">
        <f>Jun!AE18</f>
        <v>0</v>
      </c>
      <c r="AQ6" s="13">
        <f>Jul!AE18</f>
        <v>0</v>
      </c>
      <c r="AR6" s="13">
        <f>Ago!AE18</f>
        <v>0</v>
      </c>
      <c r="AS6" s="13">
        <f>Set!AE18</f>
        <v>0</v>
      </c>
      <c r="AT6" s="13">
        <f>Out!AE18</f>
        <v>0</v>
      </c>
      <c r="AU6" s="13">
        <f>Nov!AE18</f>
        <v>0</v>
      </c>
      <c r="AV6" s="13">
        <f>Dez!AE18</f>
        <v>0</v>
      </c>
      <c r="AW6" s="13">
        <f t="shared" ca="1" si="2"/>
        <v>0</v>
      </c>
      <c r="AX6">
        <v>5</v>
      </c>
      <c r="AZ6" s="13">
        <f ca="1">Jan!AF18</f>
        <v>0</v>
      </c>
      <c r="BA6" s="13">
        <f>Fev!AF18</f>
        <v>0</v>
      </c>
      <c r="BB6" s="13">
        <f>Mar!AF18</f>
        <v>0</v>
      </c>
      <c r="BC6" s="13">
        <f>Abr!AF18</f>
        <v>0</v>
      </c>
      <c r="BD6" s="13">
        <f>Mai!AF18</f>
        <v>0</v>
      </c>
      <c r="BE6" s="13">
        <f>Jun!AF18</f>
        <v>0</v>
      </c>
      <c r="BF6" s="13">
        <f>Jul!AF18</f>
        <v>0</v>
      </c>
      <c r="BG6" s="13">
        <f>Ago!AF18</f>
        <v>0</v>
      </c>
      <c r="BH6" s="13">
        <f>Set!AF18</f>
        <v>0</v>
      </c>
      <c r="BI6" s="13">
        <f>Out!AF18</f>
        <v>0</v>
      </c>
      <c r="BJ6" s="13">
        <f>Nov!AF18</f>
        <v>0</v>
      </c>
      <c r="BK6" s="13">
        <f>Dez!AF18</f>
        <v>0</v>
      </c>
      <c r="BL6" s="13">
        <f t="shared" ca="1" si="3"/>
        <v>0</v>
      </c>
    </row>
    <row r="7" spans="1:64" x14ac:dyDescent="0.25">
      <c r="A7">
        <v>6</v>
      </c>
      <c r="B7" t="s">
        <v>222</v>
      </c>
      <c r="E7">
        <v>6</v>
      </c>
      <c r="G7" s="13">
        <f>Jan!AC19</f>
        <v>0</v>
      </c>
      <c r="H7" s="13">
        <f>Fev!AC19</f>
        <v>0</v>
      </c>
      <c r="I7" s="13">
        <f>Mar!AC19</f>
        <v>0</v>
      </c>
      <c r="J7" s="13">
        <f>Abr!AC19</f>
        <v>0</v>
      </c>
      <c r="K7" s="13">
        <f>Mai!AC19</f>
        <v>0</v>
      </c>
      <c r="L7" s="13">
        <f>Jun!AC19</f>
        <v>0</v>
      </c>
      <c r="M7" s="13">
        <f>Jul!AC19</f>
        <v>0</v>
      </c>
      <c r="N7" s="13">
        <f>Ago!AC19</f>
        <v>0</v>
      </c>
      <c r="O7" s="13">
        <f>Set!AC19</f>
        <v>0</v>
      </c>
      <c r="P7" s="13">
        <f>Out!AC19</f>
        <v>0</v>
      </c>
      <c r="Q7" s="13">
        <f>Nov!AC19</f>
        <v>0</v>
      </c>
      <c r="R7" s="13">
        <f>Dez!AC19</f>
        <v>0</v>
      </c>
      <c r="S7" s="13">
        <f t="shared" si="0"/>
        <v>0</v>
      </c>
      <c r="T7">
        <v>6</v>
      </c>
      <c r="V7" s="13">
        <f>Jan!AD19</f>
        <v>0</v>
      </c>
      <c r="W7" s="13">
        <f>Fev!AD19</f>
        <v>0</v>
      </c>
      <c r="X7" s="13">
        <f>Mar!AD19</f>
        <v>0</v>
      </c>
      <c r="Y7" s="13">
        <f>Abr!AD19</f>
        <v>0</v>
      </c>
      <c r="Z7" s="13">
        <f>Mai!AD19</f>
        <v>0</v>
      </c>
      <c r="AA7" s="13">
        <f>Jun!AD19</f>
        <v>0</v>
      </c>
      <c r="AB7" s="13">
        <f>Jul!AD19</f>
        <v>0</v>
      </c>
      <c r="AC7" s="13">
        <f>Ago!AD19</f>
        <v>0</v>
      </c>
      <c r="AD7" s="13">
        <f>Set!AD19</f>
        <v>0</v>
      </c>
      <c r="AE7" s="13">
        <f>Out!AD19</f>
        <v>0</v>
      </c>
      <c r="AF7" s="13">
        <f>Nov!AD19</f>
        <v>0</v>
      </c>
      <c r="AG7" s="13">
        <f>Dez!AD19</f>
        <v>0</v>
      </c>
      <c r="AH7" s="13">
        <f t="shared" si="1"/>
        <v>0</v>
      </c>
      <c r="AI7">
        <v>6</v>
      </c>
      <c r="AK7" s="13">
        <f>Jan!AE19</f>
        <v>0</v>
      </c>
      <c r="AL7" s="13">
        <f>Fev!AE19</f>
        <v>0</v>
      </c>
      <c r="AM7" s="13">
        <f>Mar!AE19</f>
        <v>0</v>
      </c>
      <c r="AN7" s="13">
        <f>Abr!AE19</f>
        <v>0</v>
      </c>
      <c r="AO7" s="13">
        <f>Mai!AE19</f>
        <v>0</v>
      </c>
      <c r="AP7" s="13">
        <f>Jun!AE19</f>
        <v>0</v>
      </c>
      <c r="AQ7" s="13">
        <f>Jul!AE19</f>
        <v>0</v>
      </c>
      <c r="AR7" s="13">
        <f>Ago!AE19</f>
        <v>0</v>
      </c>
      <c r="AS7" s="13">
        <f>Set!AE19</f>
        <v>0</v>
      </c>
      <c r="AT7" s="13">
        <f>Out!AE19</f>
        <v>0</v>
      </c>
      <c r="AU7" s="13">
        <f>Nov!AE19</f>
        <v>0</v>
      </c>
      <c r="AV7" s="13">
        <f>Dez!AE19</f>
        <v>0</v>
      </c>
      <c r="AW7" s="13">
        <f t="shared" si="2"/>
        <v>0</v>
      </c>
      <c r="AX7">
        <v>6</v>
      </c>
      <c r="AZ7" s="13">
        <f>Jan!AF19</f>
        <v>0</v>
      </c>
      <c r="BA7" s="13">
        <f>Fev!AF19</f>
        <v>0</v>
      </c>
      <c r="BB7" s="13">
        <f>Mar!AF19</f>
        <v>0</v>
      </c>
      <c r="BC7" s="13">
        <f>Abr!AF19</f>
        <v>0</v>
      </c>
      <c r="BD7" s="13">
        <f>Mai!AF19</f>
        <v>0</v>
      </c>
      <c r="BE7" s="13">
        <f>Jun!AF19</f>
        <v>0</v>
      </c>
      <c r="BF7" s="13">
        <f>Jul!AF19</f>
        <v>0</v>
      </c>
      <c r="BG7" s="13">
        <f>Ago!AF19</f>
        <v>0</v>
      </c>
      <c r="BH7" s="13">
        <f>Set!AF19</f>
        <v>0</v>
      </c>
      <c r="BI7" s="13">
        <f>Out!AF19</f>
        <v>0</v>
      </c>
      <c r="BJ7" s="13">
        <f>Nov!AF19</f>
        <v>0</v>
      </c>
      <c r="BK7" s="13">
        <f>Dez!AF19</f>
        <v>0</v>
      </c>
      <c r="BL7" s="13">
        <f t="shared" si="3"/>
        <v>0</v>
      </c>
    </row>
    <row r="8" spans="1:64" x14ac:dyDescent="0.25">
      <c r="A8">
        <v>7</v>
      </c>
      <c r="B8" t="s">
        <v>223</v>
      </c>
      <c r="E8">
        <v>7</v>
      </c>
      <c r="G8" s="13">
        <f>Jan!AC20</f>
        <v>0</v>
      </c>
      <c r="H8" s="13">
        <f>Fev!AC20</f>
        <v>0</v>
      </c>
      <c r="I8" s="13">
        <f>Mar!AC20</f>
        <v>0</v>
      </c>
      <c r="J8" s="13">
        <f>Abr!AC20</f>
        <v>0</v>
      </c>
      <c r="K8" s="13">
        <f>Mai!AC20</f>
        <v>0</v>
      </c>
      <c r="L8" s="13">
        <f>Jun!AC20</f>
        <v>0</v>
      </c>
      <c r="M8" s="13">
        <f>Jul!AC20</f>
        <v>0</v>
      </c>
      <c r="N8" s="13">
        <f>Ago!AC20</f>
        <v>0</v>
      </c>
      <c r="O8" s="13">
        <f>Set!AC20</f>
        <v>0</v>
      </c>
      <c r="P8" s="13">
        <f>Out!AC20</f>
        <v>0</v>
      </c>
      <c r="Q8" s="13">
        <f>Nov!AC20</f>
        <v>0</v>
      </c>
      <c r="R8" s="13">
        <f>Dez!AC20</f>
        <v>0</v>
      </c>
      <c r="S8" s="13">
        <f t="shared" si="0"/>
        <v>0</v>
      </c>
      <c r="T8">
        <v>7</v>
      </c>
      <c r="V8" s="13">
        <f>Jan!AD20</f>
        <v>0</v>
      </c>
      <c r="W8" s="13">
        <f>Fev!AD20</f>
        <v>0</v>
      </c>
      <c r="X8" s="13">
        <f>Mar!AD20</f>
        <v>0</v>
      </c>
      <c r="Y8" s="13">
        <f>Abr!AD20</f>
        <v>0</v>
      </c>
      <c r="Z8" s="13">
        <f>Mai!AD20</f>
        <v>0</v>
      </c>
      <c r="AA8" s="13">
        <f>Jun!AD20</f>
        <v>0</v>
      </c>
      <c r="AB8" s="13">
        <f>Jul!AD20</f>
        <v>0</v>
      </c>
      <c r="AC8" s="13">
        <f>Ago!AD20</f>
        <v>0</v>
      </c>
      <c r="AD8" s="13">
        <f>Set!AD20</f>
        <v>0</v>
      </c>
      <c r="AE8" s="13">
        <f>Out!AD20</f>
        <v>0</v>
      </c>
      <c r="AF8" s="13">
        <f>Nov!AD20</f>
        <v>0</v>
      </c>
      <c r="AG8" s="13">
        <f>Dez!AD20</f>
        <v>0</v>
      </c>
      <c r="AH8" s="13">
        <f t="shared" si="1"/>
        <v>0</v>
      </c>
      <c r="AI8">
        <v>7</v>
      </c>
      <c r="AK8" s="13">
        <f>Jan!AE20</f>
        <v>0</v>
      </c>
      <c r="AL8" s="13">
        <f>Fev!AE20</f>
        <v>0</v>
      </c>
      <c r="AM8" s="13">
        <f>Mar!AE20</f>
        <v>0</v>
      </c>
      <c r="AN8" s="13">
        <f>Abr!AE20</f>
        <v>0</v>
      </c>
      <c r="AO8" s="13">
        <f>Mai!AE20</f>
        <v>0</v>
      </c>
      <c r="AP8" s="13">
        <f>Jun!AE20</f>
        <v>0</v>
      </c>
      <c r="AQ8" s="13">
        <f>Jul!AE20</f>
        <v>0</v>
      </c>
      <c r="AR8" s="13">
        <f>Ago!AE20</f>
        <v>0</v>
      </c>
      <c r="AS8" s="13">
        <f>Set!AE20</f>
        <v>0</v>
      </c>
      <c r="AT8" s="13">
        <f>Out!AE20</f>
        <v>0</v>
      </c>
      <c r="AU8" s="13">
        <f>Nov!AE20</f>
        <v>0</v>
      </c>
      <c r="AV8" s="13">
        <f>Dez!AE20</f>
        <v>0</v>
      </c>
      <c r="AW8" s="13">
        <f t="shared" si="2"/>
        <v>0</v>
      </c>
      <c r="AX8">
        <v>7</v>
      </c>
      <c r="AZ8" s="13">
        <f>Jan!AF20</f>
        <v>0</v>
      </c>
      <c r="BA8" s="13">
        <f>Fev!AF20</f>
        <v>0</v>
      </c>
      <c r="BB8" s="13">
        <f>Mar!AF20</f>
        <v>0</v>
      </c>
      <c r="BC8" s="13">
        <f>Abr!AF20</f>
        <v>0</v>
      </c>
      <c r="BD8" s="13">
        <f>Mai!AF20</f>
        <v>0</v>
      </c>
      <c r="BE8" s="13">
        <f>Jun!AF20</f>
        <v>0</v>
      </c>
      <c r="BF8" s="13">
        <f>Jul!AF20</f>
        <v>0</v>
      </c>
      <c r="BG8" s="13">
        <f>Ago!AF20</f>
        <v>0</v>
      </c>
      <c r="BH8" s="13">
        <f>Set!AF20</f>
        <v>0</v>
      </c>
      <c r="BI8" s="13">
        <f>Out!AF20</f>
        <v>0</v>
      </c>
      <c r="BJ8" s="13">
        <f>Nov!AF20</f>
        <v>0</v>
      </c>
      <c r="BK8" s="13">
        <f>Dez!AF20</f>
        <v>0</v>
      </c>
      <c r="BL8" s="13">
        <f t="shared" si="3"/>
        <v>0</v>
      </c>
    </row>
    <row r="9" spans="1:64" x14ac:dyDescent="0.25">
      <c r="A9">
        <v>8</v>
      </c>
      <c r="B9" t="s">
        <v>224</v>
      </c>
      <c r="E9">
        <v>8</v>
      </c>
      <c r="G9" s="13">
        <f>Jan!AC21</f>
        <v>0</v>
      </c>
      <c r="H9" s="13">
        <f>Fev!AC21</f>
        <v>0</v>
      </c>
      <c r="I9" s="13">
        <f>Mar!AC21</f>
        <v>0</v>
      </c>
      <c r="J9" s="13">
        <f>Abr!AC21</f>
        <v>0</v>
      </c>
      <c r="K9" s="13">
        <f>Mai!AC21</f>
        <v>0</v>
      </c>
      <c r="L9" s="13">
        <f>Jun!AC21</f>
        <v>0</v>
      </c>
      <c r="M9" s="13">
        <f>Jul!AC21</f>
        <v>0</v>
      </c>
      <c r="N9" s="13">
        <f>Ago!AC21</f>
        <v>0</v>
      </c>
      <c r="O9" s="13">
        <f>Set!AC21</f>
        <v>0</v>
      </c>
      <c r="P9" s="13">
        <f>Out!AC21</f>
        <v>0</v>
      </c>
      <c r="Q9" s="13">
        <f>Nov!AC21</f>
        <v>0</v>
      </c>
      <c r="R9" s="13">
        <f>Dez!AC21</f>
        <v>0</v>
      </c>
      <c r="S9" s="13">
        <f t="shared" si="0"/>
        <v>0</v>
      </c>
      <c r="T9">
        <v>8</v>
      </c>
      <c r="V9" s="13">
        <f>Jan!AD21</f>
        <v>0</v>
      </c>
      <c r="W9" s="13">
        <f>Fev!AD21</f>
        <v>0</v>
      </c>
      <c r="X9" s="13">
        <f>Mar!AD21</f>
        <v>0</v>
      </c>
      <c r="Y9" s="13">
        <f>Abr!AD21</f>
        <v>0</v>
      </c>
      <c r="Z9" s="13">
        <f>Mai!AD21</f>
        <v>0</v>
      </c>
      <c r="AA9" s="13">
        <f>Jun!AD21</f>
        <v>0</v>
      </c>
      <c r="AB9" s="13">
        <f>Jul!AD21</f>
        <v>0</v>
      </c>
      <c r="AC9" s="13">
        <f>Ago!AD21</f>
        <v>0</v>
      </c>
      <c r="AD9" s="13">
        <f>Set!AD21</f>
        <v>0</v>
      </c>
      <c r="AE9" s="13">
        <f>Out!AD21</f>
        <v>0</v>
      </c>
      <c r="AF9" s="13">
        <f>Nov!AD21</f>
        <v>0</v>
      </c>
      <c r="AG9" s="13">
        <f>Dez!AD21</f>
        <v>0</v>
      </c>
      <c r="AH9" s="13">
        <f t="shared" si="1"/>
        <v>0</v>
      </c>
      <c r="AI9">
        <v>8</v>
      </c>
      <c r="AK9" s="13">
        <f>Jan!AE21</f>
        <v>0</v>
      </c>
      <c r="AL9" s="13">
        <f>Fev!AE21</f>
        <v>0</v>
      </c>
      <c r="AM9" s="13">
        <f>Mar!AE21</f>
        <v>0</v>
      </c>
      <c r="AN9" s="13">
        <f>Abr!AE21</f>
        <v>0</v>
      </c>
      <c r="AO9" s="13">
        <f>Mai!AE21</f>
        <v>0</v>
      </c>
      <c r="AP9" s="13">
        <f>Jun!AE21</f>
        <v>0</v>
      </c>
      <c r="AQ9" s="13">
        <f>Jul!AE21</f>
        <v>0</v>
      </c>
      <c r="AR9" s="13">
        <f>Ago!AE21</f>
        <v>0</v>
      </c>
      <c r="AS9" s="13">
        <f>Set!AE21</f>
        <v>0</v>
      </c>
      <c r="AT9" s="13">
        <f>Out!AE21</f>
        <v>0</v>
      </c>
      <c r="AU9" s="13">
        <f>Nov!AE21</f>
        <v>0</v>
      </c>
      <c r="AV9" s="13">
        <f>Dez!AE21</f>
        <v>0</v>
      </c>
      <c r="AW9" s="13">
        <f t="shared" si="2"/>
        <v>0</v>
      </c>
      <c r="AX9">
        <v>8</v>
      </c>
      <c r="AZ9" s="13">
        <f>Jan!AF21</f>
        <v>0</v>
      </c>
      <c r="BA9" s="13">
        <f>Fev!AF21</f>
        <v>0</v>
      </c>
      <c r="BB9" s="13">
        <f>Mar!AF21</f>
        <v>0</v>
      </c>
      <c r="BC9" s="13">
        <f>Abr!AF21</f>
        <v>0</v>
      </c>
      <c r="BD9" s="13">
        <f>Mai!AF21</f>
        <v>0</v>
      </c>
      <c r="BE9" s="13">
        <f>Jun!AF21</f>
        <v>0</v>
      </c>
      <c r="BF9" s="13">
        <f>Jul!AF21</f>
        <v>0</v>
      </c>
      <c r="BG9" s="13">
        <f>Ago!AF21</f>
        <v>0</v>
      </c>
      <c r="BH9" s="13">
        <f>Set!AF21</f>
        <v>0</v>
      </c>
      <c r="BI9" s="13">
        <f>Out!AF21</f>
        <v>0</v>
      </c>
      <c r="BJ9" s="13">
        <f>Nov!AF21</f>
        <v>0</v>
      </c>
      <c r="BK9" s="13">
        <f>Dez!AF21</f>
        <v>0</v>
      </c>
      <c r="BL9" s="13">
        <f t="shared" si="3"/>
        <v>0</v>
      </c>
    </row>
    <row r="10" spans="1:64" x14ac:dyDescent="0.25">
      <c r="A10">
        <v>9</v>
      </c>
      <c r="B10" t="s">
        <v>225</v>
      </c>
      <c r="E10">
        <v>9</v>
      </c>
      <c r="G10" s="13">
        <f>Jan!AC22</f>
        <v>0</v>
      </c>
      <c r="H10" s="13">
        <f>Fev!AC22</f>
        <v>0</v>
      </c>
      <c r="I10" s="13">
        <f>Mar!AC22</f>
        <v>0</v>
      </c>
      <c r="J10" s="13">
        <f>Abr!AC22</f>
        <v>0</v>
      </c>
      <c r="K10" s="13">
        <f>Mai!AC22</f>
        <v>0</v>
      </c>
      <c r="L10" s="13">
        <f>Jun!AC22</f>
        <v>0</v>
      </c>
      <c r="M10" s="13">
        <f>Jul!AC22</f>
        <v>0</v>
      </c>
      <c r="N10" s="13">
        <f>Ago!AC22</f>
        <v>0</v>
      </c>
      <c r="O10" s="13">
        <f>Set!AC22</f>
        <v>0</v>
      </c>
      <c r="P10" s="13">
        <f>Out!AC22</f>
        <v>0</v>
      </c>
      <c r="Q10" s="13">
        <f>Nov!AC22</f>
        <v>0</v>
      </c>
      <c r="R10" s="13">
        <f>Dez!AC22</f>
        <v>0</v>
      </c>
      <c r="S10" s="13">
        <f t="shared" si="0"/>
        <v>0</v>
      </c>
      <c r="T10">
        <v>9</v>
      </c>
      <c r="V10" s="13">
        <f>Jan!AD22</f>
        <v>0</v>
      </c>
      <c r="W10" s="13">
        <f>Fev!AD22</f>
        <v>0</v>
      </c>
      <c r="X10" s="13">
        <f>Mar!AD22</f>
        <v>0</v>
      </c>
      <c r="Y10" s="13">
        <f>Abr!AD22</f>
        <v>0</v>
      </c>
      <c r="Z10" s="13">
        <f>Mai!AD22</f>
        <v>0</v>
      </c>
      <c r="AA10" s="13">
        <f>Jun!AD22</f>
        <v>0</v>
      </c>
      <c r="AB10" s="13">
        <f>Jul!AD22</f>
        <v>0</v>
      </c>
      <c r="AC10" s="13">
        <f>Ago!AD22</f>
        <v>0</v>
      </c>
      <c r="AD10" s="13">
        <f>Set!AD22</f>
        <v>0</v>
      </c>
      <c r="AE10" s="13">
        <f>Out!AD22</f>
        <v>0</v>
      </c>
      <c r="AF10" s="13">
        <f>Nov!AD22</f>
        <v>0</v>
      </c>
      <c r="AG10" s="13">
        <f>Dez!AD22</f>
        <v>0</v>
      </c>
      <c r="AH10" s="13">
        <f t="shared" si="1"/>
        <v>0</v>
      </c>
      <c r="AI10">
        <v>9</v>
      </c>
      <c r="AK10" s="13">
        <f>Jan!AE22</f>
        <v>0</v>
      </c>
      <c r="AL10" s="13">
        <f>Fev!AE22</f>
        <v>0</v>
      </c>
      <c r="AM10" s="13">
        <f>Mar!AE22</f>
        <v>0</v>
      </c>
      <c r="AN10" s="13">
        <f>Abr!AE22</f>
        <v>0</v>
      </c>
      <c r="AO10" s="13">
        <f>Mai!AE22</f>
        <v>0</v>
      </c>
      <c r="AP10" s="13">
        <f>Jun!AE22</f>
        <v>0</v>
      </c>
      <c r="AQ10" s="13">
        <f>Jul!AE22</f>
        <v>0</v>
      </c>
      <c r="AR10" s="13">
        <f>Ago!AE22</f>
        <v>0</v>
      </c>
      <c r="AS10" s="13">
        <f>Set!AE22</f>
        <v>0</v>
      </c>
      <c r="AT10" s="13">
        <f>Out!AE22</f>
        <v>0</v>
      </c>
      <c r="AU10" s="13">
        <f>Nov!AE22</f>
        <v>0</v>
      </c>
      <c r="AV10" s="13">
        <f>Dez!AE22</f>
        <v>0</v>
      </c>
      <c r="AW10" s="13">
        <f t="shared" si="2"/>
        <v>0</v>
      </c>
      <c r="AX10">
        <v>9</v>
      </c>
      <c r="AZ10" s="13">
        <f>Jan!AF22</f>
        <v>0</v>
      </c>
      <c r="BA10" s="13">
        <f>Fev!AF22</f>
        <v>0</v>
      </c>
      <c r="BB10" s="13">
        <f>Mar!AF22</f>
        <v>0</v>
      </c>
      <c r="BC10" s="13">
        <f>Abr!AF22</f>
        <v>0</v>
      </c>
      <c r="BD10" s="13">
        <f>Mai!AF22</f>
        <v>0</v>
      </c>
      <c r="BE10" s="13">
        <f>Jun!AF22</f>
        <v>0</v>
      </c>
      <c r="BF10" s="13">
        <f>Jul!AF22</f>
        <v>0</v>
      </c>
      <c r="BG10" s="13">
        <f>Ago!AF22</f>
        <v>0</v>
      </c>
      <c r="BH10" s="13">
        <f>Set!AF22</f>
        <v>0</v>
      </c>
      <c r="BI10" s="13">
        <f>Out!AF22</f>
        <v>0</v>
      </c>
      <c r="BJ10" s="13">
        <f>Nov!AF22</f>
        <v>0</v>
      </c>
      <c r="BK10" s="13">
        <f>Dez!AF22</f>
        <v>0</v>
      </c>
      <c r="BL10" s="13">
        <f t="shared" si="3"/>
        <v>0</v>
      </c>
    </row>
    <row r="11" spans="1:64" x14ac:dyDescent="0.25">
      <c r="A11">
        <v>10</v>
      </c>
      <c r="B11" t="s">
        <v>226</v>
      </c>
      <c r="E11">
        <v>10</v>
      </c>
      <c r="G11" s="13">
        <f>Jan!AC23</f>
        <v>0</v>
      </c>
      <c r="H11" s="13">
        <f>Fev!AC23</f>
        <v>0</v>
      </c>
      <c r="I11" s="13">
        <f>Mar!AC23</f>
        <v>0</v>
      </c>
      <c r="J11" s="13">
        <f>Abr!AC23</f>
        <v>0</v>
      </c>
      <c r="K11" s="13">
        <f>Mai!AC23</f>
        <v>0</v>
      </c>
      <c r="L11" s="13">
        <f>Jun!AC23</f>
        <v>0</v>
      </c>
      <c r="M11" s="13">
        <f>Jul!AC23</f>
        <v>0</v>
      </c>
      <c r="N11" s="13">
        <f>Ago!AC23</f>
        <v>0</v>
      </c>
      <c r="O11" s="13">
        <f>Set!AC23</f>
        <v>0</v>
      </c>
      <c r="P11" s="13">
        <f>Out!AC23</f>
        <v>0</v>
      </c>
      <c r="Q11" s="13">
        <f>Nov!AC23</f>
        <v>0</v>
      </c>
      <c r="R11" s="13">
        <f>Dez!AC23</f>
        <v>0</v>
      </c>
      <c r="S11" s="13">
        <f t="shared" si="0"/>
        <v>0</v>
      </c>
      <c r="T11">
        <v>10</v>
      </c>
      <c r="V11" s="13">
        <f>Jan!AD23</f>
        <v>0</v>
      </c>
      <c r="W11" s="13">
        <f>Fev!AD23</f>
        <v>0</v>
      </c>
      <c r="X11" s="13">
        <f>Mar!AD23</f>
        <v>0</v>
      </c>
      <c r="Y11" s="13">
        <f>Abr!AD23</f>
        <v>0</v>
      </c>
      <c r="Z11" s="13">
        <f>Mai!AD23</f>
        <v>0</v>
      </c>
      <c r="AA11" s="13">
        <f>Jun!AD23</f>
        <v>0</v>
      </c>
      <c r="AB11" s="13">
        <f>Jul!AD23</f>
        <v>0</v>
      </c>
      <c r="AC11" s="13">
        <f>Ago!AD23</f>
        <v>0</v>
      </c>
      <c r="AD11" s="13">
        <f>Set!AD23</f>
        <v>0</v>
      </c>
      <c r="AE11" s="13">
        <f>Out!AD23</f>
        <v>0</v>
      </c>
      <c r="AF11" s="13">
        <f>Nov!AD23</f>
        <v>0</v>
      </c>
      <c r="AG11" s="13">
        <f>Dez!AD23</f>
        <v>0</v>
      </c>
      <c r="AH11" s="13">
        <f t="shared" si="1"/>
        <v>0</v>
      </c>
      <c r="AI11">
        <v>10</v>
      </c>
      <c r="AK11" s="13">
        <f>Jan!AE23</f>
        <v>0</v>
      </c>
      <c r="AL11" s="13">
        <f>Fev!AE23</f>
        <v>0</v>
      </c>
      <c r="AM11" s="13">
        <f>Mar!AE23</f>
        <v>0</v>
      </c>
      <c r="AN11" s="13">
        <f>Abr!AE23</f>
        <v>0</v>
      </c>
      <c r="AO11" s="13">
        <f>Mai!AE23</f>
        <v>0</v>
      </c>
      <c r="AP11" s="13">
        <f>Jun!AE23</f>
        <v>0</v>
      </c>
      <c r="AQ11" s="13">
        <f>Jul!AE23</f>
        <v>0</v>
      </c>
      <c r="AR11" s="13">
        <f>Ago!AE23</f>
        <v>0</v>
      </c>
      <c r="AS11" s="13">
        <f>Set!AE23</f>
        <v>0</v>
      </c>
      <c r="AT11" s="13">
        <f>Out!AE23</f>
        <v>0</v>
      </c>
      <c r="AU11" s="13">
        <f>Nov!AE23</f>
        <v>0</v>
      </c>
      <c r="AV11" s="13">
        <f>Dez!AE23</f>
        <v>0</v>
      </c>
      <c r="AW11" s="13">
        <f t="shared" si="2"/>
        <v>0</v>
      </c>
      <c r="AX11">
        <v>10</v>
      </c>
      <c r="AZ11" s="13">
        <f>Jan!AF23</f>
        <v>0</v>
      </c>
      <c r="BA11" s="13">
        <f>Fev!AF23</f>
        <v>0</v>
      </c>
      <c r="BB11" s="13">
        <f>Mar!AF23</f>
        <v>0</v>
      </c>
      <c r="BC11" s="13">
        <f>Abr!AF23</f>
        <v>0</v>
      </c>
      <c r="BD11" s="13">
        <f>Mai!AF23</f>
        <v>0</v>
      </c>
      <c r="BE11" s="13">
        <f>Jun!AF23</f>
        <v>0</v>
      </c>
      <c r="BF11" s="13">
        <f>Jul!AF23</f>
        <v>0</v>
      </c>
      <c r="BG11" s="13">
        <f>Ago!AF23</f>
        <v>0</v>
      </c>
      <c r="BH11" s="13">
        <f>Set!AF23</f>
        <v>0</v>
      </c>
      <c r="BI11" s="13">
        <f>Out!AF23</f>
        <v>0</v>
      </c>
      <c r="BJ11" s="13">
        <f>Nov!AF23</f>
        <v>0</v>
      </c>
      <c r="BK11" s="13">
        <f>Dez!AF23</f>
        <v>0</v>
      </c>
      <c r="BL11" s="13">
        <f t="shared" si="3"/>
        <v>0</v>
      </c>
    </row>
    <row r="12" spans="1:64" x14ac:dyDescent="0.25">
      <c r="A12">
        <v>11</v>
      </c>
      <c r="B12" t="s">
        <v>227</v>
      </c>
      <c r="E12">
        <v>11</v>
      </c>
      <c r="G12" s="13">
        <f>Jan!AC24</f>
        <v>0</v>
      </c>
      <c r="H12" s="13">
        <f>Fev!AC24</f>
        <v>0</v>
      </c>
      <c r="I12" s="13">
        <f>Mar!AC24</f>
        <v>0</v>
      </c>
      <c r="J12" s="13">
        <f>Abr!AC24</f>
        <v>0</v>
      </c>
      <c r="K12" s="13">
        <f>Mai!AC24</f>
        <v>0</v>
      </c>
      <c r="L12" s="13">
        <f>Jun!AC24</f>
        <v>0</v>
      </c>
      <c r="M12" s="13">
        <f>Jul!AC24</f>
        <v>0</v>
      </c>
      <c r="N12" s="13">
        <f>Ago!AC24</f>
        <v>0</v>
      </c>
      <c r="O12" s="13">
        <f>Set!AC24</f>
        <v>0</v>
      </c>
      <c r="P12" s="13">
        <f>Out!AC24</f>
        <v>0</v>
      </c>
      <c r="Q12" s="13">
        <f>Nov!AC24</f>
        <v>0</v>
      </c>
      <c r="R12" s="13">
        <f>Dez!AC24</f>
        <v>0</v>
      </c>
      <c r="S12" s="13">
        <f t="shared" si="0"/>
        <v>0</v>
      </c>
      <c r="T12">
        <v>11</v>
      </c>
      <c r="V12" s="13">
        <f>Jan!AD24</f>
        <v>0</v>
      </c>
      <c r="W12" s="13">
        <f>Fev!AD24</f>
        <v>0</v>
      </c>
      <c r="X12" s="13">
        <f>Mar!AD24</f>
        <v>0</v>
      </c>
      <c r="Y12" s="13">
        <f>Abr!AD24</f>
        <v>0</v>
      </c>
      <c r="Z12" s="13">
        <f>Mai!AD24</f>
        <v>0</v>
      </c>
      <c r="AA12" s="13">
        <f>Jun!AD24</f>
        <v>0</v>
      </c>
      <c r="AB12" s="13">
        <f>Jul!AD24</f>
        <v>0</v>
      </c>
      <c r="AC12" s="13">
        <f>Ago!AD24</f>
        <v>0</v>
      </c>
      <c r="AD12" s="13">
        <f>Set!AD24</f>
        <v>0</v>
      </c>
      <c r="AE12" s="13">
        <f>Out!AD24</f>
        <v>0</v>
      </c>
      <c r="AF12" s="13">
        <f>Nov!AD24</f>
        <v>0</v>
      </c>
      <c r="AG12" s="13">
        <f>Dez!AD24</f>
        <v>0</v>
      </c>
      <c r="AH12" s="13">
        <f t="shared" si="1"/>
        <v>0</v>
      </c>
      <c r="AI12">
        <v>11</v>
      </c>
      <c r="AK12" s="13">
        <f>Jan!AE24</f>
        <v>0</v>
      </c>
      <c r="AL12" s="13">
        <f>Fev!AE24</f>
        <v>0</v>
      </c>
      <c r="AM12" s="13">
        <f>Mar!AE24</f>
        <v>0</v>
      </c>
      <c r="AN12" s="13">
        <f>Abr!AE24</f>
        <v>0</v>
      </c>
      <c r="AO12" s="13">
        <f>Mai!AE24</f>
        <v>0</v>
      </c>
      <c r="AP12" s="13">
        <f>Jun!AE24</f>
        <v>0</v>
      </c>
      <c r="AQ12" s="13">
        <f>Jul!AE24</f>
        <v>0</v>
      </c>
      <c r="AR12" s="13">
        <f>Ago!AE24</f>
        <v>0</v>
      </c>
      <c r="AS12" s="13">
        <f>Set!AE24</f>
        <v>0</v>
      </c>
      <c r="AT12" s="13">
        <f>Out!AE24</f>
        <v>0</v>
      </c>
      <c r="AU12" s="13">
        <f>Nov!AE24</f>
        <v>0</v>
      </c>
      <c r="AV12" s="13">
        <f>Dez!AE24</f>
        <v>0</v>
      </c>
      <c r="AW12" s="13">
        <f t="shared" si="2"/>
        <v>0</v>
      </c>
      <c r="AX12">
        <v>11</v>
      </c>
      <c r="AZ12" s="13">
        <f>Jan!AF24</f>
        <v>0</v>
      </c>
      <c r="BA12" s="13">
        <f>Fev!AF24</f>
        <v>0</v>
      </c>
      <c r="BB12" s="13">
        <f>Mar!AF24</f>
        <v>0</v>
      </c>
      <c r="BC12" s="13">
        <f>Abr!AF24</f>
        <v>0</v>
      </c>
      <c r="BD12" s="13">
        <f>Mai!AF24</f>
        <v>0</v>
      </c>
      <c r="BE12" s="13">
        <f>Jun!AF24</f>
        <v>0</v>
      </c>
      <c r="BF12" s="13">
        <f>Jul!AF24</f>
        <v>0</v>
      </c>
      <c r="BG12" s="13">
        <f>Ago!AF24</f>
        <v>0</v>
      </c>
      <c r="BH12" s="13">
        <f>Set!AF24</f>
        <v>0</v>
      </c>
      <c r="BI12" s="13">
        <f>Out!AF24</f>
        <v>0</v>
      </c>
      <c r="BJ12" s="13">
        <f>Nov!AF24</f>
        <v>0</v>
      </c>
      <c r="BK12" s="13">
        <f>Dez!AF24</f>
        <v>0</v>
      </c>
      <c r="BL12" s="13">
        <f t="shared" si="3"/>
        <v>0</v>
      </c>
    </row>
    <row r="13" spans="1:64" x14ac:dyDescent="0.25">
      <c r="A13">
        <v>12</v>
      </c>
      <c r="B13" t="s">
        <v>228</v>
      </c>
      <c r="E13">
        <v>12</v>
      </c>
      <c r="G13" s="13">
        <f ca="1">Jan!AC25</f>
        <v>0</v>
      </c>
      <c r="H13" s="13">
        <f>Fev!AC25</f>
        <v>0</v>
      </c>
      <c r="I13" s="13">
        <f>Mar!AC25</f>
        <v>0</v>
      </c>
      <c r="J13" s="13">
        <f>Abr!AC25</f>
        <v>0</v>
      </c>
      <c r="K13" s="13">
        <f>Mai!AC25</f>
        <v>0</v>
      </c>
      <c r="L13" s="13">
        <f>Jun!AC25</f>
        <v>0</v>
      </c>
      <c r="M13" s="13">
        <f>Jul!AC25</f>
        <v>0</v>
      </c>
      <c r="N13" s="13">
        <f>Ago!AC25</f>
        <v>0</v>
      </c>
      <c r="O13" s="13">
        <f>Set!AC25</f>
        <v>0</v>
      </c>
      <c r="P13" s="13">
        <f>Out!AC25</f>
        <v>0</v>
      </c>
      <c r="Q13" s="13">
        <f>Nov!AC25</f>
        <v>0</v>
      </c>
      <c r="R13" s="13">
        <f>Dez!AC25</f>
        <v>0</v>
      </c>
      <c r="S13" s="13">
        <f t="shared" ca="1" si="0"/>
        <v>0</v>
      </c>
      <c r="T13">
        <v>12</v>
      </c>
      <c r="V13" s="13">
        <f ca="1">Jan!AD25</f>
        <v>0</v>
      </c>
      <c r="W13" s="13">
        <f>Fev!AD25</f>
        <v>0</v>
      </c>
      <c r="X13" s="13">
        <f>Mar!AD25</f>
        <v>0</v>
      </c>
      <c r="Y13" s="13">
        <f>Abr!AD25</f>
        <v>0</v>
      </c>
      <c r="Z13" s="13">
        <f>Mai!AD25</f>
        <v>0</v>
      </c>
      <c r="AA13" s="13">
        <f>Jun!AD25</f>
        <v>0</v>
      </c>
      <c r="AB13" s="13">
        <f>Jul!AD25</f>
        <v>0</v>
      </c>
      <c r="AC13" s="13">
        <f>Ago!AD25</f>
        <v>0</v>
      </c>
      <c r="AD13" s="13">
        <f>Set!AD25</f>
        <v>0</v>
      </c>
      <c r="AE13" s="13">
        <f>Out!AD25</f>
        <v>0</v>
      </c>
      <c r="AF13" s="13">
        <f>Nov!AD25</f>
        <v>0</v>
      </c>
      <c r="AG13" s="13">
        <f>Dez!AD25</f>
        <v>0</v>
      </c>
      <c r="AH13" s="13">
        <f t="shared" ca="1" si="1"/>
        <v>0</v>
      </c>
      <c r="AI13">
        <v>12</v>
      </c>
      <c r="AK13" s="13">
        <f ca="1">Jan!AE25</f>
        <v>0</v>
      </c>
      <c r="AL13" s="13">
        <f>Fev!AE25</f>
        <v>0</v>
      </c>
      <c r="AM13" s="13">
        <f>Mar!AE25</f>
        <v>0</v>
      </c>
      <c r="AN13" s="13">
        <f>Abr!AE25</f>
        <v>0</v>
      </c>
      <c r="AO13" s="13">
        <f>Mai!AE25</f>
        <v>0</v>
      </c>
      <c r="AP13" s="13">
        <f>Jun!AE25</f>
        <v>0</v>
      </c>
      <c r="AQ13" s="13">
        <f>Jul!AE25</f>
        <v>0</v>
      </c>
      <c r="AR13" s="13">
        <f>Ago!AE25</f>
        <v>0</v>
      </c>
      <c r="AS13" s="13">
        <f>Set!AE25</f>
        <v>0</v>
      </c>
      <c r="AT13" s="13">
        <f>Out!AE25</f>
        <v>0</v>
      </c>
      <c r="AU13" s="13">
        <f>Nov!AE25</f>
        <v>0</v>
      </c>
      <c r="AV13" s="13">
        <f>Dez!AE25</f>
        <v>0</v>
      </c>
      <c r="AW13" s="13">
        <f t="shared" ca="1" si="2"/>
        <v>0</v>
      </c>
      <c r="AX13">
        <v>12</v>
      </c>
      <c r="AZ13" s="13">
        <f ca="1">Jan!AF25</f>
        <v>2000</v>
      </c>
      <c r="BA13" s="13">
        <f>Fev!AF25</f>
        <v>0</v>
      </c>
      <c r="BB13" s="13">
        <f>Mar!AF25</f>
        <v>0</v>
      </c>
      <c r="BC13" s="13">
        <f>Abr!AF25</f>
        <v>0</v>
      </c>
      <c r="BD13" s="13">
        <f>Mai!AF25</f>
        <v>0</v>
      </c>
      <c r="BE13" s="13">
        <f>Jun!AF25</f>
        <v>0</v>
      </c>
      <c r="BF13" s="13">
        <f>Jul!AF25</f>
        <v>0</v>
      </c>
      <c r="BG13" s="13">
        <f>Ago!AF25</f>
        <v>0</v>
      </c>
      <c r="BH13" s="13">
        <f>Set!AF25</f>
        <v>0</v>
      </c>
      <c r="BI13" s="13">
        <f>Out!AF25</f>
        <v>0</v>
      </c>
      <c r="BJ13" s="13">
        <f>Nov!AF25</f>
        <v>0</v>
      </c>
      <c r="BK13" s="13">
        <f>Dez!AF25</f>
        <v>0</v>
      </c>
      <c r="BL13" s="13">
        <f t="shared" ca="1" si="3"/>
        <v>2000</v>
      </c>
    </row>
    <row r="14" spans="1:64" x14ac:dyDescent="0.25">
      <c r="E14">
        <v>13</v>
      </c>
      <c r="G14" s="13">
        <f>Jan!AC26</f>
        <v>0</v>
      </c>
      <c r="H14" s="13">
        <f>Fev!AC26</f>
        <v>0</v>
      </c>
      <c r="I14" s="13">
        <f>Mar!AC26</f>
        <v>0</v>
      </c>
      <c r="J14" s="13">
        <f>Abr!AC26</f>
        <v>0</v>
      </c>
      <c r="K14" s="13">
        <f>Mai!AC26</f>
        <v>0</v>
      </c>
      <c r="L14" s="13">
        <f>Jun!AC26</f>
        <v>0</v>
      </c>
      <c r="M14" s="13">
        <f>Jul!AC26</f>
        <v>0</v>
      </c>
      <c r="N14" s="13">
        <f>Ago!AC26</f>
        <v>0</v>
      </c>
      <c r="O14" s="13">
        <f>Set!AC26</f>
        <v>0</v>
      </c>
      <c r="P14" s="13">
        <f>Out!AC26</f>
        <v>0</v>
      </c>
      <c r="Q14" s="13">
        <f>Nov!AC26</f>
        <v>0</v>
      </c>
      <c r="R14" s="13">
        <f>Dez!AC26</f>
        <v>0</v>
      </c>
      <c r="S14" s="13">
        <f t="shared" si="0"/>
        <v>0</v>
      </c>
      <c r="T14">
        <v>13</v>
      </c>
      <c r="V14" s="13">
        <f>Jan!AD26</f>
        <v>0</v>
      </c>
      <c r="W14" s="13">
        <f>Fev!AD26</f>
        <v>0</v>
      </c>
      <c r="X14" s="13">
        <f>Mar!AD26</f>
        <v>0</v>
      </c>
      <c r="Y14" s="13">
        <f>Abr!AD26</f>
        <v>0</v>
      </c>
      <c r="Z14" s="13">
        <f>Mai!AD26</f>
        <v>0</v>
      </c>
      <c r="AA14" s="13">
        <f>Jun!AD26</f>
        <v>0</v>
      </c>
      <c r="AB14" s="13">
        <f>Jul!AD26</f>
        <v>0</v>
      </c>
      <c r="AC14" s="13">
        <f>Ago!AD26</f>
        <v>0</v>
      </c>
      <c r="AD14" s="13">
        <f>Set!AD26</f>
        <v>0</v>
      </c>
      <c r="AE14" s="13">
        <f>Out!AD26</f>
        <v>0</v>
      </c>
      <c r="AF14" s="13">
        <f>Nov!AD26</f>
        <v>0</v>
      </c>
      <c r="AG14" s="13">
        <f>Dez!AD26</f>
        <v>0</v>
      </c>
      <c r="AH14" s="13">
        <f t="shared" si="1"/>
        <v>0</v>
      </c>
      <c r="AI14">
        <v>13</v>
      </c>
      <c r="AK14" s="13">
        <f>Jan!AE26</f>
        <v>0</v>
      </c>
      <c r="AL14" s="13">
        <f>Fev!AE26</f>
        <v>0</v>
      </c>
      <c r="AM14" s="13">
        <f>Mar!AE26</f>
        <v>0</v>
      </c>
      <c r="AN14" s="13">
        <f>Abr!AE26</f>
        <v>0</v>
      </c>
      <c r="AO14" s="13">
        <f>Mai!AE26</f>
        <v>0</v>
      </c>
      <c r="AP14" s="13">
        <f>Jun!AE26</f>
        <v>0</v>
      </c>
      <c r="AQ14" s="13">
        <f>Jul!AE26</f>
        <v>0</v>
      </c>
      <c r="AR14" s="13">
        <f>Ago!AE26</f>
        <v>0</v>
      </c>
      <c r="AS14" s="13">
        <f>Set!AE26</f>
        <v>0</v>
      </c>
      <c r="AT14" s="13">
        <f>Out!AE26</f>
        <v>0</v>
      </c>
      <c r="AU14" s="13">
        <f>Nov!AE26</f>
        <v>0</v>
      </c>
      <c r="AV14" s="13">
        <f>Dez!AE26</f>
        <v>0</v>
      </c>
      <c r="AW14" s="13">
        <f t="shared" si="2"/>
        <v>0</v>
      </c>
      <c r="AX14">
        <v>13</v>
      </c>
      <c r="AZ14" s="13">
        <f>Jan!AF26</f>
        <v>0</v>
      </c>
      <c r="BA14" s="13">
        <f>Fev!AF26</f>
        <v>0</v>
      </c>
      <c r="BB14" s="13">
        <f>Mar!AF26</f>
        <v>0</v>
      </c>
      <c r="BC14" s="13">
        <f>Abr!AF26</f>
        <v>0</v>
      </c>
      <c r="BD14" s="13">
        <f>Mai!AF26</f>
        <v>0</v>
      </c>
      <c r="BE14" s="13">
        <f>Jun!AF26</f>
        <v>0</v>
      </c>
      <c r="BF14" s="13">
        <f>Jul!AF26</f>
        <v>0</v>
      </c>
      <c r="BG14" s="13">
        <f>Ago!AF26</f>
        <v>0</v>
      </c>
      <c r="BH14" s="13">
        <f>Set!AF26</f>
        <v>0</v>
      </c>
      <c r="BI14" s="13">
        <f>Out!AF26</f>
        <v>0</v>
      </c>
      <c r="BJ14" s="13">
        <f>Nov!AF26</f>
        <v>0</v>
      </c>
      <c r="BK14" s="13">
        <f>Dez!AF26</f>
        <v>0</v>
      </c>
      <c r="BL14" s="13">
        <f t="shared" si="3"/>
        <v>0</v>
      </c>
    </row>
    <row r="15" spans="1:64" x14ac:dyDescent="0.25">
      <c r="A15">
        <v>1</v>
      </c>
      <c r="B15" t="str">
        <f>VLOOKUP(A15,A2:B13,2)</f>
        <v>Janeiro</v>
      </c>
      <c r="E15">
        <v>14</v>
      </c>
      <c r="G15" s="13">
        <f>Jan!AC27</f>
        <v>0</v>
      </c>
      <c r="H15" s="13">
        <f>Fev!AC27</f>
        <v>0</v>
      </c>
      <c r="I15" s="13">
        <f>Mar!AC27</f>
        <v>0</v>
      </c>
      <c r="J15" s="13">
        <f>Abr!AC27</f>
        <v>0</v>
      </c>
      <c r="K15" s="13">
        <f>Mai!AC27</f>
        <v>0</v>
      </c>
      <c r="L15" s="13">
        <f>Jun!AC27</f>
        <v>0</v>
      </c>
      <c r="M15" s="13">
        <f>Jul!AC27</f>
        <v>0</v>
      </c>
      <c r="N15" s="13">
        <f>Ago!AC27</f>
        <v>0</v>
      </c>
      <c r="O15" s="13">
        <f>Set!AC27</f>
        <v>0</v>
      </c>
      <c r="P15" s="13">
        <f>Out!AC27</f>
        <v>0</v>
      </c>
      <c r="Q15" s="13">
        <f>Nov!AC27</f>
        <v>0</v>
      </c>
      <c r="R15" s="13">
        <f>Dez!AC27</f>
        <v>0</v>
      </c>
      <c r="S15" s="13">
        <f t="shared" si="0"/>
        <v>0</v>
      </c>
      <c r="T15">
        <v>14</v>
      </c>
      <c r="V15" s="13">
        <f>Jan!AD27</f>
        <v>0</v>
      </c>
      <c r="W15" s="13">
        <f>Fev!AD27</f>
        <v>0</v>
      </c>
      <c r="X15" s="13">
        <f>Mar!AD27</f>
        <v>0</v>
      </c>
      <c r="Y15" s="13">
        <f>Abr!AD27</f>
        <v>0</v>
      </c>
      <c r="Z15" s="13">
        <f>Mai!AD27</f>
        <v>0</v>
      </c>
      <c r="AA15" s="13">
        <f>Jun!AD27</f>
        <v>0</v>
      </c>
      <c r="AB15" s="13">
        <f>Jul!AD27</f>
        <v>0</v>
      </c>
      <c r="AC15" s="13">
        <f>Ago!AD27</f>
        <v>0</v>
      </c>
      <c r="AD15" s="13">
        <f>Set!AD27</f>
        <v>0</v>
      </c>
      <c r="AE15" s="13">
        <f>Out!AD27</f>
        <v>0</v>
      </c>
      <c r="AF15" s="13">
        <f>Nov!AD27</f>
        <v>0</v>
      </c>
      <c r="AG15" s="13">
        <f>Dez!AD27</f>
        <v>0</v>
      </c>
      <c r="AH15" s="13">
        <f t="shared" si="1"/>
        <v>0</v>
      </c>
      <c r="AI15">
        <v>14</v>
      </c>
      <c r="AK15" s="13">
        <f>Jan!AE27</f>
        <v>0</v>
      </c>
      <c r="AL15" s="13">
        <f>Fev!AE27</f>
        <v>0</v>
      </c>
      <c r="AM15" s="13">
        <f>Mar!AE27</f>
        <v>0</v>
      </c>
      <c r="AN15" s="13">
        <f>Abr!AE27</f>
        <v>0</v>
      </c>
      <c r="AO15" s="13">
        <f>Mai!AE27</f>
        <v>0</v>
      </c>
      <c r="AP15" s="13">
        <f>Jun!AE27</f>
        <v>0</v>
      </c>
      <c r="AQ15" s="13">
        <f>Jul!AE27</f>
        <v>0</v>
      </c>
      <c r="AR15" s="13">
        <f>Ago!AE27</f>
        <v>0</v>
      </c>
      <c r="AS15" s="13">
        <f>Set!AE27</f>
        <v>0</v>
      </c>
      <c r="AT15" s="13">
        <f>Out!AE27</f>
        <v>0</v>
      </c>
      <c r="AU15" s="13">
        <f>Nov!AE27</f>
        <v>0</v>
      </c>
      <c r="AV15" s="13">
        <f>Dez!AE27</f>
        <v>0</v>
      </c>
      <c r="AW15" s="13">
        <f t="shared" si="2"/>
        <v>0</v>
      </c>
      <c r="AX15">
        <v>14</v>
      </c>
      <c r="AZ15" s="13">
        <f>Jan!AF27</f>
        <v>0</v>
      </c>
      <c r="BA15" s="13">
        <f>Fev!AF27</f>
        <v>0</v>
      </c>
      <c r="BB15" s="13">
        <f>Mar!AF27</f>
        <v>0</v>
      </c>
      <c r="BC15" s="13">
        <f>Abr!AF27</f>
        <v>0</v>
      </c>
      <c r="BD15" s="13">
        <f>Mai!AF27</f>
        <v>0</v>
      </c>
      <c r="BE15" s="13">
        <f>Jun!AF27</f>
        <v>0</v>
      </c>
      <c r="BF15" s="13">
        <f>Jul!AF27</f>
        <v>0</v>
      </c>
      <c r="BG15" s="13">
        <f>Ago!AF27</f>
        <v>0</v>
      </c>
      <c r="BH15" s="13">
        <f>Set!AF27</f>
        <v>0</v>
      </c>
      <c r="BI15" s="13">
        <f>Out!AF27</f>
        <v>0</v>
      </c>
      <c r="BJ15" s="13">
        <f>Nov!AF27</f>
        <v>0</v>
      </c>
      <c r="BK15" s="13">
        <f>Dez!AF27</f>
        <v>0</v>
      </c>
      <c r="BL15" s="13">
        <f t="shared" si="3"/>
        <v>0</v>
      </c>
    </row>
    <row r="16" spans="1:64" x14ac:dyDescent="0.25">
      <c r="E16">
        <v>15</v>
      </c>
      <c r="G16" s="13">
        <f ca="1">Jan!AC28</f>
        <v>1500</v>
      </c>
      <c r="H16" s="13">
        <f>Fev!AC28</f>
        <v>0</v>
      </c>
      <c r="I16" s="13">
        <f>Mar!AC28</f>
        <v>0</v>
      </c>
      <c r="J16" s="13">
        <f>Abr!AC28</f>
        <v>0</v>
      </c>
      <c r="K16" s="13">
        <f>Mai!AC28</f>
        <v>0</v>
      </c>
      <c r="L16" s="13">
        <f>Jun!AC28</f>
        <v>0</v>
      </c>
      <c r="M16" s="13">
        <f>Jul!AC28</f>
        <v>0</v>
      </c>
      <c r="N16" s="13">
        <f>Ago!AC28</f>
        <v>0</v>
      </c>
      <c r="O16" s="13">
        <f>Set!AC28</f>
        <v>0</v>
      </c>
      <c r="P16" s="13">
        <f>Out!AC28</f>
        <v>0</v>
      </c>
      <c r="Q16" s="13">
        <f>Nov!AC28</f>
        <v>0</v>
      </c>
      <c r="R16" s="13">
        <f>Dez!AC28</f>
        <v>0</v>
      </c>
      <c r="S16" s="13">
        <f t="shared" ca="1" si="0"/>
        <v>1500</v>
      </c>
      <c r="T16">
        <v>15</v>
      </c>
      <c r="V16" s="13">
        <f ca="1">Jan!AD28</f>
        <v>0</v>
      </c>
      <c r="W16" s="13">
        <f>Fev!AD28</f>
        <v>0</v>
      </c>
      <c r="X16" s="13">
        <f>Mar!AD28</f>
        <v>0</v>
      </c>
      <c r="Y16" s="13">
        <f>Abr!AD28</f>
        <v>0</v>
      </c>
      <c r="Z16" s="13">
        <f>Mai!AD28</f>
        <v>0</v>
      </c>
      <c r="AA16" s="13">
        <f>Jun!AD28</f>
        <v>0</v>
      </c>
      <c r="AB16" s="13">
        <f>Jul!AD28</f>
        <v>0</v>
      </c>
      <c r="AC16" s="13">
        <f>Ago!AD28</f>
        <v>0</v>
      </c>
      <c r="AD16" s="13">
        <f>Set!AD28</f>
        <v>0</v>
      </c>
      <c r="AE16" s="13">
        <f>Out!AD28</f>
        <v>0</v>
      </c>
      <c r="AF16" s="13">
        <f>Nov!AD28</f>
        <v>0</v>
      </c>
      <c r="AG16" s="13">
        <f>Dez!AD28</f>
        <v>0</v>
      </c>
      <c r="AH16" s="13">
        <f t="shared" ca="1" si="1"/>
        <v>0</v>
      </c>
      <c r="AI16">
        <v>15</v>
      </c>
      <c r="AK16" s="13">
        <f ca="1">Jan!AE28</f>
        <v>0</v>
      </c>
      <c r="AL16" s="13">
        <f>Fev!AE28</f>
        <v>0</v>
      </c>
      <c r="AM16" s="13">
        <f>Mar!AE28</f>
        <v>0</v>
      </c>
      <c r="AN16" s="13">
        <f>Abr!AE28</f>
        <v>0</v>
      </c>
      <c r="AO16" s="13">
        <f>Mai!AE28</f>
        <v>0</v>
      </c>
      <c r="AP16" s="13">
        <f>Jun!AE28</f>
        <v>0</v>
      </c>
      <c r="AQ16" s="13">
        <f>Jul!AE28</f>
        <v>0</v>
      </c>
      <c r="AR16" s="13">
        <f>Ago!AE28</f>
        <v>0</v>
      </c>
      <c r="AS16" s="13">
        <f>Set!AE28</f>
        <v>0</v>
      </c>
      <c r="AT16" s="13">
        <f>Out!AE28</f>
        <v>0</v>
      </c>
      <c r="AU16" s="13">
        <f>Nov!AE28</f>
        <v>0</v>
      </c>
      <c r="AV16" s="13">
        <f>Dez!AE28</f>
        <v>0</v>
      </c>
      <c r="AW16" s="13">
        <f t="shared" ca="1" si="2"/>
        <v>0</v>
      </c>
      <c r="AX16">
        <v>15</v>
      </c>
      <c r="AZ16" s="13">
        <f ca="1">Jan!AF28</f>
        <v>0</v>
      </c>
      <c r="BA16" s="13">
        <f>Fev!AF28</f>
        <v>0</v>
      </c>
      <c r="BB16" s="13">
        <f>Mar!AF28</f>
        <v>0</v>
      </c>
      <c r="BC16" s="13">
        <f>Abr!AF28</f>
        <v>0</v>
      </c>
      <c r="BD16" s="13">
        <f>Mai!AF28</f>
        <v>0</v>
      </c>
      <c r="BE16" s="13">
        <f>Jun!AF28</f>
        <v>0</v>
      </c>
      <c r="BF16" s="13">
        <f>Jul!AF28</f>
        <v>0</v>
      </c>
      <c r="BG16" s="13">
        <f>Ago!AF28</f>
        <v>0</v>
      </c>
      <c r="BH16" s="13">
        <f>Set!AF28</f>
        <v>0</v>
      </c>
      <c r="BI16" s="13">
        <f>Out!AF28</f>
        <v>0</v>
      </c>
      <c r="BJ16" s="13">
        <f>Nov!AF28</f>
        <v>0</v>
      </c>
      <c r="BK16" s="13">
        <f>Dez!AF28</f>
        <v>0</v>
      </c>
      <c r="BL16" s="13">
        <f t="shared" ca="1" si="3"/>
        <v>0</v>
      </c>
    </row>
    <row r="17" spans="5:64" x14ac:dyDescent="0.25">
      <c r="E17">
        <v>16</v>
      </c>
      <c r="G17" s="13">
        <f>Jan!AC29</f>
        <v>0</v>
      </c>
      <c r="H17" s="13">
        <f>Fev!AC29</f>
        <v>0</v>
      </c>
      <c r="I17" s="13">
        <f>Mar!AC29</f>
        <v>0</v>
      </c>
      <c r="J17" s="13">
        <f>Abr!AC29</f>
        <v>0</v>
      </c>
      <c r="K17" s="13">
        <f>Mai!AC29</f>
        <v>0</v>
      </c>
      <c r="L17" s="13">
        <f>Jun!AC29</f>
        <v>0</v>
      </c>
      <c r="M17" s="13">
        <f>Jul!AC29</f>
        <v>0</v>
      </c>
      <c r="N17" s="13">
        <f>Ago!AC29</f>
        <v>0</v>
      </c>
      <c r="O17" s="13">
        <f>Set!AC29</f>
        <v>0</v>
      </c>
      <c r="P17" s="13">
        <f>Out!AC29</f>
        <v>0</v>
      </c>
      <c r="Q17" s="13">
        <f>Nov!AC29</f>
        <v>0</v>
      </c>
      <c r="R17" s="13">
        <f>Dez!AC29</f>
        <v>0</v>
      </c>
      <c r="S17" s="13">
        <f t="shared" si="0"/>
        <v>0</v>
      </c>
      <c r="T17">
        <v>16</v>
      </c>
      <c r="V17" s="13">
        <f>Jan!AD29</f>
        <v>0</v>
      </c>
      <c r="W17" s="13">
        <f>Fev!AD29</f>
        <v>0</v>
      </c>
      <c r="X17" s="13">
        <f>Mar!AD29</f>
        <v>0</v>
      </c>
      <c r="Y17" s="13">
        <f>Abr!AD29</f>
        <v>0</v>
      </c>
      <c r="Z17" s="13">
        <f>Mai!AD29</f>
        <v>0</v>
      </c>
      <c r="AA17" s="13">
        <f>Jun!AD29</f>
        <v>0</v>
      </c>
      <c r="AB17" s="13">
        <f>Jul!AD29</f>
        <v>0</v>
      </c>
      <c r="AC17" s="13">
        <f>Ago!AD29</f>
        <v>0</v>
      </c>
      <c r="AD17" s="13">
        <f>Set!AD29</f>
        <v>0</v>
      </c>
      <c r="AE17" s="13">
        <f>Out!AD29</f>
        <v>0</v>
      </c>
      <c r="AF17" s="13">
        <f>Nov!AD29</f>
        <v>0</v>
      </c>
      <c r="AG17" s="13">
        <f>Dez!AD29</f>
        <v>0</v>
      </c>
      <c r="AH17" s="13">
        <f t="shared" si="1"/>
        <v>0</v>
      </c>
      <c r="AI17">
        <v>16</v>
      </c>
      <c r="AK17" s="13">
        <f>Jan!AE29</f>
        <v>0</v>
      </c>
      <c r="AL17" s="13">
        <f>Fev!AE29</f>
        <v>0</v>
      </c>
      <c r="AM17" s="13">
        <f>Mar!AE29</f>
        <v>0</v>
      </c>
      <c r="AN17" s="13">
        <f>Abr!AE29</f>
        <v>0</v>
      </c>
      <c r="AO17" s="13">
        <f>Mai!AE29</f>
        <v>0</v>
      </c>
      <c r="AP17" s="13">
        <f>Jun!AE29</f>
        <v>0</v>
      </c>
      <c r="AQ17" s="13">
        <f>Jul!AE29</f>
        <v>0</v>
      </c>
      <c r="AR17" s="13">
        <f>Ago!AE29</f>
        <v>0</v>
      </c>
      <c r="AS17" s="13">
        <f>Set!AE29</f>
        <v>0</v>
      </c>
      <c r="AT17" s="13">
        <f>Out!AE29</f>
        <v>0</v>
      </c>
      <c r="AU17" s="13">
        <f>Nov!AE29</f>
        <v>0</v>
      </c>
      <c r="AV17" s="13">
        <f>Dez!AE29</f>
        <v>0</v>
      </c>
      <c r="AW17" s="13">
        <f t="shared" si="2"/>
        <v>0</v>
      </c>
      <c r="AX17">
        <v>16</v>
      </c>
      <c r="AZ17" s="13">
        <f>Jan!AF29</f>
        <v>0</v>
      </c>
      <c r="BA17" s="13">
        <f>Fev!AF29</f>
        <v>0</v>
      </c>
      <c r="BB17" s="13">
        <f>Mar!AF29</f>
        <v>0</v>
      </c>
      <c r="BC17" s="13">
        <f>Abr!AF29</f>
        <v>0</v>
      </c>
      <c r="BD17" s="13">
        <f>Mai!AF29</f>
        <v>0</v>
      </c>
      <c r="BE17" s="13">
        <f>Jun!AF29</f>
        <v>0</v>
      </c>
      <c r="BF17" s="13">
        <f>Jul!AF29</f>
        <v>0</v>
      </c>
      <c r="BG17" s="13">
        <f>Ago!AF29</f>
        <v>0</v>
      </c>
      <c r="BH17" s="13">
        <f>Set!AF29</f>
        <v>0</v>
      </c>
      <c r="BI17" s="13">
        <f>Out!AF29</f>
        <v>0</v>
      </c>
      <c r="BJ17" s="13">
        <f>Nov!AF29</f>
        <v>0</v>
      </c>
      <c r="BK17" s="13">
        <f>Dez!AF29</f>
        <v>0</v>
      </c>
      <c r="BL17" s="13">
        <f t="shared" si="3"/>
        <v>0</v>
      </c>
    </row>
    <row r="18" spans="5:64" x14ac:dyDescent="0.25">
      <c r="E18">
        <v>17</v>
      </c>
      <c r="G18" s="13">
        <f>Jan!AC30</f>
        <v>0</v>
      </c>
      <c r="H18" s="13">
        <f>Fev!AC30</f>
        <v>0</v>
      </c>
      <c r="I18" s="13">
        <f>Mar!AC30</f>
        <v>0</v>
      </c>
      <c r="J18" s="13">
        <f>Abr!AC30</f>
        <v>0</v>
      </c>
      <c r="K18" s="13">
        <f>Mai!AC30</f>
        <v>0</v>
      </c>
      <c r="L18" s="13">
        <f>Jun!AC30</f>
        <v>0</v>
      </c>
      <c r="M18" s="13">
        <f>Jul!AC30</f>
        <v>0</v>
      </c>
      <c r="N18" s="13">
        <f>Ago!AC30</f>
        <v>0</v>
      </c>
      <c r="O18" s="13">
        <f>Set!AC30</f>
        <v>0</v>
      </c>
      <c r="P18" s="13">
        <f>Out!AC30</f>
        <v>0</v>
      </c>
      <c r="Q18" s="13">
        <f>Nov!AC30</f>
        <v>0</v>
      </c>
      <c r="R18" s="13">
        <f>Dez!AC30</f>
        <v>0</v>
      </c>
      <c r="S18" s="13">
        <f t="shared" si="0"/>
        <v>0</v>
      </c>
      <c r="T18">
        <v>17</v>
      </c>
      <c r="V18" s="13">
        <f>Jan!AD30</f>
        <v>0</v>
      </c>
      <c r="W18" s="13">
        <f>Fev!AD30</f>
        <v>0</v>
      </c>
      <c r="X18" s="13">
        <f>Mar!AD30</f>
        <v>0</v>
      </c>
      <c r="Y18" s="13">
        <f>Abr!AD30</f>
        <v>0</v>
      </c>
      <c r="Z18" s="13">
        <f>Mai!AD30</f>
        <v>0</v>
      </c>
      <c r="AA18" s="13">
        <f>Jun!AD30</f>
        <v>0</v>
      </c>
      <c r="AB18" s="13">
        <f>Jul!AD30</f>
        <v>0</v>
      </c>
      <c r="AC18" s="13">
        <f>Ago!AD30</f>
        <v>0</v>
      </c>
      <c r="AD18" s="13">
        <f>Set!AD30</f>
        <v>0</v>
      </c>
      <c r="AE18" s="13">
        <f>Out!AD30</f>
        <v>0</v>
      </c>
      <c r="AF18" s="13">
        <f>Nov!AD30</f>
        <v>0</v>
      </c>
      <c r="AG18" s="13">
        <f>Dez!AD30</f>
        <v>0</v>
      </c>
      <c r="AH18" s="13">
        <f t="shared" si="1"/>
        <v>0</v>
      </c>
      <c r="AI18">
        <v>17</v>
      </c>
      <c r="AK18" s="13">
        <f>Jan!AE30</f>
        <v>0</v>
      </c>
      <c r="AL18" s="13">
        <f>Fev!AE30</f>
        <v>0</v>
      </c>
      <c r="AM18" s="13">
        <f>Mar!AE30</f>
        <v>0</v>
      </c>
      <c r="AN18" s="13">
        <f>Abr!AE30</f>
        <v>0</v>
      </c>
      <c r="AO18" s="13">
        <f>Mai!AE30</f>
        <v>0</v>
      </c>
      <c r="AP18" s="13">
        <f>Jun!AE30</f>
        <v>0</v>
      </c>
      <c r="AQ18" s="13">
        <f>Jul!AE30</f>
        <v>0</v>
      </c>
      <c r="AR18" s="13">
        <f>Ago!AE30</f>
        <v>0</v>
      </c>
      <c r="AS18" s="13">
        <f>Set!AE30</f>
        <v>0</v>
      </c>
      <c r="AT18" s="13">
        <f>Out!AE30</f>
        <v>0</v>
      </c>
      <c r="AU18" s="13">
        <f>Nov!AE30</f>
        <v>0</v>
      </c>
      <c r="AV18" s="13">
        <f>Dez!AE30</f>
        <v>0</v>
      </c>
      <c r="AW18" s="13">
        <f t="shared" si="2"/>
        <v>0</v>
      </c>
      <c r="AX18">
        <v>17</v>
      </c>
      <c r="AZ18" s="13">
        <f>Jan!AF30</f>
        <v>0</v>
      </c>
      <c r="BA18" s="13">
        <f>Fev!AF30</f>
        <v>0</v>
      </c>
      <c r="BB18" s="13">
        <f>Mar!AF30</f>
        <v>0</v>
      </c>
      <c r="BC18" s="13">
        <f>Abr!AF30</f>
        <v>0</v>
      </c>
      <c r="BD18" s="13">
        <f>Mai!AF30</f>
        <v>0</v>
      </c>
      <c r="BE18" s="13">
        <f>Jun!AF30</f>
        <v>0</v>
      </c>
      <c r="BF18" s="13">
        <f>Jul!AF30</f>
        <v>0</v>
      </c>
      <c r="BG18" s="13">
        <f>Ago!AF30</f>
        <v>0</v>
      </c>
      <c r="BH18" s="13">
        <f>Set!AF30</f>
        <v>0</v>
      </c>
      <c r="BI18" s="13">
        <f>Out!AF30</f>
        <v>0</v>
      </c>
      <c r="BJ18" s="13">
        <f>Nov!AF30</f>
        <v>0</v>
      </c>
      <c r="BK18" s="13">
        <f>Dez!AF30</f>
        <v>0</v>
      </c>
      <c r="BL18" s="13">
        <f t="shared" si="3"/>
        <v>0</v>
      </c>
    </row>
    <row r="19" spans="5:64" x14ac:dyDescent="0.25">
      <c r="E19">
        <v>18</v>
      </c>
      <c r="G19" s="13">
        <f>Jan!AC31</f>
        <v>0</v>
      </c>
      <c r="H19" s="13">
        <f>Fev!AC31</f>
        <v>0</v>
      </c>
      <c r="I19" s="13">
        <f>Mar!AC31</f>
        <v>0</v>
      </c>
      <c r="J19" s="13">
        <f>Abr!AC31</f>
        <v>0</v>
      </c>
      <c r="K19" s="13">
        <f>Mai!AC31</f>
        <v>0</v>
      </c>
      <c r="L19" s="13">
        <f>Jun!AC31</f>
        <v>0</v>
      </c>
      <c r="M19" s="13">
        <f>Jul!AC31</f>
        <v>0</v>
      </c>
      <c r="N19" s="13">
        <f>Ago!AC31</f>
        <v>0</v>
      </c>
      <c r="O19" s="13">
        <f>Set!AC31</f>
        <v>0</v>
      </c>
      <c r="P19" s="13">
        <f>Out!AC31</f>
        <v>0</v>
      </c>
      <c r="Q19" s="13">
        <f>Nov!AC31</f>
        <v>0</v>
      </c>
      <c r="R19" s="13">
        <f>Dez!AC31</f>
        <v>0</v>
      </c>
      <c r="S19" s="13">
        <f t="shared" si="0"/>
        <v>0</v>
      </c>
      <c r="T19">
        <v>18</v>
      </c>
      <c r="V19" s="13">
        <f>Jan!AD31</f>
        <v>0</v>
      </c>
      <c r="W19" s="13">
        <f>Fev!AD31</f>
        <v>0</v>
      </c>
      <c r="X19" s="13">
        <f>Mar!AD31</f>
        <v>0</v>
      </c>
      <c r="Y19" s="13">
        <f>Abr!AD31</f>
        <v>0</v>
      </c>
      <c r="Z19" s="13">
        <f>Mai!AD31</f>
        <v>0</v>
      </c>
      <c r="AA19" s="13">
        <f>Jun!AD31</f>
        <v>0</v>
      </c>
      <c r="AB19" s="13">
        <f>Jul!AD31</f>
        <v>0</v>
      </c>
      <c r="AC19" s="13">
        <f>Ago!AD31</f>
        <v>0</v>
      </c>
      <c r="AD19" s="13">
        <f>Set!AD31</f>
        <v>0</v>
      </c>
      <c r="AE19" s="13">
        <f>Out!AD31</f>
        <v>0</v>
      </c>
      <c r="AF19" s="13">
        <f>Nov!AD31</f>
        <v>0</v>
      </c>
      <c r="AG19" s="13">
        <f>Dez!AD31</f>
        <v>0</v>
      </c>
      <c r="AH19" s="13">
        <f t="shared" si="1"/>
        <v>0</v>
      </c>
      <c r="AI19">
        <v>18</v>
      </c>
      <c r="AK19" s="13">
        <f>Jan!AE31</f>
        <v>0</v>
      </c>
      <c r="AL19" s="13">
        <f>Fev!AE31</f>
        <v>0</v>
      </c>
      <c r="AM19" s="13">
        <f>Mar!AE31</f>
        <v>0</v>
      </c>
      <c r="AN19" s="13">
        <f>Abr!AE31</f>
        <v>0</v>
      </c>
      <c r="AO19" s="13">
        <f>Mai!AE31</f>
        <v>0</v>
      </c>
      <c r="AP19" s="13">
        <f>Jun!AE31</f>
        <v>0</v>
      </c>
      <c r="AQ19" s="13">
        <f>Jul!AE31</f>
        <v>0</v>
      </c>
      <c r="AR19" s="13">
        <f>Ago!AE31</f>
        <v>0</v>
      </c>
      <c r="AS19" s="13">
        <f>Set!AE31</f>
        <v>0</v>
      </c>
      <c r="AT19" s="13">
        <f>Out!AE31</f>
        <v>0</v>
      </c>
      <c r="AU19" s="13">
        <f>Nov!AE31</f>
        <v>0</v>
      </c>
      <c r="AV19" s="13">
        <f>Dez!AE31</f>
        <v>0</v>
      </c>
      <c r="AW19" s="13">
        <f t="shared" si="2"/>
        <v>0</v>
      </c>
      <c r="AX19">
        <v>18</v>
      </c>
      <c r="AZ19" s="13">
        <f>Jan!AF31</f>
        <v>0</v>
      </c>
      <c r="BA19" s="13">
        <f>Fev!AF31</f>
        <v>0</v>
      </c>
      <c r="BB19" s="13">
        <f>Mar!AF31</f>
        <v>0</v>
      </c>
      <c r="BC19" s="13">
        <f>Abr!AF31</f>
        <v>0</v>
      </c>
      <c r="BD19" s="13">
        <f>Mai!AF31</f>
        <v>0</v>
      </c>
      <c r="BE19" s="13">
        <f>Jun!AF31</f>
        <v>0</v>
      </c>
      <c r="BF19" s="13">
        <f>Jul!AF31</f>
        <v>0</v>
      </c>
      <c r="BG19" s="13">
        <f>Ago!AF31</f>
        <v>0</v>
      </c>
      <c r="BH19" s="13">
        <f>Set!AF31</f>
        <v>0</v>
      </c>
      <c r="BI19" s="13">
        <f>Out!AF31</f>
        <v>0</v>
      </c>
      <c r="BJ19" s="13">
        <f>Nov!AF31</f>
        <v>0</v>
      </c>
      <c r="BK19" s="13">
        <f>Dez!AF31</f>
        <v>0</v>
      </c>
      <c r="BL19" s="13">
        <f t="shared" si="3"/>
        <v>0</v>
      </c>
    </row>
    <row r="20" spans="5:64" x14ac:dyDescent="0.25">
      <c r="E20">
        <v>19</v>
      </c>
      <c r="G20" s="13">
        <f>Jan!AC32</f>
        <v>0</v>
      </c>
      <c r="H20" s="13">
        <f>Fev!AC32</f>
        <v>0</v>
      </c>
      <c r="I20" s="13">
        <f>Mar!AC32</f>
        <v>0</v>
      </c>
      <c r="J20" s="13">
        <f>Abr!AC32</f>
        <v>0</v>
      </c>
      <c r="K20" s="13">
        <f>Mai!AC32</f>
        <v>0</v>
      </c>
      <c r="L20" s="13">
        <f>Jun!AC32</f>
        <v>0</v>
      </c>
      <c r="M20" s="13">
        <f>Jul!AC32</f>
        <v>0</v>
      </c>
      <c r="N20" s="13">
        <f>Ago!AC32</f>
        <v>0</v>
      </c>
      <c r="O20" s="13">
        <f>Set!AC32</f>
        <v>0</v>
      </c>
      <c r="P20" s="13">
        <f>Out!AC32</f>
        <v>0</v>
      </c>
      <c r="Q20" s="13">
        <f>Nov!AC32</f>
        <v>0</v>
      </c>
      <c r="R20" s="13">
        <f>Dez!AC32</f>
        <v>0</v>
      </c>
      <c r="S20" s="13">
        <f t="shared" si="0"/>
        <v>0</v>
      </c>
      <c r="T20">
        <v>19</v>
      </c>
      <c r="V20" s="13">
        <f>Jan!AD32</f>
        <v>0</v>
      </c>
      <c r="W20" s="13">
        <f>Fev!AD32</f>
        <v>0</v>
      </c>
      <c r="X20" s="13">
        <f>Mar!AD32</f>
        <v>0</v>
      </c>
      <c r="Y20" s="13">
        <f>Abr!AD32</f>
        <v>0</v>
      </c>
      <c r="Z20" s="13">
        <f>Mai!AD32</f>
        <v>0</v>
      </c>
      <c r="AA20" s="13">
        <f>Jun!AD32</f>
        <v>0</v>
      </c>
      <c r="AB20" s="13">
        <f>Jul!AD32</f>
        <v>0</v>
      </c>
      <c r="AC20" s="13">
        <f>Ago!AD32</f>
        <v>0</v>
      </c>
      <c r="AD20" s="13">
        <f>Set!AD32</f>
        <v>0</v>
      </c>
      <c r="AE20" s="13">
        <f>Out!AD32</f>
        <v>0</v>
      </c>
      <c r="AF20" s="13">
        <f>Nov!AD32</f>
        <v>0</v>
      </c>
      <c r="AG20" s="13">
        <f>Dez!AD32</f>
        <v>0</v>
      </c>
      <c r="AH20" s="13">
        <f t="shared" si="1"/>
        <v>0</v>
      </c>
      <c r="AI20">
        <v>19</v>
      </c>
      <c r="AK20" s="13">
        <f>Jan!AE32</f>
        <v>0</v>
      </c>
      <c r="AL20" s="13">
        <f>Fev!AE32</f>
        <v>0</v>
      </c>
      <c r="AM20" s="13">
        <f>Mar!AE32</f>
        <v>0</v>
      </c>
      <c r="AN20" s="13">
        <f>Abr!AE32</f>
        <v>0</v>
      </c>
      <c r="AO20" s="13">
        <f>Mai!AE32</f>
        <v>0</v>
      </c>
      <c r="AP20" s="13">
        <f>Jun!AE32</f>
        <v>0</v>
      </c>
      <c r="AQ20" s="13">
        <f>Jul!AE32</f>
        <v>0</v>
      </c>
      <c r="AR20" s="13">
        <f>Ago!AE32</f>
        <v>0</v>
      </c>
      <c r="AS20" s="13">
        <f>Set!AE32</f>
        <v>0</v>
      </c>
      <c r="AT20" s="13">
        <f>Out!AE32</f>
        <v>0</v>
      </c>
      <c r="AU20" s="13">
        <f>Nov!AE32</f>
        <v>0</v>
      </c>
      <c r="AV20" s="13">
        <f>Dez!AE32</f>
        <v>0</v>
      </c>
      <c r="AW20" s="13">
        <f t="shared" si="2"/>
        <v>0</v>
      </c>
      <c r="AX20">
        <v>19</v>
      </c>
      <c r="AZ20" s="13">
        <f>Jan!AF32</f>
        <v>0</v>
      </c>
      <c r="BA20" s="13">
        <f>Fev!AF32</f>
        <v>0</v>
      </c>
      <c r="BB20" s="13">
        <f>Mar!AF32</f>
        <v>0</v>
      </c>
      <c r="BC20" s="13">
        <f>Abr!AF32</f>
        <v>0</v>
      </c>
      <c r="BD20" s="13">
        <f>Mai!AF32</f>
        <v>0</v>
      </c>
      <c r="BE20" s="13">
        <f>Jun!AF32</f>
        <v>0</v>
      </c>
      <c r="BF20" s="13">
        <f>Jul!AF32</f>
        <v>0</v>
      </c>
      <c r="BG20" s="13">
        <f>Ago!AF32</f>
        <v>0</v>
      </c>
      <c r="BH20" s="13">
        <f>Set!AF32</f>
        <v>0</v>
      </c>
      <c r="BI20" s="13">
        <f>Out!AF32</f>
        <v>0</v>
      </c>
      <c r="BJ20" s="13">
        <f>Nov!AF32</f>
        <v>0</v>
      </c>
      <c r="BK20" s="13">
        <f>Dez!AF32</f>
        <v>0</v>
      </c>
      <c r="BL20" s="13">
        <f t="shared" si="3"/>
        <v>0</v>
      </c>
    </row>
    <row r="21" spans="5:64" x14ac:dyDescent="0.25">
      <c r="E21">
        <v>20</v>
      </c>
      <c r="G21" s="13">
        <f ca="1">Jan!AC33</f>
        <v>0</v>
      </c>
      <c r="H21" s="13">
        <f>Fev!AC33</f>
        <v>0</v>
      </c>
      <c r="I21" s="13">
        <f>Mar!AC33</f>
        <v>0</v>
      </c>
      <c r="J21" s="13">
        <f>Abr!AC33</f>
        <v>0</v>
      </c>
      <c r="K21" s="13">
        <f>Mai!AC33</f>
        <v>0</v>
      </c>
      <c r="L21" s="13">
        <f>Jun!AC33</f>
        <v>0</v>
      </c>
      <c r="M21" s="13">
        <f>Jul!AC33</f>
        <v>0</v>
      </c>
      <c r="N21" s="13">
        <f>Ago!AC33</f>
        <v>0</v>
      </c>
      <c r="O21" s="13">
        <f>Set!AC33</f>
        <v>0</v>
      </c>
      <c r="P21" s="13">
        <f>Out!AC33</f>
        <v>0</v>
      </c>
      <c r="Q21" s="13">
        <f>Nov!AC33</f>
        <v>0</v>
      </c>
      <c r="R21" s="13">
        <f>Dez!AC33</f>
        <v>0</v>
      </c>
      <c r="S21" s="13">
        <f t="shared" ca="1" si="0"/>
        <v>0</v>
      </c>
      <c r="T21">
        <v>20</v>
      </c>
      <c r="V21" s="13">
        <f ca="1">Jan!AD33</f>
        <v>0</v>
      </c>
      <c r="W21" s="13">
        <f>Fev!AD33</f>
        <v>0</v>
      </c>
      <c r="X21" s="13">
        <f>Mar!AD33</f>
        <v>0</v>
      </c>
      <c r="Y21" s="13">
        <f>Abr!AD33</f>
        <v>0</v>
      </c>
      <c r="Z21" s="13">
        <f>Mai!AD33</f>
        <v>0</v>
      </c>
      <c r="AA21" s="13">
        <f>Jun!AD33</f>
        <v>0</v>
      </c>
      <c r="AB21" s="13">
        <f>Jul!AD33</f>
        <v>0</v>
      </c>
      <c r="AC21" s="13">
        <f>Ago!AD33</f>
        <v>0</v>
      </c>
      <c r="AD21" s="13">
        <f>Set!AD33</f>
        <v>0</v>
      </c>
      <c r="AE21" s="13">
        <f>Out!AD33</f>
        <v>0</v>
      </c>
      <c r="AF21" s="13">
        <f>Nov!AD33</f>
        <v>0</v>
      </c>
      <c r="AG21" s="13">
        <f>Dez!AD33</f>
        <v>0</v>
      </c>
      <c r="AH21" s="13">
        <f t="shared" ca="1" si="1"/>
        <v>0</v>
      </c>
      <c r="AI21">
        <v>20</v>
      </c>
      <c r="AK21" s="13">
        <f ca="1">Jan!AE33</f>
        <v>0</v>
      </c>
      <c r="AL21" s="13">
        <f>Fev!AE33</f>
        <v>0</v>
      </c>
      <c r="AM21" s="13">
        <f>Mar!AE33</f>
        <v>0</v>
      </c>
      <c r="AN21" s="13">
        <f>Abr!AE33</f>
        <v>0</v>
      </c>
      <c r="AO21" s="13">
        <f>Mai!AE33</f>
        <v>0</v>
      </c>
      <c r="AP21" s="13">
        <f>Jun!AE33</f>
        <v>0</v>
      </c>
      <c r="AQ21" s="13">
        <f>Jul!AE33</f>
        <v>0</v>
      </c>
      <c r="AR21" s="13">
        <f>Ago!AE33</f>
        <v>0</v>
      </c>
      <c r="AS21" s="13">
        <f>Set!AE33</f>
        <v>0</v>
      </c>
      <c r="AT21" s="13">
        <f>Out!AE33</f>
        <v>0</v>
      </c>
      <c r="AU21" s="13">
        <f>Nov!AE33</f>
        <v>0</v>
      </c>
      <c r="AV21" s="13">
        <f>Dez!AE33</f>
        <v>0</v>
      </c>
      <c r="AW21" s="13">
        <f t="shared" ca="1" si="2"/>
        <v>0</v>
      </c>
      <c r="AX21">
        <v>20</v>
      </c>
      <c r="AZ21" s="13">
        <f ca="1">Jan!AF33</f>
        <v>2000</v>
      </c>
      <c r="BA21" s="13">
        <f>Fev!AF33</f>
        <v>0</v>
      </c>
      <c r="BB21" s="13">
        <f>Mar!AF33</f>
        <v>0</v>
      </c>
      <c r="BC21" s="13">
        <f>Abr!AF33</f>
        <v>0</v>
      </c>
      <c r="BD21" s="13">
        <f>Mai!AF33</f>
        <v>0</v>
      </c>
      <c r="BE21" s="13">
        <f>Jun!AF33</f>
        <v>0</v>
      </c>
      <c r="BF21" s="13">
        <f>Jul!AF33</f>
        <v>0</v>
      </c>
      <c r="BG21" s="13">
        <f>Ago!AF33</f>
        <v>0</v>
      </c>
      <c r="BH21" s="13">
        <f>Set!AF33</f>
        <v>0</v>
      </c>
      <c r="BI21" s="13">
        <f>Out!AF33</f>
        <v>0</v>
      </c>
      <c r="BJ21" s="13">
        <f>Nov!AF33</f>
        <v>0</v>
      </c>
      <c r="BK21" s="13">
        <f>Dez!AF33</f>
        <v>0</v>
      </c>
      <c r="BL21" s="13">
        <f t="shared" ca="1" si="3"/>
        <v>2000</v>
      </c>
    </row>
    <row r="22" spans="5:64" x14ac:dyDescent="0.25">
      <c r="E22">
        <v>21</v>
      </c>
      <c r="G22" s="13">
        <f>Jan!AC34</f>
        <v>0</v>
      </c>
      <c r="H22" s="13">
        <f>Fev!AC34</f>
        <v>0</v>
      </c>
      <c r="I22" s="13">
        <f>Mar!AC34</f>
        <v>0</v>
      </c>
      <c r="J22" s="13">
        <f>Abr!AC34</f>
        <v>0</v>
      </c>
      <c r="K22" s="13">
        <f>Mai!AC34</f>
        <v>0</v>
      </c>
      <c r="L22" s="13">
        <f>Jun!AC34</f>
        <v>0</v>
      </c>
      <c r="M22" s="13">
        <f>Jul!AC34</f>
        <v>0</v>
      </c>
      <c r="N22" s="13">
        <f>Ago!AC34</f>
        <v>0</v>
      </c>
      <c r="O22" s="13">
        <f>Set!AC34</f>
        <v>0</v>
      </c>
      <c r="P22" s="13">
        <f>Out!AC34</f>
        <v>0</v>
      </c>
      <c r="Q22" s="13">
        <f>Nov!AC34</f>
        <v>0</v>
      </c>
      <c r="R22" s="13">
        <f>Dez!AC34</f>
        <v>0</v>
      </c>
      <c r="S22" s="13">
        <f t="shared" si="0"/>
        <v>0</v>
      </c>
      <c r="T22">
        <v>21</v>
      </c>
      <c r="V22" s="13">
        <f>Jan!AD34</f>
        <v>0</v>
      </c>
      <c r="W22" s="13">
        <f>Fev!AD34</f>
        <v>0</v>
      </c>
      <c r="X22" s="13">
        <f>Mar!AD34</f>
        <v>0</v>
      </c>
      <c r="Y22" s="13">
        <f>Abr!AD34</f>
        <v>0</v>
      </c>
      <c r="Z22" s="13">
        <f>Mai!AD34</f>
        <v>0</v>
      </c>
      <c r="AA22" s="13">
        <f>Jun!AD34</f>
        <v>0</v>
      </c>
      <c r="AB22" s="13">
        <f>Jul!AD34</f>
        <v>0</v>
      </c>
      <c r="AC22" s="13">
        <f>Ago!AD34</f>
        <v>0</v>
      </c>
      <c r="AD22" s="13">
        <f>Set!AD34</f>
        <v>0</v>
      </c>
      <c r="AE22" s="13">
        <f>Out!AD34</f>
        <v>0</v>
      </c>
      <c r="AF22" s="13">
        <f>Nov!AD34</f>
        <v>0</v>
      </c>
      <c r="AG22" s="13">
        <f>Dez!AD34</f>
        <v>0</v>
      </c>
      <c r="AH22" s="13">
        <f t="shared" si="1"/>
        <v>0</v>
      </c>
      <c r="AI22">
        <v>21</v>
      </c>
      <c r="AK22" s="13">
        <f>Jan!AE34</f>
        <v>0</v>
      </c>
      <c r="AL22" s="13">
        <f>Fev!AE34</f>
        <v>0</v>
      </c>
      <c r="AM22" s="13">
        <f>Mar!AE34</f>
        <v>0</v>
      </c>
      <c r="AN22" s="13">
        <f>Abr!AE34</f>
        <v>0</v>
      </c>
      <c r="AO22" s="13">
        <f>Mai!AE34</f>
        <v>0</v>
      </c>
      <c r="AP22" s="13">
        <f>Jun!AE34</f>
        <v>0</v>
      </c>
      <c r="AQ22" s="13">
        <f>Jul!AE34</f>
        <v>0</v>
      </c>
      <c r="AR22" s="13">
        <f>Ago!AE34</f>
        <v>0</v>
      </c>
      <c r="AS22" s="13">
        <f>Set!AE34</f>
        <v>0</v>
      </c>
      <c r="AT22" s="13">
        <f>Out!AE34</f>
        <v>0</v>
      </c>
      <c r="AU22" s="13">
        <f>Nov!AE34</f>
        <v>0</v>
      </c>
      <c r="AV22" s="13">
        <f>Dez!AE34</f>
        <v>0</v>
      </c>
      <c r="AW22" s="13">
        <f t="shared" si="2"/>
        <v>0</v>
      </c>
      <c r="AX22">
        <v>21</v>
      </c>
      <c r="AZ22" s="13">
        <f>Jan!AF34</f>
        <v>0</v>
      </c>
      <c r="BA22" s="13">
        <f>Fev!AF34</f>
        <v>0</v>
      </c>
      <c r="BB22" s="13">
        <f>Mar!AF34</f>
        <v>0</v>
      </c>
      <c r="BC22" s="13">
        <f>Abr!AF34</f>
        <v>0</v>
      </c>
      <c r="BD22" s="13">
        <f>Mai!AF34</f>
        <v>0</v>
      </c>
      <c r="BE22" s="13">
        <f>Jun!AF34</f>
        <v>0</v>
      </c>
      <c r="BF22" s="13">
        <f>Jul!AF34</f>
        <v>0</v>
      </c>
      <c r="BG22" s="13">
        <f>Ago!AF34</f>
        <v>0</v>
      </c>
      <c r="BH22" s="13">
        <f>Set!AF34</f>
        <v>0</v>
      </c>
      <c r="BI22" s="13">
        <f>Out!AF34</f>
        <v>0</v>
      </c>
      <c r="BJ22" s="13">
        <f>Nov!AF34</f>
        <v>0</v>
      </c>
      <c r="BK22" s="13">
        <f>Dez!AF34</f>
        <v>0</v>
      </c>
      <c r="BL22" s="13">
        <f t="shared" si="3"/>
        <v>0</v>
      </c>
    </row>
    <row r="23" spans="5:64" x14ac:dyDescent="0.25">
      <c r="E23">
        <v>22</v>
      </c>
      <c r="G23" s="13">
        <f>Jan!AC35</f>
        <v>0</v>
      </c>
      <c r="H23" s="13">
        <f>Fev!AC35</f>
        <v>0</v>
      </c>
      <c r="I23" s="13">
        <f>Mar!AC35</f>
        <v>0</v>
      </c>
      <c r="J23" s="13">
        <f>Abr!AC35</f>
        <v>0</v>
      </c>
      <c r="K23" s="13">
        <f>Mai!AC35</f>
        <v>0</v>
      </c>
      <c r="L23" s="13">
        <f>Jun!AC35</f>
        <v>0</v>
      </c>
      <c r="M23" s="13">
        <f>Jul!AC35</f>
        <v>0</v>
      </c>
      <c r="N23" s="13">
        <f>Ago!AC35</f>
        <v>0</v>
      </c>
      <c r="O23" s="13">
        <f>Set!AC35</f>
        <v>0</v>
      </c>
      <c r="P23" s="13">
        <f>Out!AC35</f>
        <v>0</v>
      </c>
      <c r="Q23" s="13">
        <f>Nov!AC35</f>
        <v>0</v>
      </c>
      <c r="R23" s="13">
        <f>Dez!AC35</f>
        <v>0</v>
      </c>
      <c r="S23" s="13">
        <f t="shared" si="0"/>
        <v>0</v>
      </c>
      <c r="T23">
        <v>22</v>
      </c>
      <c r="V23" s="13">
        <f>Jan!AD35</f>
        <v>0</v>
      </c>
      <c r="W23" s="13">
        <f>Fev!AD35</f>
        <v>0</v>
      </c>
      <c r="X23" s="13">
        <f>Mar!AD35</f>
        <v>0</v>
      </c>
      <c r="Y23" s="13">
        <f>Abr!AD35</f>
        <v>0</v>
      </c>
      <c r="Z23" s="13">
        <f>Mai!AD35</f>
        <v>0</v>
      </c>
      <c r="AA23" s="13">
        <f>Jun!AD35</f>
        <v>0</v>
      </c>
      <c r="AB23" s="13">
        <f>Jul!AD35</f>
        <v>0</v>
      </c>
      <c r="AC23" s="13">
        <f>Ago!AD35</f>
        <v>0</v>
      </c>
      <c r="AD23" s="13">
        <f>Set!AD35</f>
        <v>0</v>
      </c>
      <c r="AE23" s="13">
        <f>Out!AD35</f>
        <v>0</v>
      </c>
      <c r="AF23" s="13">
        <f>Nov!AD35</f>
        <v>0</v>
      </c>
      <c r="AG23" s="13">
        <f>Dez!AD35</f>
        <v>0</v>
      </c>
      <c r="AH23" s="13">
        <f t="shared" si="1"/>
        <v>0</v>
      </c>
      <c r="AI23">
        <v>22</v>
      </c>
      <c r="AK23" s="13">
        <f>Jan!AE35</f>
        <v>0</v>
      </c>
      <c r="AL23" s="13">
        <f>Fev!AE35</f>
        <v>0</v>
      </c>
      <c r="AM23" s="13">
        <f>Mar!AE35</f>
        <v>0</v>
      </c>
      <c r="AN23" s="13">
        <f>Abr!AE35</f>
        <v>0</v>
      </c>
      <c r="AO23" s="13">
        <f>Mai!AE35</f>
        <v>0</v>
      </c>
      <c r="AP23" s="13">
        <f>Jun!AE35</f>
        <v>0</v>
      </c>
      <c r="AQ23" s="13">
        <f>Jul!AE35</f>
        <v>0</v>
      </c>
      <c r="AR23" s="13">
        <f>Ago!AE35</f>
        <v>0</v>
      </c>
      <c r="AS23" s="13">
        <f>Set!AE35</f>
        <v>0</v>
      </c>
      <c r="AT23" s="13">
        <f>Out!AE35</f>
        <v>0</v>
      </c>
      <c r="AU23" s="13">
        <f>Nov!AE35</f>
        <v>0</v>
      </c>
      <c r="AV23" s="13">
        <f>Dez!AE35</f>
        <v>0</v>
      </c>
      <c r="AW23" s="13">
        <f t="shared" si="2"/>
        <v>0</v>
      </c>
      <c r="AX23">
        <v>22</v>
      </c>
      <c r="AZ23" s="13">
        <f>Jan!AF35</f>
        <v>0</v>
      </c>
      <c r="BA23" s="13">
        <f>Fev!AF35</f>
        <v>0</v>
      </c>
      <c r="BB23" s="13">
        <f>Mar!AF35</f>
        <v>0</v>
      </c>
      <c r="BC23" s="13">
        <f>Abr!AF35</f>
        <v>0</v>
      </c>
      <c r="BD23" s="13">
        <f>Mai!AF35</f>
        <v>0</v>
      </c>
      <c r="BE23" s="13">
        <f>Jun!AF35</f>
        <v>0</v>
      </c>
      <c r="BF23" s="13">
        <f>Jul!AF35</f>
        <v>0</v>
      </c>
      <c r="BG23" s="13">
        <f>Ago!AF35</f>
        <v>0</v>
      </c>
      <c r="BH23" s="13">
        <f>Set!AF35</f>
        <v>0</v>
      </c>
      <c r="BI23" s="13">
        <f>Out!AF35</f>
        <v>0</v>
      </c>
      <c r="BJ23" s="13">
        <f>Nov!AF35</f>
        <v>0</v>
      </c>
      <c r="BK23" s="13">
        <f>Dez!AF35</f>
        <v>0</v>
      </c>
      <c r="BL23" s="13">
        <f t="shared" si="3"/>
        <v>0</v>
      </c>
    </row>
    <row r="24" spans="5:64" x14ac:dyDescent="0.25">
      <c r="E24">
        <v>23</v>
      </c>
      <c r="G24" s="13">
        <f>Jan!AC36</f>
        <v>0</v>
      </c>
      <c r="H24" s="13">
        <f>Fev!AC36</f>
        <v>0</v>
      </c>
      <c r="I24" s="13">
        <f>Mar!AC36</f>
        <v>0</v>
      </c>
      <c r="J24" s="13">
        <f>Abr!AC36</f>
        <v>0</v>
      </c>
      <c r="K24" s="13">
        <f>Mai!AC36</f>
        <v>0</v>
      </c>
      <c r="L24" s="13">
        <f>Jun!AC36</f>
        <v>0</v>
      </c>
      <c r="M24" s="13">
        <f>Jul!AC36</f>
        <v>0</v>
      </c>
      <c r="N24" s="13">
        <f>Ago!AC36</f>
        <v>0</v>
      </c>
      <c r="O24" s="13">
        <f>Set!AC36</f>
        <v>0</v>
      </c>
      <c r="P24" s="13">
        <f>Out!AC36</f>
        <v>0</v>
      </c>
      <c r="Q24" s="13">
        <f>Nov!AC36</f>
        <v>0</v>
      </c>
      <c r="R24" s="13">
        <f>Dez!AC36</f>
        <v>0</v>
      </c>
      <c r="S24" s="13">
        <f t="shared" si="0"/>
        <v>0</v>
      </c>
      <c r="T24">
        <v>23</v>
      </c>
      <c r="V24" s="13">
        <f>Jan!AD36</f>
        <v>0</v>
      </c>
      <c r="W24" s="13">
        <f>Fev!AD36</f>
        <v>0</v>
      </c>
      <c r="X24" s="13">
        <f>Mar!AD36</f>
        <v>0</v>
      </c>
      <c r="Y24" s="13">
        <f>Abr!AD36</f>
        <v>0</v>
      </c>
      <c r="Z24" s="13">
        <f>Mai!AD36</f>
        <v>0</v>
      </c>
      <c r="AA24" s="13">
        <f>Jun!AD36</f>
        <v>0</v>
      </c>
      <c r="AB24" s="13">
        <f>Jul!AD36</f>
        <v>0</v>
      </c>
      <c r="AC24" s="13">
        <f>Ago!AD36</f>
        <v>0</v>
      </c>
      <c r="AD24" s="13">
        <f>Set!AD36</f>
        <v>0</v>
      </c>
      <c r="AE24" s="13">
        <f>Out!AD36</f>
        <v>0</v>
      </c>
      <c r="AF24" s="13">
        <f>Nov!AD36</f>
        <v>0</v>
      </c>
      <c r="AG24" s="13">
        <f>Dez!AD36</f>
        <v>0</v>
      </c>
      <c r="AH24" s="13">
        <f t="shared" si="1"/>
        <v>0</v>
      </c>
      <c r="AI24">
        <v>23</v>
      </c>
      <c r="AK24" s="13">
        <f>Jan!AE36</f>
        <v>0</v>
      </c>
      <c r="AL24" s="13">
        <f>Fev!AE36</f>
        <v>0</v>
      </c>
      <c r="AM24" s="13">
        <f>Mar!AE36</f>
        <v>0</v>
      </c>
      <c r="AN24" s="13">
        <f>Abr!AE36</f>
        <v>0</v>
      </c>
      <c r="AO24" s="13">
        <f>Mai!AE36</f>
        <v>0</v>
      </c>
      <c r="AP24" s="13">
        <f>Jun!AE36</f>
        <v>0</v>
      </c>
      <c r="AQ24" s="13">
        <f>Jul!AE36</f>
        <v>0</v>
      </c>
      <c r="AR24" s="13">
        <f>Ago!AE36</f>
        <v>0</v>
      </c>
      <c r="AS24" s="13">
        <f>Set!AE36</f>
        <v>0</v>
      </c>
      <c r="AT24" s="13">
        <f>Out!AE36</f>
        <v>0</v>
      </c>
      <c r="AU24" s="13">
        <f>Nov!AE36</f>
        <v>0</v>
      </c>
      <c r="AV24" s="13">
        <f>Dez!AE36</f>
        <v>0</v>
      </c>
      <c r="AW24" s="13">
        <f t="shared" si="2"/>
        <v>0</v>
      </c>
      <c r="AX24">
        <v>23</v>
      </c>
      <c r="AZ24" s="13">
        <f>Jan!AF36</f>
        <v>0</v>
      </c>
      <c r="BA24" s="13">
        <f>Fev!AF36</f>
        <v>0</v>
      </c>
      <c r="BB24" s="13">
        <f>Mar!AF36</f>
        <v>0</v>
      </c>
      <c r="BC24" s="13">
        <f>Abr!AF36</f>
        <v>0</v>
      </c>
      <c r="BD24" s="13">
        <f>Mai!AF36</f>
        <v>0</v>
      </c>
      <c r="BE24" s="13">
        <f>Jun!AF36</f>
        <v>0</v>
      </c>
      <c r="BF24" s="13">
        <f>Jul!AF36</f>
        <v>0</v>
      </c>
      <c r="BG24" s="13">
        <f>Ago!AF36</f>
        <v>0</v>
      </c>
      <c r="BH24" s="13">
        <f>Set!AF36</f>
        <v>0</v>
      </c>
      <c r="BI24" s="13">
        <f>Out!AF36</f>
        <v>0</v>
      </c>
      <c r="BJ24" s="13">
        <f>Nov!AF36</f>
        <v>0</v>
      </c>
      <c r="BK24" s="13">
        <f>Dez!AF36</f>
        <v>0</v>
      </c>
      <c r="BL24" s="13">
        <f t="shared" si="3"/>
        <v>0</v>
      </c>
    </row>
    <row r="25" spans="5:64" x14ac:dyDescent="0.25">
      <c r="E25">
        <v>24</v>
      </c>
      <c r="G25" s="13">
        <f>Jan!AC37</f>
        <v>0</v>
      </c>
      <c r="H25" s="13">
        <f>Fev!AC37</f>
        <v>0</v>
      </c>
      <c r="I25" s="13">
        <f>Mar!AC37</f>
        <v>0</v>
      </c>
      <c r="J25" s="13">
        <f>Abr!AC37</f>
        <v>0</v>
      </c>
      <c r="K25" s="13">
        <f>Mai!AC37</f>
        <v>0</v>
      </c>
      <c r="L25" s="13">
        <f>Jun!AC37</f>
        <v>0</v>
      </c>
      <c r="M25" s="13">
        <f>Jul!AC37</f>
        <v>0</v>
      </c>
      <c r="N25" s="13">
        <f>Ago!AC37</f>
        <v>0</v>
      </c>
      <c r="O25" s="13">
        <f>Set!AC37</f>
        <v>0</v>
      </c>
      <c r="P25" s="13">
        <f>Out!AC37</f>
        <v>0</v>
      </c>
      <c r="Q25" s="13">
        <f>Nov!AC37</f>
        <v>0</v>
      </c>
      <c r="R25" s="13">
        <f>Dez!AC37</f>
        <v>0</v>
      </c>
      <c r="S25" s="13">
        <f t="shared" si="0"/>
        <v>0</v>
      </c>
      <c r="T25">
        <v>24</v>
      </c>
      <c r="V25" s="13">
        <f>Jan!AD37</f>
        <v>0</v>
      </c>
      <c r="W25" s="13">
        <f>Fev!AD37</f>
        <v>0</v>
      </c>
      <c r="X25" s="13">
        <f>Mar!AD37</f>
        <v>0</v>
      </c>
      <c r="Y25" s="13">
        <f>Abr!AD37</f>
        <v>0</v>
      </c>
      <c r="Z25" s="13">
        <f>Mai!AD37</f>
        <v>0</v>
      </c>
      <c r="AA25" s="13">
        <f>Jun!AD37</f>
        <v>0</v>
      </c>
      <c r="AB25" s="13">
        <f>Jul!AD37</f>
        <v>0</v>
      </c>
      <c r="AC25" s="13">
        <f>Ago!AD37</f>
        <v>0</v>
      </c>
      <c r="AD25" s="13">
        <f>Set!AD37</f>
        <v>0</v>
      </c>
      <c r="AE25" s="13">
        <f>Out!AD37</f>
        <v>0</v>
      </c>
      <c r="AF25" s="13">
        <f>Nov!AD37</f>
        <v>0</v>
      </c>
      <c r="AG25" s="13">
        <f>Dez!AD37</f>
        <v>0</v>
      </c>
      <c r="AH25" s="13">
        <f t="shared" si="1"/>
        <v>0</v>
      </c>
      <c r="AI25">
        <v>24</v>
      </c>
      <c r="AK25" s="13">
        <f>Jan!AE37</f>
        <v>0</v>
      </c>
      <c r="AL25" s="13">
        <f>Fev!AE37</f>
        <v>0</v>
      </c>
      <c r="AM25" s="13">
        <f>Mar!AE37</f>
        <v>0</v>
      </c>
      <c r="AN25" s="13">
        <f>Abr!AE37</f>
        <v>0</v>
      </c>
      <c r="AO25" s="13">
        <f>Mai!AE37</f>
        <v>0</v>
      </c>
      <c r="AP25" s="13">
        <f>Jun!AE37</f>
        <v>0</v>
      </c>
      <c r="AQ25" s="13">
        <f>Jul!AE37</f>
        <v>0</v>
      </c>
      <c r="AR25" s="13">
        <f>Ago!AE37</f>
        <v>0</v>
      </c>
      <c r="AS25" s="13">
        <f>Set!AE37</f>
        <v>0</v>
      </c>
      <c r="AT25" s="13">
        <f>Out!AE37</f>
        <v>0</v>
      </c>
      <c r="AU25" s="13">
        <f>Nov!AE37</f>
        <v>0</v>
      </c>
      <c r="AV25" s="13">
        <f>Dez!AE37</f>
        <v>0</v>
      </c>
      <c r="AW25" s="13">
        <f t="shared" si="2"/>
        <v>0</v>
      </c>
      <c r="AX25">
        <v>24</v>
      </c>
      <c r="AZ25" s="13">
        <f>Jan!AF37</f>
        <v>0</v>
      </c>
      <c r="BA25" s="13">
        <f>Fev!AF37</f>
        <v>0</v>
      </c>
      <c r="BB25" s="13">
        <f>Mar!AF37</f>
        <v>0</v>
      </c>
      <c r="BC25" s="13">
        <f>Abr!AF37</f>
        <v>0</v>
      </c>
      <c r="BD25" s="13">
        <f>Mai!AF37</f>
        <v>0</v>
      </c>
      <c r="BE25" s="13">
        <f>Jun!AF37</f>
        <v>0</v>
      </c>
      <c r="BF25" s="13">
        <f>Jul!AF37</f>
        <v>0</v>
      </c>
      <c r="BG25" s="13">
        <f>Ago!AF37</f>
        <v>0</v>
      </c>
      <c r="BH25" s="13">
        <f>Set!AF37</f>
        <v>0</v>
      </c>
      <c r="BI25" s="13">
        <f>Out!AF37</f>
        <v>0</v>
      </c>
      <c r="BJ25" s="13">
        <f>Nov!AF37</f>
        <v>0</v>
      </c>
      <c r="BK25" s="13">
        <f>Dez!AF37</f>
        <v>0</v>
      </c>
      <c r="BL25" s="13">
        <f t="shared" si="3"/>
        <v>0</v>
      </c>
    </row>
    <row r="26" spans="5:64" x14ac:dyDescent="0.25">
      <c r="E26">
        <v>25</v>
      </c>
      <c r="G26" s="13">
        <f>Jan!AC38</f>
        <v>0</v>
      </c>
      <c r="H26" s="13">
        <f>Fev!AC38</f>
        <v>0</v>
      </c>
      <c r="I26" s="13">
        <f>Mar!AC38</f>
        <v>0</v>
      </c>
      <c r="J26" s="13">
        <f>Abr!AC38</f>
        <v>0</v>
      </c>
      <c r="K26" s="13">
        <f>Mai!AC38</f>
        <v>0</v>
      </c>
      <c r="L26" s="13">
        <f>Jun!AC38</f>
        <v>0</v>
      </c>
      <c r="M26" s="13">
        <f>Jul!AC38</f>
        <v>0</v>
      </c>
      <c r="N26" s="13">
        <f>Ago!AC38</f>
        <v>0</v>
      </c>
      <c r="O26" s="13">
        <f>Set!AC38</f>
        <v>0</v>
      </c>
      <c r="P26" s="13">
        <f>Out!AC38</f>
        <v>0</v>
      </c>
      <c r="Q26" s="13">
        <f>Nov!AC38</f>
        <v>0</v>
      </c>
      <c r="R26" s="13">
        <f>Dez!AC38</f>
        <v>0</v>
      </c>
      <c r="S26" s="13">
        <f t="shared" si="0"/>
        <v>0</v>
      </c>
      <c r="T26">
        <v>25</v>
      </c>
      <c r="V26" s="13">
        <f>Jan!AD38</f>
        <v>0</v>
      </c>
      <c r="W26" s="13">
        <f>Fev!AD38</f>
        <v>0</v>
      </c>
      <c r="X26" s="13">
        <f>Mar!AD38</f>
        <v>0</v>
      </c>
      <c r="Y26" s="13">
        <f>Abr!AD38</f>
        <v>0</v>
      </c>
      <c r="Z26" s="13">
        <f>Mai!AD38</f>
        <v>0</v>
      </c>
      <c r="AA26" s="13">
        <f>Jun!AD38</f>
        <v>0</v>
      </c>
      <c r="AB26" s="13">
        <f>Jul!AD38</f>
        <v>0</v>
      </c>
      <c r="AC26" s="13">
        <f>Ago!AD38</f>
        <v>0</v>
      </c>
      <c r="AD26" s="13">
        <f>Set!AD38</f>
        <v>0</v>
      </c>
      <c r="AE26" s="13">
        <f>Out!AD38</f>
        <v>0</v>
      </c>
      <c r="AF26" s="13">
        <f>Nov!AD38</f>
        <v>0</v>
      </c>
      <c r="AG26" s="13">
        <f>Dez!AD38</f>
        <v>0</v>
      </c>
      <c r="AH26" s="13">
        <f t="shared" si="1"/>
        <v>0</v>
      </c>
      <c r="AI26">
        <v>25</v>
      </c>
      <c r="AK26" s="13">
        <f>Jan!AE38</f>
        <v>0</v>
      </c>
      <c r="AL26" s="13">
        <f>Fev!AE38</f>
        <v>0</v>
      </c>
      <c r="AM26" s="13">
        <f>Mar!AE38</f>
        <v>0</v>
      </c>
      <c r="AN26" s="13">
        <f>Abr!AE38</f>
        <v>0</v>
      </c>
      <c r="AO26" s="13">
        <f>Mai!AE38</f>
        <v>0</v>
      </c>
      <c r="AP26" s="13">
        <f>Jun!AE38</f>
        <v>0</v>
      </c>
      <c r="AQ26" s="13">
        <f>Jul!AE38</f>
        <v>0</v>
      </c>
      <c r="AR26" s="13">
        <f>Ago!AE38</f>
        <v>0</v>
      </c>
      <c r="AS26" s="13">
        <f>Set!AE38</f>
        <v>0</v>
      </c>
      <c r="AT26" s="13">
        <f>Out!AE38</f>
        <v>0</v>
      </c>
      <c r="AU26" s="13">
        <f>Nov!AE38</f>
        <v>0</v>
      </c>
      <c r="AV26" s="13">
        <f>Dez!AE38</f>
        <v>0</v>
      </c>
      <c r="AW26" s="13">
        <f t="shared" si="2"/>
        <v>0</v>
      </c>
      <c r="AX26">
        <v>25</v>
      </c>
      <c r="AZ26" s="13">
        <f>Jan!AF38</f>
        <v>0</v>
      </c>
      <c r="BA26" s="13">
        <f>Fev!AF38</f>
        <v>0</v>
      </c>
      <c r="BB26" s="13">
        <f>Mar!AF38</f>
        <v>0</v>
      </c>
      <c r="BC26" s="13">
        <f>Abr!AF38</f>
        <v>0</v>
      </c>
      <c r="BD26" s="13">
        <f>Mai!AF38</f>
        <v>0</v>
      </c>
      <c r="BE26" s="13">
        <f>Jun!AF38</f>
        <v>0</v>
      </c>
      <c r="BF26" s="13">
        <f>Jul!AF38</f>
        <v>0</v>
      </c>
      <c r="BG26" s="13">
        <f>Ago!AF38</f>
        <v>0</v>
      </c>
      <c r="BH26" s="13">
        <f>Set!AF38</f>
        <v>0</v>
      </c>
      <c r="BI26" s="13">
        <f>Out!AF38</f>
        <v>0</v>
      </c>
      <c r="BJ26" s="13">
        <f>Nov!AF38</f>
        <v>0</v>
      </c>
      <c r="BK26" s="13">
        <f>Dez!AF38</f>
        <v>0</v>
      </c>
      <c r="BL26" s="13">
        <f t="shared" si="3"/>
        <v>0</v>
      </c>
    </row>
    <row r="27" spans="5:64" x14ac:dyDescent="0.25">
      <c r="E27">
        <v>26</v>
      </c>
      <c r="G27" s="13">
        <f>Jan!AC39</f>
        <v>0</v>
      </c>
      <c r="H27" s="13">
        <f>Fev!AC39</f>
        <v>0</v>
      </c>
      <c r="I27" s="13">
        <f>Mar!AC39</f>
        <v>0</v>
      </c>
      <c r="J27" s="13">
        <f>Abr!AC39</f>
        <v>0</v>
      </c>
      <c r="K27" s="13">
        <f>Mai!AC39</f>
        <v>0</v>
      </c>
      <c r="L27" s="13">
        <f>Jun!AC39</f>
        <v>0</v>
      </c>
      <c r="M27" s="13">
        <f>Jul!AC39</f>
        <v>0</v>
      </c>
      <c r="N27" s="13">
        <f>Ago!AC39</f>
        <v>0</v>
      </c>
      <c r="O27" s="13">
        <f>Set!AC39</f>
        <v>0</v>
      </c>
      <c r="P27" s="13">
        <f>Out!AC39</f>
        <v>0</v>
      </c>
      <c r="Q27" s="13">
        <f>Nov!AC39</f>
        <v>0</v>
      </c>
      <c r="R27" s="13">
        <f>Dez!AC39</f>
        <v>0</v>
      </c>
      <c r="S27" s="13">
        <f t="shared" si="0"/>
        <v>0</v>
      </c>
      <c r="T27">
        <v>26</v>
      </c>
      <c r="V27" s="13">
        <f>Jan!AD39</f>
        <v>0</v>
      </c>
      <c r="W27" s="13">
        <f>Fev!AD39</f>
        <v>0</v>
      </c>
      <c r="X27" s="13">
        <f>Mar!AD39</f>
        <v>0</v>
      </c>
      <c r="Y27" s="13">
        <f>Abr!AD39</f>
        <v>0</v>
      </c>
      <c r="Z27" s="13">
        <f>Mai!AD39</f>
        <v>0</v>
      </c>
      <c r="AA27" s="13">
        <f>Jun!AD39</f>
        <v>0</v>
      </c>
      <c r="AB27" s="13">
        <f>Jul!AD39</f>
        <v>0</v>
      </c>
      <c r="AC27" s="13">
        <f>Ago!AD39</f>
        <v>0</v>
      </c>
      <c r="AD27" s="13">
        <f>Set!AD39</f>
        <v>0</v>
      </c>
      <c r="AE27" s="13">
        <f>Out!AD39</f>
        <v>0</v>
      </c>
      <c r="AF27" s="13">
        <f>Nov!AD39</f>
        <v>0</v>
      </c>
      <c r="AG27" s="13">
        <f>Dez!AD39</f>
        <v>0</v>
      </c>
      <c r="AH27" s="13">
        <f t="shared" si="1"/>
        <v>0</v>
      </c>
      <c r="AI27">
        <v>26</v>
      </c>
      <c r="AK27" s="13">
        <f>Jan!AE39</f>
        <v>0</v>
      </c>
      <c r="AL27" s="13">
        <f>Fev!AE39</f>
        <v>0</v>
      </c>
      <c r="AM27" s="13">
        <f>Mar!AE39</f>
        <v>0</v>
      </c>
      <c r="AN27" s="13">
        <f>Abr!AE39</f>
        <v>0</v>
      </c>
      <c r="AO27" s="13">
        <f>Mai!AE39</f>
        <v>0</v>
      </c>
      <c r="AP27" s="13">
        <f>Jun!AE39</f>
        <v>0</v>
      </c>
      <c r="AQ27" s="13">
        <f>Jul!AE39</f>
        <v>0</v>
      </c>
      <c r="AR27" s="13">
        <f>Ago!AE39</f>
        <v>0</v>
      </c>
      <c r="AS27" s="13">
        <f>Set!AE39</f>
        <v>0</v>
      </c>
      <c r="AT27" s="13">
        <f>Out!AE39</f>
        <v>0</v>
      </c>
      <c r="AU27" s="13">
        <f>Nov!AE39</f>
        <v>0</v>
      </c>
      <c r="AV27" s="13">
        <f>Dez!AE39</f>
        <v>0</v>
      </c>
      <c r="AW27" s="13">
        <f t="shared" si="2"/>
        <v>0</v>
      </c>
      <c r="AX27">
        <v>26</v>
      </c>
      <c r="AZ27" s="13">
        <f>Jan!AF39</f>
        <v>0</v>
      </c>
      <c r="BA27" s="13">
        <f>Fev!AF39</f>
        <v>0</v>
      </c>
      <c r="BB27" s="13">
        <f>Mar!AF39</f>
        <v>0</v>
      </c>
      <c r="BC27" s="13">
        <f>Abr!AF39</f>
        <v>0</v>
      </c>
      <c r="BD27" s="13">
        <f>Mai!AF39</f>
        <v>0</v>
      </c>
      <c r="BE27" s="13">
        <f>Jun!AF39</f>
        <v>0</v>
      </c>
      <c r="BF27" s="13">
        <f>Jul!AF39</f>
        <v>0</v>
      </c>
      <c r="BG27" s="13">
        <f>Ago!AF39</f>
        <v>0</v>
      </c>
      <c r="BH27" s="13">
        <f>Set!AF39</f>
        <v>0</v>
      </c>
      <c r="BI27" s="13">
        <f>Out!AF39</f>
        <v>0</v>
      </c>
      <c r="BJ27" s="13">
        <f>Nov!AF39</f>
        <v>0</v>
      </c>
      <c r="BK27" s="13">
        <f>Dez!AF39</f>
        <v>0</v>
      </c>
      <c r="BL27" s="13">
        <f t="shared" si="3"/>
        <v>0</v>
      </c>
    </row>
    <row r="28" spans="5:64" x14ac:dyDescent="0.25">
      <c r="E28">
        <v>27</v>
      </c>
      <c r="G28" s="13">
        <f>Jan!AC40</f>
        <v>0</v>
      </c>
      <c r="H28" s="13">
        <f>Fev!AC40</f>
        <v>0</v>
      </c>
      <c r="I28" s="13">
        <f>Mar!AC40</f>
        <v>0</v>
      </c>
      <c r="J28" s="13">
        <f>Abr!AC40</f>
        <v>0</v>
      </c>
      <c r="K28" s="13">
        <f>Mai!AC40</f>
        <v>0</v>
      </c>
      <c r="L28" s="13">
        <f>Jun!AC40</f>
        <v>0</v>
      </c>
      <c r="M28" s="13">
        <f>Jul!AC40</f>
        <v>0</v>
      </c>
      <c r="N28" s="13">
        <f>Ago!AC40</f>
        <v>0</v>
      </c>
      <c r="O28" s="13">
        <f>Set!AC40</f>
        <v>0</v>
      </c>
      <c r="P28" s="13">
        <f>Out!AC40</f>
        <v>0</v>
      </c>
      <c r="Q28" s="13">
        <f>Nov!AC40</f>
        <v>0</v>
      </c>
      <c r="R28" s="13">
        <f>Dez!AC40</f>
        <v>0</v>
      </c>
      <c r="S28" s="13">
        <f t="shared" si="0"/>
        <v>0</v>
      </c>
      <c r="T28">
        <v>27</v>
      </c>
      <c r="V28" s="13">
        <f>Jan!AD40</f>
        <v>0</v>
      </c>
      <c r="W28" s="13">
        <f>Fev!AD40</f>
        <v>0</v>
      </c>
      <c r="X28" s="13">
        <f>Mar!AD40</f>
        <v>0</v>
      </c>
      <c r="Y28" s="13">
        <f>Abr!AD40</f>
        <v>0</v>
      </c>
      <c r="Z28" s="13">
        <f>Mai!AD40</f>
        <v>0</v>
      </c>
      <c r="AA28" s="13">
        <f>Jun!AD40</f>
        <v>0</v>
      </c>
      <c r="AB28" s="13">
        <f>Jul!AD40</f>
        <v>0</v>
      </c>
      <c r="AC28" s="13">
        <f>Ago!AD40</f>
        <v>0</v>
      </c>
      <c r="AD28" s="13">
        <f>Set!AD40</f>
        <v>0</v>
      </c>
      <c r="AE28" s="13">
        <f>Out!AD40</f>
        <v>0</v>
      </c>
      <c r="AF28" s="13">
        <f>Nov!AD40</f>
        <v>0</v>
      </c>
      <c r="AG28" s="13">
        <f>Dez!AD40</f>
        <v>0</v>
      </c>
      <c r="AH28" s="13">
        <f t="shared" si="1"/>
        <v>0</v>
      </c>
      <c r="AI28">
        <v>27</v>
      </c>
      <c r="AK28" s="13">
        <f>Jan!AE40</f>
        <v>0</v>
      </c>
      <c r="AL28" s="13">
        <f>Fev!AE40</f>
        <v>0</v>
      </c>
      <c r="AM28" s="13">
        <f>Mar!AE40</f>
        <v>0</v>
      </c>
      <c r="AN28" s="13">
        <f>Abr!AE40</f>
        <v>0</v>
      </c>
      <c r="AO28" s="13">
        <f>Mai!AE40</f>
        <v>0</v>
      </c>
      <c r="AP28" s="13">
        <f>Jun!AE40</f>
        <v>0</v>
      </c>
      <c r="AQ28" s="13">
        <f>Jul!AE40</f>
        <v>0</v>
      </c>
      <c r="AR28" s="13">
        <f>Ago!AE40</f>
        <v>0</v>
      </c>
      <c r="AS28" s="13">
        <f>Set!AE40</f>
        <v>0</v>
      </c>
      <c r="AT28" s="13">
        <f>Out!AE40</f>
        <v>0</v>
      </c>
      <c r="AU28" s="13">
        <f>Nov!AE40</f>
        <v>0</v>
      </c>
      <c r="AV28" s="13">
        <f>Dez!AE40</f>
        <v>0</v>
      </c>
      <c r="AW28" s="13">
        <f t="shared" si="2"/>
        <v>0</v>
      </c>
      <c r="AX28">
        <v>27</v>
      </c>
      <c r="AZ28" s="13">
        <f>Jan!AF40</f>
        <v>0</v>
      </c>
      <c r="BA28" s="13">
        <f>Fev!AF40</f>
        <v>0</v>
      </c>
      <c r="BB28" s="13">
        <f>Mar!AF40</f>
        <v>0</v>
      </c>
      <c r="BC28" s="13">
        <f>Abr!AF40</f>
        <v>0</v>
      </c>
      <c r="BD28" s="13">
        <f>Mai!AF40</f>
        <v>0</v>
      </c>
      <c r="BE28" s="13">
        <f>Jun!AF40</f>
        <v>0</v>
      </c>
      <c r="BF28" s="13">
        <f>Jul!AF40</f>
        <v>0</v>
      </c>
      <c r="BG28" s="13">
        <f>Ago!AF40</f>
        <v>0</v>
      </c>
      <c r="BH28" s="13">
        <f>Set!AF40</f>
        <v>0</v>
      </c>
      <c r="BI28" s="13">
        <f>Out!AF40</f>
        <v>0</v>
      </c>
      <c r="BJ28" s="13">
        <f>Nov!AF40</f>
        <v>0</v>
      </c>
      <c r="BK28" s="13">
        <f>Dez!AF40</f>
        <v>0</v>
      </c>
      <c r="BL28" s="13">
        <f t="shared" si="3"/>
        <v>0</v>
      </c>
    </row>
    <row r="29" spans="5:64" x14ac:dyDescent="0.25">
      <c r="E29">
        <v>28</v>
      </c>
      <c r="G29" s="13">
        <f>Jan!AC41</f>
        <v>0</v>
      </c>
      <c r="H29" s="13">
        <f>Fev!AC41</f>
        <v>0</v>
      </c>
      <c r="I29" s="13">
        <f>Mar!AC41</f>
        <v>0</v>
      </c>
      <c r="J29" s="13">
        <f>Abr!AC41</f>
        <v>0</v>
      </c>
      <c r="K29" s="13">
        <f>Mai!AC41</f>
        <v>0</v>
      </c>
      <c r="L29" s="13">
        <f>Jun!AC41</f>
        <v>0</v>
      </c>
      <c r="M29" s="13">
        <f>Jul!AC41</f>
        <v>0</v>
      </c>
      <c r="N29" s="13">
        <f>Ago!AC41</f>
        <v>0</v>
      </c>
      <c r="O29" s="13">
        <f>Set!AC41</f>
        <v>0</v>
      </c>
      <c r="P29" s="13">
        <f>Out!AC41</f>
        <v>0</v>
      </c>
      <c r="Q29" s="13">
        <f>Nov!AC41</f>
        <v>0</v>
      </c>
      <c r="R29" s="13">
        <f>Dez!AC41</f>
        <v>0</v>
      </c>
      <c r="S29" s="13">
        <f t="shared" si="0"/>
        <v>0</v>
      </c>
      <c r="T29">
        <v>28</v>
      </c>
      <c r="V29" s="13">
        <f>Jan!AD41</f>
        <v>0</v>
      </c>
      <c r="W29" s="13">
        <f>Fev!AD41</f>
        <v>0</v>
      </c>
      <c r="X29" s="13">
        <f>Mar!AD41</f>
        <v>0</v>
      </c>
      <c r="Y29" s="13">
        <f>Abr!AD41</f>
        <v>0</v>
      </c>
      <c r="Z29" s="13">
        <f>Mai!AD41</f>
        <v>0</v>
      </c>
      <c r="AA29" s="13">
        <f>Jun!AD41</f>
        <v>0</v>
      </c>
      <c r="AB29" s="13">
        <f>Jul!AD41</f>
        <v>0</v>
      </c>
      <c r="AC29" s="13">
        <f>Ago!AD41</f>
        <v>0</v>
      </c>
      <c r="AD29" s="13">
        <f>Set!AD41</f>
        <v>0</v>
      </c>
      <c r="AE29" s="13">
        <f>Out!AD41</f>
        <v>0</v>
      </c>
      <c r="AF29" s="13">
        <f>Nov!AD41</f>
        <v>0</v>
      </c>
      <c r="AG29" s="13">
        <f>Dez!AD41</f>
        <v>0</v>
      </c>
      <c r="AH29" s="13">
        <f t="shared" si="1"/>
        <v>0</v>
      </c>
      <c r="AI29">
        <v>28</v>
      </c>
      <c r="AK29" s="13">
        <f>Jan!AE41</f>
        <v>0</v>
      </c>
      <c r="AL29" s="13">
        <f>Fev!AE41</f>
        <v>0</v>
      </c>
      <c r="AM29" s="13">
        <f>Mar!AE41</f>
        <v>0</v>
      </c>
      <c r="AN29" s="13">
        <f>Abr!AE41</f>
        <v>0</v>
      </c>
      <c r="AO29" s="13">
        <f>Mai!AE41</f>
        <v>0</v>
      </c>
      <c r="AP29" s="13">
        <f>Jun!AE41</f>
        <v>0</v>
      </c>
      <c r="AQ29" s="13">
        <f>Jul!AE41</f>
        <v>0</v>
      </c>
      <c r="AR29" s="13">
        <f>Ago!AE41</f>
        <v>0</v>
      </c>
      <c r="AS29" s="13">
        <f>Set!AE41</f>
        <v>0</v>
      </c>
      <c r="AT29" s="13">
        <f>Out!AE41</f>
        <v>0</v>
      </c>
      <c r="AU29" s="13">
        <f>Nov!AE41</f>
        <v>0</v>
      </c>
      <c r="AV29" s="13">
        <f>Dez!AE41</f>
        <v>0</v>
      </c>
      <c r="AW29" s="13">
        <f t="shared" si="2"/>
        <v>0</v>
      </c>
      <c r="AX29">
        <v>28</v>
      </c>
      <c r="AZ29" s="13">
        <f>Jan!AF41</f>
        <v>0</v>
      </c>
      <c r="BA29" s="13">
        <f>Fev!AF41</f>
        <v>0</v>
      </c>
      <c r="BB29" s="13">
        <f>Mar!AF41</f>
        <v>0</v>
      </c>
      <c r="BC29" s="13">
        <f>Abr!AF41</f>
        <v>0</v>
      </c>
      <c r="BD29" s="13">
        <f>Mai!AF41</f>
        <v>0</v>
      </c>
      <c r="BE29" s="13">
        <f>Jun!AF41</f>
        <v>0</v>
      </c>
      <c r="BF29" s="13">
        <f>Jul!AF41</f>
        <v>0</v>
      </c>
      <c r="BG29" s="13">
        <f>Ago!AF41</f>
        <v>0</v>
      </c>
      <c r="BH29" s="13">
        <f>Set!AF41</f>
        <v>0</v>
      </c>
      <c r="BI29" s="13">
        <f>Out!AF41</f>
        <v>0</v>
      </c>
      <c r="BJ29" s="13">
        <f>Nov!AF41</f>
        <v>0</v>
      </c>
      <c r="BK29" s="13">
        <f>Dez!AF41</f>
        <v>0</v>
      </c>
      <c r="BL29" s="13">
        <f t="shared" si="3"/>
        <v>0</v>
      </c>
    </row>
    <row r="30" spans="5:64" x14ac:dyDescent="0.25">
      <c r="E30">
        <v>29</v>
      </c>
      <c r="G30" s="13">
        <f>Jan!AC42</f>
        <v>0</v>
      </c>
      <c r="H30" s="13">
        <f>Fev!AC42</f>
        <v>0</v>
      </c>
      <c r="I30" s="13">
        <f>Mar!AC42</f>
        <v>0</v>
      </c>
      <c r="J30" s="13">
        <f>Abr!AC42</f>
        <v>0</v>
      </c>
      <c r="K30" s="13">
        <f>Mai!AC42</f>
        <v>0</v>
      </c>
      <c r="L30" s="13">
        <f>Jun!AC42</f>
        <v>0</v>
      </c>
      <c r="M30" s="13">
        <f>Jul!AC42</f>
        <v>0</v>
      </c>
      <c r="N30" s="13">
        <f>Ago!AC42</f>
        <v>0</v>
      </c>
      <c r="O30" s="13">
        <f>Set!AC42</f>
        <v>0</v>
      </c>
      <c r="P30" s="13">
        <f>Out!AC42</f>
        <v>0</v>
      </c>
      <c r="Q30" s="13">
        <f>Nov!AC42</f>
        <v>0</v>
      </c>
      <c r="R30" s="13">
        <f>Dez!AC42</f>
        <v>0</v>
      </c>
      <c r="S30" s="13">
        <f t="shared" si="0"/>
        <v>0</v>
      </c>
      <c r="T30">
        <v>29</v>
      </c>
      <c r="V30" s="13">
        <f>Jan!AD42</f>
        <v>0</v>
      </c>
      <c r="W30" s="13">
        <f>Fev!AD42</f>
        <v>0</v>
      </c>
      <c r="X30" s="13">
        <f>Mar!AD42</f>
        <v>0</v>
      </c>
      <c r="Y30" s="13">
        <f>Abr!AD42</f>
        <v>0</v>
      </c>
      <c r="Z30" s="13">
        <f>Mai!AD42</f>
        <v>0</v>
      </c>
      <c r="AA30" s="13">
        <f>Jun!AD42</f>
        <v>0</v>
      </c>
      <c r="AB30" s="13">
        <f>Jul!AD42</f>
        <v>0</v>
      </c>
      <c r="AC30" s="13">
        <f>Ago!AD42</f>
        <v>0</v>
      </c>
      <c r="AD30" s="13">
        <f>Set!AD42</f>
        <v>0</v>
      </c>
      <c r="AE30" s="13">
        <f>Out!AD42</f>
        <v>0</v>
      </c>
      <c r="AF30" s="13">
        <f>Nov!AD42</f>
        <v>0</v>
      </c>
      <c r="AG30" s="13">
        <f>Dez!AD42</f>
        <v>0</v>
      </c>
      <c r="AH30" s="13">
        <f t="shared" si="1"/>
        <v>0</v>
      </c>
      <c r="AI30">
        <v>29</v>
      </c>
      <c r="AK30" s="13">
        <f>Jan!AE42</f>
        <v>0</v>
      </c>
      <c r="AL30" s="13">
        <f>Fev!AE42</f>
        <v>0</v>
      </c>
      <c r="AM30" s="13">
        <f>Mar!AE42</f>
        <v>0</v>
      </c>
      <c r="AN30" s="13">
        <f>Abr!AE42</f>
        <v>0</v>
      </c>
      <c r="AO30" s="13">
        <f>Mai!AE42</f>
        <v>0</v>
      </c>
      <c r="AP30" s="13">
        <f>Jun!AE42</f>
        <v>0</v>
      </c>
      <c r="AQ30" s="13">
        <f>Jul!AE42</f>
        <v>0</v>
      </c>
      <c r="AR30" s="13">
        <f>Ago!AE42</f>
        <v>0</v>
      </c>
      <c r="AS30" s="13">
        <f>Set!AE42</f>
        <v>0</v>
      </c>
      <c r="AT30" s="13">
        <f>Out!AE42</f>
        <v>0</v>
      </c>
      <c r="AU30" s="13">
        <f>Nov!AE42</f>
        <v>0</v>
      </c>
      <c r="AV30" s="13">
        <f>Dez!AE42</f>
        <v>0</v>
      </c>
      <c r="AW30" s="13">
        <f t="shared" si="2"/>
        <v>0</v>
      </c>
      <c r="AX30">
        <v>29</v>
      </c>
      <c r="AZ30" s="13">
        <f>Jan!AF42</f>
        <v>0</v>
      </c>
      <c r="BA30" s="13">
        <f>Fev!AF42</f>
        <v>0</v>
      </c>
      <c r="BB30" s="13">
        <f>Mar!AF42</f>
        <v>0</v>
      </c>
      <c r="BC30" s="13">
        <f>Abr!AF42</f>
        <v>0</v>
      </c>
      <c r="BD30" s="13">
        <f>Mai!AF42</f>
        <v>0</v>
      </c>
      <c r="BE30" s="13">
        <f>Jun!AF42</f>
        <v>0</v>
      </c>
      <c r="BF30" s="13">
        <f>Jul!AF42</f>
        <v>0</v>
      </c>
      <c r="BG30" s="13">
        <f>Ago!AF42</f>
        <v>0</v>
      </c>
      <c r="BH30" s="13">
        <f>Set!AF42</f>
        <v>0</v>
      </c>
      <c r="BI30" s="13">
        <f>Out!AF42</f>
        <v>0</v>
      </c>
      <c r="BJ30" s="13">
        <f>Nov!AF42</f>
        <v>0</v>
      </c>
      <c r="BK30" s="13">
        <f>Dez!AF42</f>
        <v>0</v>
      </c>
      <c r="BL30" s="13">
        <f t="shared" si="3"/>
        <v>0</v>
      </c>
    </row>
    <row r="31" spans="5:64" x14ac:dyDescent="0.25">
      <c r="E31">
        <v>30</v>
      </c>
      <c r="G31" s="13">
        <f>Jan!AC43</f>
        <v>0</v>
      </c>
      <c r="H31" s="13">
        <f>Fev!AC43</f>
        <v>0</v>
      </c>
      <c r="I31" s="13">
        <f>Mar!AC43</f>
        <v>0</v>
      </c>
      <c r="J31" s="13">
        <f>Abr!AC43</f>
        <v>0</v>
      </c>
      <c r="K31" s="13">
        <f>Mai!AC43</f>
        <v>0</v>
      </c>
      <c r="L31" s="13">
        <f>Jun!AC43</f>
        <v>0</v>
      </c>
      <c r="M31" s="13">
        <f>Jul!AC43</f>
        <v>0</v>
      </c>
      <c r="N31" s="13">
        <f>Ago!AC43</f>
        <v>0</v>
      </c>
      <c r="O31" s="13">
        <f>Set!AC43</f>
        <v>0</v>
      </c>
      <c r="P31" s="13">
        <f>Out!AC43</f>
        <v>0</v>
      </c>
      <c r="Q31" s="13">
        <f>Nov!AC43</f>
        <v>0</v>
      </c>
      <c r="R31" s="13">
        <f>Dez!AC43</f>
        <v>0</v>
      </c>
      <c r="S31" s="13">
        <f t="shared" si="0"/>
        <v>0</v>
      </c>
      <c r="T31">
        <v>30</v>
      </c>
      <c r="V31" s="13">
        <f>Jan!AD43</f>
        <v>0</v>
      </c>
      <c r="W31" s="13">
        <f>Fev!AD43</f>
        <v>0</v>
      </c>
      <c r="X31" s="13">
        <f>Mar!AD43</f>
        <v>0</v>
      </c>
      <c r="Y31" s="13">
        <f>Abr!AD43</f>
        <v>0</v>
      </c>
      <c r="Z31" s="13">
        <f>Mai!AD43</f>
        <v>0</v>
      </c>
      <c r="AA31" s="13">
        <f>Jun!AD43</f>
        <v>0</v>
      </c>
      <c r="AB31" s="13">
        <f>Jul!AD43</f>
        <v>0</v>
      </c>
      <c r="AC31" s="13">
        <f>Ago!AD43</f>
        <v>0</v>
      </c>
      <c r="AD31" s="13">
        <f>Set!AD43</f>
        <v>0</v>
      </c>
      <c r="AE31" s="13">
        <f>Out!AD43</f>
        <v>0</v>
      </c>
      <c r="AF31" s="13">
        <f>Nov!AD43</f>
        <v>0</v>
      </c>
      <c r="AG31" s="13">
        <f>Dez!AD43</f>
        <v>0</v>
      </c>
      <c r="AH31" s="13">
        <f t="shared" si="1"/>
        <v>0</v>
      </c>
      <c r="AI31">
        <v>30</v>
      </c>
      <c r="AK31" s="13">
        <f>Jan!AE43</f>
        <v>0</v>
      </c>
      <c r="AL31" s="13">
        <f>Fev!AE43</f>
        <v>0</v>
      </c>
      <c r="AM31" s="13">
        <f>Mar!AE43</f>
        <v>0</v>
      </c>
      <c r="AN31" s="13">
        <f>Abr!AE43</f>
        <v>0</v>
      </c>
      <c r="AO31" s="13">
        <f>Mai!AE43</f>
        <v>0</v>
      </c>
      <c r="AP31" s="13">
        <f>Jun!AE43</f>
        <v>0</v>
      </c>
      <c r="AQ31" s="13">
        <f>Jul!AE43</f>
        <v>0</v>
      </c>
      <c r="AR31" s="13">
        <f>Ago!AE43</f>
        <v>0</v>
      </c>
      <c r="AS31" s="13">
        <f>Set!AE43</f>
        <v>0</v>
      </c>
      <c r="AT31" s="13">
        <f>Out!AE43</f>
        <v>0</v>
      </c>
      <c r="AU31" s="13">
        <f>Nov!AE43</f>
        <v>0</v>
      </c>
      <c r="AV31" s="13">
        <f>Dez!AE43</f>
        <v>0</v>
      </c>
      <c r="AW31" s="13">
        <f t="shared" si="2"/>
        <v>0</v>
      </c>
      <c r="AX31">
        <v>30</v>
      </c>
      <c r="AZ31" s="13">
        <f>Jan!AF43</f>
        <v>0</v>
      </c>
      <c r="BA31" s="13">
        <f>Fev!AF43</f>
        <v>0</v>
      </c>
      <c r="BB31" s="13">
        <f>Mar!AF43</f>
        <v>0</v>
      </c>
      <c r="BC31" s="13">
        <f>Abr!AF43</f>
        <v>0</v>
      </c>
      <c r="BD31" s="13">
        <f>Mai!AF43</f>
        <v>0</v>
      </c>
      <c r="BE31" s="13">
        <f>Jun!AF43</f>
        <v>0</v>
      </c>
      <c r="BF31" s="13">
        <f>Jul!AF43</f>
        <v>0</v>
      </c>
      <c r="BG31" s="13">
        <f>Ago!AF43</f>
        <v>0</v>
      </c>
      <c r="BH31" s="13">
        <f>Set!AF43</f>
        <v>0</v>
      </c>
      <c r="BI31" s="13">
        <f>Out!AF43</f>
        <v>0</v>
      </c>
      <c r="BJ31" s="13">
        <f>Nov!AF43</f>
        <v>0</v>
      </c>
      <c r="BK31" s="13">
        <f>Dez!AF43</f>
        <v>0</v>
      </c>
      <c r="BL31" s="13">
        <f t="shared" si="3"/>
        <v>0</v>
      </c>
    </row>
    <row r="32" spans="5:64" x14ac:dyDescent="0.25">
      <c r="E32">
        <v>31</v>
      </c>
      <c r="G32" s="13">
        <f>Jan!AC44</f>
        <v>0</v>
      </c>
      <c r="H32" s="13">
        <f>Fev!AC44</f>
        <v>0</v>
      </c>
      <c r="I32" s="13">
        <f>Mar!AC44</f>
        <v>0</v>
      </c>
      <c r="J32" s="13">
        <f>Abr!AC44</f>
        <v>0</v>
      </c>
      <c r="K32" s="13">
        <f>Mai!AC44</f>
        <v>0</v>
      </c>
      <c r="L32" s="13">
        <f>Jun!AC44</f>
        <v>0</v>
      </c>
      <c r="M32" s="13">
        <f>Jul!AC44</f>
        <v>0</v>
      </c>
      <c r="N32" s="13">
        <f>Ago!AC44</f>
        <v>0</v>
      </c>
      <c r="O32" s="13">
        <f>Set!AC44</f>
        <v>0</v>
      </c>
      <c r="P32" s="13">
        <f>Out!AC44</f>
        <v>0</v>
      </c>
      <c r="Q32" s="13">
        <f>Nov!AC44</f>
        <v>0</v>
      </c>
      <c r="R32" s="13">
        <f>Dez!AC44</f>
        <v>0</v>
      </c>
      <c r="S32" s="13">
        <f t="shared" si="0"/>
        <v>0</v>
      </c>
      <c r="T32">
        <v>31</v>
      </c>
      <c r="V32" s="13">
        <f>Jan!AD44</f>
        <v>0</v>
      </c>
      <c r="W32" s="13">
        <f>Fev!AD44</f>
        <v>0</v>
      </c>
      <c r="X32" s="13">
        <f>Mar!AD44</f>
        <v>0</v>
      </c>
      <c r="Y32" s="13">
        <f>Abr!AD44</f>
        <v>0</v>
      </c>
      <c r="Z32" s="13">
        <f>Mai!AD44</f>
        <v>0</v>
      </c>
      <c r="AA32" s="13">
        <f>Jun!AD44</f>
        <v>0</v>
      </c>
      <c r="AB32" s="13">
        <f>Jul!AD44</f>
        <v>0</v>
      </c>
      <c r="AC32" s="13">
        <f>Ago!AD44</f>
        <v>0</v>
      </c>
      <c r="AD32" s="13">
        <f>Set!AD44</f>
        <v>0</v>
      </c>
      <c r="AE32" s="13">
        <f>Out!AD44</f>
        <v>0</v>
      </c>
      <c r="AF32" s="13">
        <f>Nov!AD44</f>
        <v>0</v>
      </c>
      <c r="AG32" s="13">
        <f>Dez!AD44</f>
        <v>0</v>
      </c>
      <c r="AH32" s="13">
        <f t="shared" si="1"/>
        <v>0</v>
      </c>
      <c r="AI32">
        <v>31</v>
      </c>
      <c r="AK32" s="13">
        <f>Jan!AE44</f>
        <v>0</v>
      </c>
      <c r="AL32" s="13">
        <f>Fev!AE44</f>
        <v>0</v>
      </c>
      <c r="AM32" s="13">
        <f>Mar!AE44</f>
        <v>0</v>
      </c>
      <c r="AN32" s="13">
        <f>Abr!AE44</f>
        <v>0</v>
      </c>
      <c r="AO32" s="13">
        <f>Mai!AE44</f>
        <v>0</v>
      </c>
      <c r="AP32" s="13">
        <f>Jun!AE44</f>
        <v>0</v>
      </c>
      <c r="AQ32" s="13">
        <f>Jul!AE44</f>
        <v>0</v>
      </c>
      <c r="AR32" s="13">
        <f>Ago!AE44</f>
        <v>0</v>
      </c>
      <c r="AS32" s="13">
        <f>Set!AE44</f>
        <v>0</v>
      </c>
      <c r="AT32" s="13">
        <f>Out!AE44</f>
        <v>0</v>
      </c>
      <c r="AU32" s="13">
        <f>Nov!AE44</f>
        <v>0</v>
      </c>
      <c r="AV32" s="13">
        <f>Dez!AE44</f>
        <v>0</v>
      </c>
      <c r="AW32" s="13">
        <f t="shared" si="2"/>
        <v>0</v>
      </c>
      <c r="AX32">
        <v>31</v>
      </c>
      <c r="AZ32" s="13">
        <f>Jan!AF44</f>
        <v>0</v>
      </c>
      <c r="BA32" s="13">
        <f>Fev!AF44</f>
        <v>0</v>
      </c>
      <c r="BB32" s="13">
        <f>Mar!AF44</f>
        <v>0</v>
      </c>
      <c r="BC32" s="13">
        <f>Abr!AF44</f>
        <v>0</v>
      </c>
      <c r="BD32" s="13">
        <f>Mai!AF44</f>
        <v>0</v>
      </c>
      <c r="BE32" s="13">
        <f>Jun!AF44</f>
        <v>0</v>
      </c>
      <c r="BF32" s="13">
        <f>Jul!AF44</f>
        <v>0</v>
      </c>
      <c r="BG32" s="13">
        <f>Ago!AF44</f>
        <v>0</v>
      </c>
      <c r="BH32" s="13">
        <f>Set!AF44</f>
        <v>0</v>
      </c>
      <c r="BI32" s="13">
        <f>Out!AF44</f>
        <v>0</v>
      </c>
      <c r="BJ32" s="13">
        <f>Nov!AF44</f>
        <v>0</v>
      </c>
      <c r="BK32" s="13">
        <f>Dez!AF44</f>
        <v>0</v>
      </c>
      <c r="BL32" s="13">
        <f t="shared" si="3"/>
        <v>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/>
  <dimension ref="A1:BE63"/>
  <sheetViews>
    <sheetView showGridLines="0" showRowColHeaders="0" workbookViewId="0">
      <pane ySplit="13" topLeftCell="A14" activePane="bottomLeft" state="frozen"/>
      <selection pane="bottomLeft" activeCell="B16" sqref="B16"/>
    </sheetView>
  </sheetViews>
  <sheetFormatPr defaultColWidth="0" defaultRowHeight="15" x14ac:dyDescent="0.25"/>
  <cols>
    <col min="1" max="1" width="1.7109375" customWidth="1"/>
    <col min="2" max="2" width="30.7109375" style="9" customWidth="1"/>
    <col min="3" max="3" width="23.42578125" style="9" customWidth="1"/>
    <col min="4" max="4" width="72" style="9" customWidth="1"/>
    <col min="5" max="5" width="30.7109375" style="9" hidden="1" customWidth="1"/>
    <col min="6" max="6" width="1.7109375" style="9" hidden="1" customWidth="1"/>
    <col min="7" max="7" width="17.7109375" style="9" hidden="1" customWidth="1"/>
    <col min="8" max="8" width="11.42578125" hidden="1" customWidth="1"/>
    <col min="9" max="15" width="12.42578125" hidden="1" customWidth="1"/>
    <col min="16" max="16" width="7.140625" hidden="1" customWidth="1"/>
    <col min="17" max="18" width="12.42578125" hidden="1" customWidth="1"/>
    <col min="19" max="19" width="1.7109375" hidden="1" customWidth="1"/>
    <col min="20" max="21" width="11.42578125" hidden="1" customWidth="1"/>
    <col min="22" max="27" width="7.140625" hidden="1" customWidth="1"/>
    <col min="28" max="28" width="8.85546875" hidden="1" customWidth="1"/>
    <col min="29" max="29" width="7.7109375" hidden="1" customWidth="1"/>
    <col min="30" max="30" width="9.7109375" hidden="1" customWidth="1"/>
    <col min="31" max="31" width="9.28515625" hidden="1" customWidth="1"/>
    <col min="32" max="45" width="8.85546875" hidden="1" customWidth="1"/>
    <col min="46" max="46" width="11.42578125" hidden="1" customWidth="1"/>
    <col min="47" max="16384" width="8.85546875" hidden="1"/>
  </cols>
  <sheetData>
    <row r="1" spans="1:57" s="43" customFormat="1" x14ac:dyDescent="0.25"/>
    <row r="2" spans="1:57" s="43" customFormat="1" x14ac:dyDescent="0.25"/>
    <row r="3" spans="1:57" s="43" customFormat="1" x14ac:dyDescent="0.25"/>
    <row r="4" spans="1:57" s="43" customFormat="1" ht="1.9" customHeight="1" x14ac:dyDescent="0.25"/>
    <row r="5" spans="1:57" s="41" customFormat="1" ht="4.9000000000000004" customHeight="1" x14ac:dyDescent="0.25"/>
    <row r="6" spans="1:57" s="43" customFormat="1" ht="3" customHeight="1" x14ac:dyDescent="0.25"/>
    <row r="7" spans="1:57" s="41" customFormat="1" ht="4.9000000000000004" customHeight="1" x14ac:dyDescent="0.25"/>
    <row r="8" spans="1:57" s="43" customFormat="1" ht="1.9" customHeight="1" x14ac:dyDescent="0.25"/>
    <row r="9" spans="1:57" ht="25.15" customHeight="1" thickBot="1" x14ac:dyDescent="0.3">
      <c r="H9" s="9"/>
      <c r="I9" s="9"/>
      <c r="J9" s="9"/>
    </row>
    <row r="10" spans="1:57" s="44" customFormat="1" ht="25.15" customHeight="1" thickTop="1" x14ac:dyDescent="0.25"/>
    <row r="11" spans="1:57" s="48" customFormat="1" ht="19.899999999999999" customHeight="1" thickBot="1" x14ac:dyDescent="0.3">
      <c r="A11"/>
      <c r="B11" s="47" t="s">
        <v>461</v>
      </c>
      <c r="G11" s="48" t="s">
        <v>478</v>
      </c>
      <c r="T11" s="48" t="s">
        <v>482</v>
      </c>
      <c r="AG11" s="48" t="s">
        <v>470</v>
      </c>
      <c r="AT11" s="48" t="s">
        <v>492</v>
      </c>
    </row>
    <row r="12" spans="1:57" ht="4.9000000000000004" customHeight="1" thickTop="1" thickBot="1" x14ac:dyDescent="0.3">
      <c r="B12"/>
      <c r="C12"/>
      <c r="D12"/>
      <c r="E12"/>
      <c r="F12"/>
      <c r="G12"/>
    </row>
    <row r="13" spans="1:57" ht="25.15" customHeight="1" thickBot="1" x14ac:dyDescent="0.3">
      <c r="B13" s="46" t="s">
        <v>460</v>
      </c>
      <c r="C13" s="7"/>
      <c r="D13" s="4"/>
      <c r="E13" s="11" t="s">
        <v>210</v>
      </c>
      <c r="F13"/>
      <c r="G13" s="17" t="s">
        <v>217</v>
      </c>
      <c r="H13" s="17" t="s">
        <v>218</v>
      </c>
      <c r="I13" s="17" t="s">
        <v>219</v>
      </c>
      <c r="J13" s="17" t="s">
        <v>220</v>
      </c>
      <c r="K13" s="17" t="s">
        <v>221</v>
      </c>
      <c r="L13" s="17" t="s">
        <v>222</v>
      </c>
      <c r="M13" s="17" t="s">
        <v>223</v>
      </c>
      <c r="N13" s="17" t="s">
        <v>224</v>
      </c>
      <c r="O13" s="17" t="s">
        <v>225</v>
      </c>
      <c r="P13" s="17" t="s">
        <v>226</v>
      </c>
      <c r="Q13" s="17" t="s">
        <v>227</v>
      </c>
      <c r="R13" s="17" t="s">
        <v>228</v>
      </c>
      <c r="T13" s="17" t="s">
        <v>217</v>
      </c>
      <c r="U13" s="17" t="s">
        <v>218</v>
      </c>
      <c r="V13" s="17" t="s">
        <v>219</v>
      </c>
      <c r="W13" s="17" t="s">
        <v>220</v>
      </c>
      <c r="X13" s="17" t="s">
        <v>221</v>
      </c>
      <c r="Y13" s="17" t="s">
        <v>222</v>
      </c>
      <c r="Z13" s="17" t="s">
        <v>223</v>
      </c>
      <c r="AA13" s="17" t="s">
        <v>224</v>
      </c>
      <c r="AB13" s="17" t="s">
        <v>225</v>
      </c>
      <c r="AC13" s="17" t="s">
        <v>226</v>
      </c>
      <c r="AD13" s="17" t="s">
        <v>227</v>
      </c>
      <c r="AE13" s="17" t="s">
        <v>228</v>
      </c>
      <c r="AG13" s="17" t="s">
        <v>217</v>
      </c>
      <c r="AH13" s="17" t="s">
        <v>218</v>
      </c>
      <c r="AI13" s="17" t="s">
        <v>219</v>
      </c>
      <c r="AJ13" s="17" t="s">
        <v>220</v>
      </c>
      <c r="AK13" s="17" t="s">
        <v>221</v>
      </c>
      <c r="AL13" s="17" t="s">
        <v>222</v>
      </c>
      <c r="AM13" s="17" t="s">
        <v>223</v>
      </c>
      <c r="AN13" s="17" t="s">
        <v>224</v>
      </c>
      <c r="AO13" s="17" t="s">
        <v>225</v>
      </c>
      <c r="AP13" s="17" t="s">
        <v>226</v>
      </c>
      <c r="AQ13" s="17" t="s">
        <v>227</v>
      </c>
      <c r="AR13" s="17" t="s">
        <v>228</v>
      </c>
      <c r="AT13" s="17" t="s">
        <v>217</v>
      </c>
      <c r="AU13" s="17" t="s">
        <v>218</v>
      </c>
      <c r="AV13" s="17" t="s">
        <v>219</v>
      </c>
      <c r="AW13" s="17" t="s">
        <v>220</v>
      </c>
      <c r="AX13" s="17" t="s">
        <v>221</v>
      </c>
      <c r="AY13" s="17" t="s">
        <v>222</v>
      </c>
      <c r="AZ13" s="17" t="s">
        <v>223</v>
      </c>
      <c r="BA13" s="17" t="s">
        <v>224</v>
      </c>
      <c r="BB13" s="17" t="s">
        <v>225</v>
      </c>
      <c r="BC13" s="17" t="s">
        <v>226</v>
      </c>
      <c r="BD13" s="17" t="s">
        <v>227</v>
      </c>
      <c r="BE13" s="17" t="s">
        <v>228</v>
      </c>
    </row>
    <row r="14" spans="1:57" x14ac:dyDescent="0.25">
      <c r="B14" s="6" t="s">
        <v>462</v>
      </c>
      <c r="C14" s="7"/>
      <c r="D14" s="7"/>
      <c r="E14" s="12"/>
      <c r="F14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</row>
    <row r="15" spans="1:57" x14ac:dyDescent="0.25">
      <c r="B15" s="6" t="s">
        <v>463</v>
      </c>
      <c r="C15" s="7"/>
      <c r="D15" s="7"/>
      <c r="E15" s="12"/>
      <c r="F15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</row>
    <row r="16" spans="1:57" x14ac:dyDescent="0.25">
      <c r="B16" s="6" t="s">
        <v>464</v>
      </c>
      <c r="C16" s="7"/>
      <c r="D16" s="7"/>
      <c r="E16" s="12"/>
      <c r="F16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</row>
    <row r="17" spans="2:57" x14ac:dyDescent="0.25">
      <c r="B17" s="6"/>
      <c r="C17" s="7"/>
      <c r="D17" s="7"/>
      <c r="E17" s="12"/>
      <c r="F17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</row>
    <row r="18" spans="2:57" x14ac:dyDescent="0.25">
      <c r="B18" s="6"/>
      <c r="C18" s="7"/>
      <c r="D18" s="7"/>
      <c r="E18" s="12" t="str">
        <f>Despesas!C13</f>
        <v>Receitas Vendas Online</v>
      </c>
      <c r="F18" t="s">
        <v>476</v>
      </c>
      <c r="G18" s="13">
        <f ca="1">SUMIFS(Jan!$O$14:$O$1003,Jan!$D$14:$D$1003,Outros!$E18,Jan!$I$14:$I$1003,"Pago em dia")</f>
        <v>0</v>
      </c>
      <c r="H18" s="13">
        <f>SUMIFS(Fev!$O$14:$O$1003,Fev!$D$14:$D$1003,Outros!$E18,Fev!$I$14:$I$1003,"Pago em dia")</f>
        <v>0</v>
      </c>
      <c r="I18" s="13">
        <f>SUMIFS(Mar!$O$14:$O$1003,Mar!$D$14:$D$1003,Outros!$E18,Mar!$I$14:$I$1003,"Pago em dia")</f>
        <v>0</v>
      </c>
      <c r="J18" s="13">
        <f>SUMIFS(Abr!$O$14:$O$1003,Abr!$D$14:$D$1003,Outros!$E18,Abr!$I$14:$I$1003,"Pago em dia")</f>
        <v>0</v>
      </c>
      <c r="K18" s="13">
        <f>SUMIFS(Mai!$O$14:$O$1003,Mai!$D$14:$D$1003,Outros!$E18,Mai!$I$14:$I$1003,"Pago em dia")</f>
        <v>0</v>
      </c>
      <c r="L18" s="13">
        <f>SUMIFS(Jun!$O$14:$O$1003,Jun!$D$14:$D$1003,Outros!$E18,Jun!$I$14:$I$1003,"Pago em dia")</f>
        <v>0</v>
      </c>
      <c r="M18" s="13">
        <f>SUMIFS(Jul!$O$14:$O$1003,Jul!$D$14:$D$1003,Outros!$E18,Jul!$I$14:$I$1003,"Pago em dia")</f>
        <v>0</v>
      </c>
      <c r="N18" s="13">
        <f>SUMIFS(Ago!$O$14:$O$1003,Ago!$D$14:$D$1003,Outros!$E18,Ago!$I$14:$I$1003,"Pago em dia")</f>
        <v>0</v>
      </c>
      <c r="O18" s="13">
        <f>SUMIFS(Set!$O$14:$O$1003,Set!$D$14:$D$1003,Outros!$E18,Set!$I$14:$I$1003,"Pago em dia")</f>
        <v>0</v>
      </c>
      <c r="P18" s="13">
        <f>SUMIFS(Out!$O$14:$O$1003,Out!$D$14:$D$1003,Outros!$E18,Out!$I$14:$I$1003,"Pago em dia")</f>
        <v>0</v>
      </c>
      <c r="Q18" s="13">
        <f>SUMIFS(Nov!$O$14:$O$1003,Nov!$D$14:$D$1003,Outros!$E18,Nov!$I$14:$I$1003,"Pago em dia")</f>
        <v>0</v>
      </c>
      <c r="R18" s="13">
        <f>SUMIFS(Dez!$O$14:$O$1003,Dez!$D$14:$D$1003,Outros!$E18,Dez!$I$14:$I$1003,"Pago em dia")</f>
        <v>0</v>
      </c>
      <c r="T18" s="13">
        <f ca="1">SUMIFS(Jan!$O$14:$O$1003,Jan!$D$14:$D$1003,Outros!$E18,Jan!$I$14:$I$1003,"Pago em Atraso")</f>
        <v>4000</v>
      </c>
      <c r="U18" s="13">
        <f>SUMIFS(Fev!$O$14:$O$1003,Fev!$D$14:$D$1003,Outros!$E18,Fev!$I$14:$I$1003,"Pago em Atraso")</f>
        <v>0</v>
      </c>
      <c r="V18" s="13">
        <f>SUMIFS(Mar!$O$14:$O$1003,Mar!$D$14:$D$1003,Outros!$E18,Mar!$I$14:$I$1003,"Pago em Atraso")</f>
        <v>0</v>
      </c>
      <c r="W18" s="13">
        <f>SUMIFS(Abr!$O$14:$O$1003,Abr!$D$14:$D$1003,Outros!$E18,Abr!$I$14:$I$1003,"Pago em Atraso")</f>
        <v>0</v>
      </c>
      <c r="X18" s="13">
        <f>SUMIFS(Mai!$O$14:$O$1003,Mai!$D$14:$D$1003,Outros!$E18,Mai!$I$14:$I$1003,"Pago em Atraso")</f>
        <v>0</v>
      </c>
      <c r="Y18" s="13">
        <f>SUMIFS(Jun!$O$14:$O$1003,Jun!$D$14:$D$1003,Outros!$E18,Jun!$I$14:$I$1003,"Pago em Atraso")</f>
        <v>0</v>
      </c>
      <c r="Z18" s="13">
        <f>SUMIFS(Jul!$O$14:$O$1003,Jul!$D$14:$D$1003,Outros!$E18,Jul!$I$14:$I$1003,"Pago em Atraso")</f>
        <v>0</v>
      </c>
      <c r="AA18" s="13">
        <f>SUMIFS(Ago!$O$14:$O$1003,Ago!$D$14:$D$1003,Outros!$E18,Ago!$I$14:$I$1003,"Pago em Atraso")</f>
        <v>0</v>
      </c>
      <c r="AB18" s="13">
        <f>SUMIFS(Set!$O$14:$O$1003,Set!$D$14:$D$1003,Outros!$E18,Set!$I$14:$I$1003,"Pago em Atraso")</f>
        <v>0</v>
      </c>
      <c r="AC18" s="13">
        <f>SUMIFS(Out!$O$14:$O$1003,Out!$D$14:$D$1003,Outros!$E18,Out!$I$14:$I$1003,"Pago em Atraso")</f>
        <v>0</v>
      </c>
      <c r="AD18" s="13">
        <f>SUMIFS(Nov!$O$14:$O$1003,Nov!$D$14:$D$1003,Outros!$E18,Nov!$I$14:$I$1003,"Pago em Atraso")</f>
        <v>0</v>
      </c>
      <c r="AE18" s="13">
        <f>SUMIFS(Dez!$O$14:$O$1003,Dez!$D$14:$D$1003,Outros!$E18,Dez!$I$14:$I$1003,"Pago em Atraso")</f>
        <v>0</v>
      </c>
      <c r="AG18" s="13">
        <f ca="1">SUMIFS(Jan!$O$14:$O$1003,Jan!$D$14:$D$1003,Outros!$E18,Jan!$I$14:$I$1003,"Em Aberto")</f>
        <v>0</v>
      </c>
      <c r="AH18" s="13">
        <f>SUMIFS(Fev!$O$14:$O$1003,Fev!$D$14:$D$1003,Outros!$E18,Fev!$I$14:$I$1003,"Em Aberto")</f>
        <v>0</v>
      </c>
      <c r="AI18" s="13">
        <f>SUMIFS(Mar!$O$14:$O$1003,Mar!$D$14:$D$1003,Outros!$E18,Mar!$I$14:$I$1003,"Em Aberto")</f>
        <v>0</v>
      </c>
      <c r="AJ18" s="13">
        <f>SUMIFS(Abr!$O$14:$O$1003,Abr!$D$14:$D$1003,Outros!$E18,Abr!$I$14:$I$1003,"Em Aberto")</f>
        <v>0</v>
      </c>
      <c r="AK18" s="13">
        <f>SUMIFS(Mai!$O$14:$O$1003,Mai!$D$14:$D$1003,Outros!$E18,Mai!$I$14:$I$1003,"Em Aberto")</f>
        <v>0</v>
      </c>
      <c r="AL18" s="13">
        <f>SUMIFS(Jun!$O$14:$O$1003,Jun!$D$14:$D$1003,Outros!$E18,Jun!$I$14:$I$1003,"Em Aberto")</f>
        <v>0</v>
      </c>
      <c r="AM18" s="13">
        <f>SUMIFS(Jul!$O$14:$O$1003,Jul!$D$14:$D$1003,Outros!$E18,Jul!$I$14:$I$1003,"Em Aberto")</f>
        <v>0</v>
      </c>
      <c r="AN18" s="13">
        <f>SUMIFS(Ago!$O$14:$O$1003,Ago!$D$14:$D$1003,Outros!$E18,Ago!$I$14:$I$1003,"Em Aberto")</f>
        <v>0</v>
      </c>
      <c r="AO18" s="13">
        <f>SUMIFS(Set!$O$14:$O$1003,Set!$D$14:$D$1003,Outros!$E18,Set!$I$14:$I$1003,"Em Aberto")</f>
        <v>0</v>
      </c>
      <c r="AP18" s="13">
        <f>SUMIFS(Out!$O$14:$O$1003,Out!$D$14:$D$1003,Outros!$E18,Out!$I$14:$I$1003,"Em Aberto")</f>
        <v>0</v>
      </c>
      <c r="AQ18" s="13">
        <f>SUMIFS(Nov!$O$14:$O$1003,Nov!$D$14:$D$1003,Outros!$E18,Nov!$I$14:$I$1003,"Em Aberto")</f>
        <v>0</v>
      </c>
      <c r="AR18" s="13">
        <f>SUMIFS(Dez!$O$14:$O$1003,Dez!$D$14:$D$1003,Outros!$E18,Dez!$I$14:$I$1003,"Em Aberto")</f>
        <v>0</v>
      </c>
      <c r="AT18" s="13">
        <f ca="1">SUMIFS(Jan!$O$14:$O$1003,Jan!$D$14:$D$1003,Outros!$E18,Jan!$I$14:$I$1003,"Vencido")</f>
        <v>2000</v>
      </c>
      <c r="AU18" s="13">
        <f>SUMIFS(Fev!$O$14:$O$1003,Fev!$D$14:$D$1003,Outros!$E18,Fev!$I$14:$I$1003,"Vencido")</f>
        <v>0</v>
      </c>
      <c r="AV18" s="13">
        <f>SUMIFS(Mar!$O$14:$O$1003,Mar!$D$14:$D$1003,Outros!$E18,Mar!$I$14:$I$1003,"Vencido")</f>
        <v>0</v>
      </c>
      <c r="AW18" s="13">
        <f>SUMIFS(Abr!$O$14:$O$1003,Abr!$D$14:$D$1003,Outros!$E18,Abr!$I$14:$I$1003,"Vencido")</f>
        <v>0</v>
      </c>
      <c r="AX18" s="13">
        <f>SUMIFS(Mai!$O$14:$O$1003,Mai!$D$14:$D$1003,Outros!$E18,Mai!$I$14:$I$1003,"Vencido")</f>
        <v>0</v>
      </c>
      <c r="AY18" s="13">
        <f>SUMIFS(Jun!$O$14:$O$1003,Jun!$D$14:$D$1003,Outros!$E18,Jun!$I$14:$I$1003,"Vencido")</f>
        <v>0</v>
      </c>
      <c r="AZ18" s="13">
        <f>SUMIFS(Jul!$O$14:$O$1003,Jul!$D$14:$D$1003,Outros!$E18,Jul!$I$14:$I$1003,"Vencido")</f>
        <v>0</v>
      </c>
      <c r="BA18" s="13">
        <f>SUMIFS(Ago!$O$14:$O$1003,Ago!$D$14:$D$1003,Outros!$E18,Ago!$I$14:$I$1003,"Vencido")</f>
        <v>0</v>
      </c>
      <c r="BB18" s="13">
        <f>SUMIFS(Set!$O$14:$O$1003,Set!$D$14:$D$1003,Outros!$E18,Set!$I$14:$I$1003,"Vencido")</f>
        <v>0</v>
      </c>
      <c r="BC18" s="13">
        <f>SUMIFS(Out!$O$14:$O$1003,Out!$D$14:$D$1003,Outros!$E18,Out!$I$14:$I$1003,"Vencido")</f>
        <v>0</v>
      </c>
      <c r="BD18" s="13">
        <f>SUMIFS(Nov!$O$14:$O$1003,Nov!$D$14:$D$1003,Outros!$E18,Nov!$I$14:$I$1003,"Vencido")</f>
        <v>0</v>
      </c>
      <c r="BE18" s="13">
        <f>SUMIFS(Dez!$O$14:$O$1003,Dez!$D$14:$D$1003,Outros!$E18,Dez!$I$14:$I$1003,"Vencido")</f>
        <v>0</v>
      </c>
    </row>
    <row r="19" spans="2:57" x14ac:dyDescent="0.25">
      <c r="B19" s="6"/>
      <c r="C19" s="7"/>
      <c r="D19" s="7"/>
      <c r="E19" s="12" t="str">
        <f>Despesas!F13</f>
        <v>Receitas Vendas Representantes</v>
      </c>
      <c r="F19" t="s">
        <v>476</v>
      </c>
      <c r="G19" s="13">
        <f ca="1">SUMIFS(Jan!$O$14:$O$1003,Jan!$D$14:$D$1003,Outros!$E19,Jan!$I$14:$I$1003,"Pago em dia")</f>
        <v>1500</v>
      </c>
      <c r="H19" s="13">
        <f>SUMIFS(Fev!$O$14:$O$1003,Fev!$D$14:$D$1003,Outros!$E19,Fev!$I$14:$I$1003,"Pago em dia")</f>
        <v>0</v>
      </c>
      <c r="I19" s="13">
        <f>SUMIFS(Mar!$O$14:$O$1003,Mar!$D$14:$D$1003,Outros!$E19,Mar!$I$14:$I$1003,"Pago em dia")</f>
        <v>0</v>
      </c>
      <c r="J19" s="13">
        <f>SUMIFS(Abr!$O$14:$O$1003,Abr!$D$14:$D$1003,Outros!$E19,Abr!$I$14:$I$1003,"Pago em dia")</f>
        <v>0</v>
      </c>
      <c r="K19" s="13">
        <f>SUMIFS(Mai!$O$14:$O$1003,Mai!$D$14:$D$1003,Outros!$E19,Mai!$I$14:$I$1003,"Pago em dia")</f>
        <v>0</v>
      </c>
      <c r="L19" s="13">
        <f>SUMIFS(Jun!$O$14:$O$1003,Jun!$D$14:$D$1003,Outros!$E19,Jun!$I$14:$I$1003,"Pago em dia")</f>
        <v>0</v>
      </c>
      <c r="M19" s="13">
        <f>SUMIFS(Jul!$O$14:$O$1003,Jul!$D$14:$D$1003,Outros!$E19,Jul!$I$14:$I$1003,"Pago em dia")</f>
        <v>0</v>
      </c>
      <c r="N19" s="13">
        <f>SUMIFS(Ago!$O$14:$O$1003,Ago!$D$14:$D$1003,Outros!$E19,Ago!$I$14:$I$1003,"Pago em dia")</f>
        <v>0</v>
      </c>
      <c r="O19" s="13">
        <f>SUMIFS(Set!$O$14:$O$1003,Set!$D$14:$D$1003,Outros!$E19,Set!$I$14:$I$1003,"Pago em dia")</f>
        <v>0</v>
      </c>
      <c r="P19" s="13">
        <f>SUMIFS(Out!$O$14:$O$1003,Out!$D$14:$D$1003,Outros!$E19,Out!$I$14:$I$1003,"Pago em dia")</f>
        <v>0</v>
      </c>
      <c r="Q19" s="13">
        <f>SUMIFS(Nov!$O$14:$O$1003,Nov!$D$14:$D$1003,Outros!$E19,Nov!$I$14:$I$1003,"Pago em dia")</f>
        <v>0</v>
      </c>
      <c r="R19" s="13">
        <f>SUMIFS(Dez!$O$14:$O$1003,Dez!$D$14:$D$1003,Outros!$E19,Dez!$I$14:$I$1003,"Pago em dia")</f>
        <v>0</v>
      </c>
      <c r="T19" s="13">
        <f ca="1">SUMIFS(Jan!$O$14:$O$1003,Jan!$D$14:$D$1003,Outros!$E19,Jan!$I$14:$I$1003,"Pago em Atraso")</f>
        <v>0</v>
      </c>
      <c r="U19" s="13">
        <f>SUMIFS(Fev!$O$14:$O$1003,Fev!$D$14:$D$1003,Outros!$E19,Fev!$I$14:$I$1003,"Pago em Atraso")</f>
        <v>0</v>
      </c>
      <c r="V19" s="13">
        <f>SUMIFS(Mar!$O$14:$O$1003,Mar!$D$14:$D$1003,Outros!$E19,Mar!$I$14:$I$1003,"Pago em Atraso")</f>
        <v>0</v>
      </c>
      <c r="W19" s="13">
        <f>SUMIFS(Abr!$O$14:$O$1003,Abr!$D$14:$D$1003,Outros!$E19,Abr!$I$14:$I$1003,"Pago em Atraso")</f>
        <v>0</v>
      </c>
      <c r="X19" s="13">
        <f>SUMIFS(Mai!$O$14:$O$1003,Mai!$D$14:$D$1003,Outros!$E19,Mai!$I$14:$I$1003,"Pago em Atraso")</f>
        <v>0</v>
      </c>
      <c r="Y19" s="13">
        <f>SUMIFS(Jun!$O$14:$O$1003,Jun!$D$14:$D$1003,Outros!$E19,Jun!$I$14:$I$1003,"Pago em Atraso")</f>
        <v>0</v>
      </c>
      <c r="Z19" s="13">
        <f>SUMIFS(Jul!$O$14:$O$1003,Jul!$D$14:$D$1003,Outros!$E19,Jul!$I$14:$I$1003,"Pago em Atraso")</f>
        <v>0</v>
      </c>
      <c r="AA19" s="13">
        <f>SUMIFS(Ago!$O$14:$O$1003,Ago!$D$14:$D$1003,Outros!$E19,Ago!$I$14:$I$1003,"Pago em Atraso")</f>
        <v>0</v>
      </c>
      <c r="AB19" s="13">
        <f>SUMIFS(Set!$O$14:$O$1003,Set!$D$14:$D$1003,Outros!$E19,Set!$I$14:$I$1003,"Pago em Atraso")</f>
        <v>0</v>
      </c>
      <c r="AC19" s="13">
        <f>SUMIFS(Out!$O$14:$O$1003,Out!$D$14:$D$1003,Outros!$E19,Out!$I$14:$I$1003,"Pago em Atraso")</f>
        <v>0</v>
      </c>
      <c r="AD19" s="13">
        <f>SUMIFS(Nov!$O$14:$O$1003,Nov!$D$14:$D$1003,Outros!$E19,Nov!$I$14:$I$1003,"Pago em Atraso")</f>
        <v>0</v>
      </c>
      <c r="AE19" s="13">
        <f>SUMIFS(Dez!$O$14:$O$1003,Dez!$D$14:$D$1003,Outros!$E19,Dez!$I$14:$I$1003,"Pago em Atraso")</f>
        <v>0</v>
      </c>
      <c r="AG19" s="13">
        <f ca="1">SUMIFS(Jan!$O$14:$O$1003,Jan!$D$14:$D$1003,Outros!$E19,Jan!$I$14:$I$1003,"Em Aberto")</f>
        <v>0</v>
      </c>
      <c r="AH19" s="13">
        <f>SUMIFS(Fev!$O$14:$O$1003,Fev!$D$14:$D$1003,Outros!$E19,Fev!$I$14:$I$1003,"Em Aberto")</f>
        <v>0</v>
      </c>
      <c r="AI19" s="13">
        <f>SUMIFS(Mar!$O$14:$O$1003,Mar!$D$14:$D$1003,Outros!$E19,Mar!$I$14:$I$1003,"Em Aberto")</f>
        <v>0</v>
      </c>
      <c r="AJ19" s="13">
        <f>SUMIFS(Abr!$O$14:$O$1003,Abr!$D$14:$D$1003,Outros!$E19,Abr!$I$14:$I$1003,"Em Aberto")</f>
        <v>0</v>
      </c>
      <c r="AK19" s="13">
        <f>SUMIFS(Mai!$O$14:$O$1003,Mai!$D$14:$D$1003,Outros!$E19,Mai!$I$14:$I$1003,"Em Aberto")</f>
        <v>0</v>
      </c>
      <c r="AL19" s="13">
        <f>SUMIFS(Jun!$O$14:$O$1003,Jun!$D$14:$D$1003,Outros!$E19,Jun!$I$14:$I$1003,"Em Aberto")</f>
        <v>0</v>
      </c>
      <c r="AM19" s="13">
        <f>SUMIFS(Jul!$O$14:$O$1003,Jul!$D$14:$D$1003,Outros!$E19,Jul!$I$14:$I$1003,"Em Aberto")</f>
        <v>0</v>
      </c>
      <c r="AN19" s="13">
        <f>SUMIFS(Ago!$O$14:$O$1003,Ago!$D$14:$D$1003,Outros!$E19,Ago!$I$14:$I$1003,"Em Aberto")</f>
        <v>0</v>
      </c>
      <c r="AO19" s="13">
        <f>SUMIFS(Set!$O$14:$O$1003,Set!$D$14:$D$1003,Outros!$E19,Set!$I$14:$I$1003,"Em Aberto")</f>
        <v>0</v>
      </c>
      <c r="AP19" s="13">
        <f>SUMIFS(Out!$O$14:$O$1003,Out!$D$14:$D$1003,Outros!$E19,Out!$I$14:$I$1003,"Em Aberto")</f>
        <v>0</v>
      </c>
      <c r="AQ19" s="13">
        <f>SUMIFS(Nov!$O$14:$O$1003,Nov!$D$14:$D$1003,Outros!$E19,Nov!$I$14:$I$1003,"Em Aberto")</f>
        <v>0</v>
      </c>
      <c r="AR19" s="13">
        <f>SUMIFS(Dez!$O$14:$O$1003,Dez!$D$14:$D$1003,Outros!$E19,Dez!$I$14:$I$1003,"Em Aberto")</f>
        <v>0</v>
      </c>
      <c r="AT19" s="13">
        <f ca="1">SUMIFS(Jan!$O$14:$O$1003,Jan!$D$14:$D$1003,Outros!$E19,Jan!$I$14:$I$1003,"Vencido")</f>
        <v>0</v>
      </c>
      <c r="AU19" s="13">
        <f>SUMIFS(Fev!$O$14:$O$1003,Fev!$D$14:$D$1003,Outros!$E19,Fev!$I$14:$I$1003,"Vencido")</f>
        <v>0</v>
      </c>
      <c r="AV19" s="13">
        <f>SUMIFS(Mar!$O$14:$O$1003,Mar!$D$14:$D$1003,Outros!$E19,Mar!$I$14:$I$1003,"Vencido")</f>
        <v>0</v>
      </c>
      <c r="AW19" s="13">
        <f>SUMIFS(Abr!$O$14:$O$1003,Abr!$D$14:$D$1003,Outros!$E19,Abr!$I$14:$I$1003,"Vencido")</f>
        <v>0</v>
      </c>
      <c r="AX19" s="13">
        <f>SUMIFS(Mai!$O$14:$O$1003,Mai!$D$14:$D$1003,Outros!$E19,Mai!$I$14:$I$1003,"Vencido")</f>
        <v>0</v>
      </c>
      <c r="AY19" s="13">
        <f>SUMIFS(Jun!$O$14:$O$1003,Jun!$D$14:$D$1003,Outros!$E19,Jun!$I$14:$I$1003,"Vencido")</f>
        <v>0</v>
      </c>
      <c r="AZ19" s="13">
        <f>SUMIFS(Jul!$O$14:$O$1003,Jul!$D$14:$D$1003,Outros!$E19,Jul!$I$14:$I$1003,"Vencido")</f>
        <v>0</v>
      </c>
      <c r="BA19" s="13">
        <f>SUMIFS(Ago!$O$14:$O$1003,Ago!$D$14:$D$1003,Outros!$E19,Ago!$I$14:$I$1003,"Vencido")</f>
        <v>0</v>
      </c>
      <c r="BB19" s="13">
        <f>SUMIFS(Set!$O$14:$O$1003,Set!$D$14:$D$1003,Outros!$E19,Set!$I$14:$I$1003,"Vencido")</f>
        <v>0</v>
      </c>
      <c r="BC19" s="13">
        <f>SUMIFS(Out!$O$14:$O$1003,Out!$D$14:$D$1003,Outros!$E19,Out!$I$14:$I$1003,"Vencido")</f>
        <v>0</v>
      </c>
      <c r="BD19" s="13">
        <f>SUMIFS(Nov!$O$14:$O$1003,Nov!$D$14:$D$1003,Outros!$E19,Nov!$I$14:$I$1003,"Vencido")</f>
        <v>0</v>
      </c>
      <c r="BE19" s="13">
        <f>SUMIFS(Dez!$O$14:$O$1003,Dez!$D$14:$D$1003,Outros!$E19,Dez!$I$14:$I$1003,"Vencido")</f>
        <v>0</v>
      </c>
    </row>
    <row r="20" spans="2:57" x14ac:dyDescent="0.25">
      <c r="B20" s="6"/>
      <c r="C20" s="7"/>
      <c r="D20" s="7"/>
      <c r="E20" s="12" t="str">
        <f>Despesas!I13</f>
        <v>Receitas Vendas Diretas</v>
      </c>
      <c r="F20" t="s">
        <v>476</v>
      </c>
      <c r="G20" s="13">
        <f ca="1">SUMIFS(Jan!$O$14:$O$1003,Jan!$D$14:$D$1003,Outros!$E20,Jan!$I$14:$I$1003,"Pago em dia")</f>
        <v>0</v>
      </c>
      <c r="H20" s="13">
        <f>SUMIFS(Fev!$O$14:$O$1003,Fev!$D$14:$D$1003,Outros!$E20,Fev!$I$14:$I$1003,"Pago em dia")</f>
        <v>0</v>
      </c>
      <c r="I20" s="13">
        <f>SUMIFS(Mar!$O$14:$O$1003,Mar!$D$14:$D$1003,Outros!$E20,Mar!$I$14:$I$1003,"Pago em dia")</f>
        <v>0</v>
      </c>
      <c r="J20" s="13">
        <f>SUMIFS(Abr!$O$14:$O$1003,Abr!$D$14:$D$1003,Outros!$E20,Abr!$I$14:$I$1003,"Pago em dia")</f>
        <v>0</v>
      </c>
      <c r="K20" s="13">
        <f>SUMIFS(Mai!$O$14:$O$1003,Mai!$D$14:$D$1003,Outros!$E20,Mai!$I$14:$I$1003,"Pago em dia")</f>
        <v>0</v>
      </c>
      <c r="L20" s="13">
        <f>SUMIFS(Jun!$O$14:$O$1003,Jun!$D$14:$D$1003,Outros!$E20,Jun!$I$14:$I$1003,"Pago em dia")</f>
        <v>0</v>
      </c>
      <c r="M20" s="13">
        <f>SUMIFS(Jul!$O$14:$O$1003,Jul!$D$14:$D$1003,Outros!$E20,Jul!$I$14:$I$1003,"Pago em dia")</f>
        <v>0</v>
      </c>
      <c r="N20" s="13">
        <f>SUMIFS(Ago!$O$14:$O$1003,Ago!$D$14:$D$1003,Outros!$E20,Ago!$I$14:$I$1003,"Pago em dia")</f>
        <v>0</v>
      </c>
      <c r="O20" s="13">
        <f>SUMIFS(Set!$O$14:$O$1003,Set!$D$14:$D$1003,Outros!$E20,Set!$I$14:$I$1003,"Pago em dia")</f>
        <v>0</v>
      </c>
      <c r="P20" s="13">
        <f>SUMIFS(Out!$O$14:$O$1003,Out!$D$14:$D$1003,Outros!$E20,Out!$I$14:$I$1003,"Pago em dia")</f>
        <v>0</v>
      </c>
      <c r="Q20" s="13">
        <f>SUMIFS(Nov!$O$14:$O$1003,Nov!$D$14:$D$1003,Outros!$E20,Nov!$I$14:$I$1003,"Pago em dia")</f>
        <v>0</v>
      </c>
      <c r="R20" s="13">
        <f>SUMIFS(Dez!$O$14:$O$1003,Dez!$D$14:$D$1003,Outros!$E20,Dez!$I$14:$I$1003,"Pago em dia")</f>
        <v>0</v>
      </c>
      <c r="T20" s="13">
        <f ca="1">SUMIFS(Jan!$O$14:$O$1003,Jan!$D$14:$D$1003,Outros!$E20,Jan!$I$14:$I$1003,"Pago em Atraso")</f>
        <v>0</v>
      </c>
      <c r="U20" s="13">
        <f>SUMIFS(Fev!$O$14:$O$1003,Fev!$D$14:$D$1003,Outros!$E20,Fev!$I$14:$I$1003,"Pago em Atraso")</f>
        <v>0</v>
      </c>
      <c r="V20" s="13">
        <f>SUMIFS(Mar!$O$14:$O$1003,Mar!$D$14:$D$1003,Outros!$E20,Mar!$I$14:$I$1003,"Pago em Atraso")</f>
        <v>0</v>
      </c>
      <c r="W20" s="13">
        <f>SUMIFS(Abr!$O$14:$O$1003,Abr!$D$14:$D$1003,Outros!$E20,Abr!$I$14:$I$1003,"Pago em Atraso")</f>
        <v>0</v>
      </c>
      <c r="X20" s="13">
        <f>SUMIFS(Mai!$O$14:$O$1003,Mai!$D$14:$D$1003,Outros!$E20,Mai!$I$14:$I$1003,"Pago em Atraso")</f>
        <v>0</v>
      </c>
      <c r="Y20" s="13">
        <f>SUMIFS(Jun!$O$14:$O$1003,Jun!$D$14:$D$1003,Outros!$E20,Jun!$I$14:$I$1003,"Pago em Atraso")</f>
        <v>0</v>
      </c>
      <c r="Z20" s="13">
        <f>SUMIFS(Jul!$O$14:$O$1003,Jul!$D$14:$D$1003,Outros!$E20,Jul!$I$14:$I$1003,"Pago em Atraso")</f>
        <v>0</v>
      </c>
      <c r="AA20" s="13">
        <f>SUMIFS(Ago!$O$14:$O$1003,Ago!$D$14:$D$1003,Outros!$E20,Ago!$I$14:$I$1003,"Pago em Atraso")</f>
        <v>0</v>
      </c>
      <c r="AB20" s="13">
        <f>SUMIFS(Set!$O$14:$O$1003,Set!$D$14:$D$1003,Outros!$E20,Set!$I$14:$I$1003,"Pago em Atraso")</f>
        <v>0</v>
      </c>
      <c r="AC20" s="13">
        <f>SUMIFS(Out!$O$14:$O$1003,Out!$D$14:$D$1003,Outros!$E20,Out!$I$14:$I$1003,"Pago em Atraso")</f>
        <v>0</v>
      </c>
      <c r="AD20" s="13">
        <f>SUMIFS(Nov!$O$14:$O$1003,Nov!$D$14:$D$1003,Outros!$E20,Nov!$I$14:$I$1003,"Pago em Atraso")</f>
        <v>0</v>
      </c>
      <c r="AE20" s="13">
        <f>SUMIFS(Dez!$O$14:$O$1003,Dez!$D$14:$D$1003,Outros!$E20,Dez!$I$14:$I$1003,"Pago em Atraso")</f>
        <v>0</v>
      </c>
      <c r="AG20" s="13">
        <f ca="1">SUMIFS(Jan!$O$14:$O$1003,Jan!$D$14:$D$1003,Outros!$E20,Jan!$I$14:$I$1003,"Em Aberto")</f>
        <v>0</v>
      </c>
      <c r="AH20" s="13">
        <f>SUMIFS(Fev!$O$14:$O$1003,Fev!$D$14:$D$1003,Outros!$E20,Fev!$I$14:$I$1003,"Em Aberto")</f>
        <v>0</v>
      </c>
      <c r="AI20" s="13">
        <f>SUMIFS(Mar!$O$14:$O$1003,Mar!$D$14:$D$1003,Outros!$E20,Mar!$I$14:$I$1003,"Em Aberto")</f>
        <v>0</v>
      </c>
      <c r="AJ20" s="13">
        <f>SUMIFS(Abr!$O$14:$O$1003,Abr!$D$14:$D$1003,Outros!$E20,Abr!$I$14:$I$1003,"Em Aberto")</f>
        <v>0</v>
      </c>
      <c r="AK20" s="13">
        <f>SUMIFS(Mai!$O$14:$O$1003,Mai!$D$14:$D$1003,Outros!$E20,Mai!$I$14:$I$1003,"Em Aberto")</f>
        <v>0</v>
      </c>
      <c r="AL20" s="13">
        <f>SUMIFS(Jun!$O$14:$O$1003,Jun!$D$14:$D$1003,Outros!$E20,Jun!$I$14:$I$1003,"Em Aberto")</f>
        <v>0</v>
      </c>
      <c r="AM20" s="13">
        <f>SUMIFS(Jul!$O$14:$O$1003,Jul!$D$14:$D$1003,Outros!$E20,Jul!$I$14:$I$1003,"Em Aberto")</f>
        <v>0</v>
      </c>
      <c r="AN20" s="13">
        <f>SUMIFS(Ago!$O$14:$O$1003,Ago!$D$14:$D$1003,Outros!$E20,Ago!$I$14:$I$1003,"Em Aberto")</f>
        <v>0</v>
      </c>
      <c r="AO20" s="13">
        <f>SUMIFS(Set!$O$14:$O$1003,Set!$D$14:$D$1003,Outros!$E20,Set!$I$14:$I$1003,"Em Aberto")</f>
        <v>0</v>
      </c>
      <c r="AP20" s="13">
        <f>SUMIFS(Out!$O$14:$O$1003,Out!$D$14:$D$1003,Outros!$E20,Out!$I$14:$I$1003,"Em Aberto")</f>
        <v>0</v>
      </c>
      <c r="AQ20" s="13">
        <f>SUMIFS(Nov!$O$14:$O$1003,Nov!$D$14:$D$1003,Outros!$E20,Nov!$I$14:$I$1003,"Em Aberto")</f>
        <v>0</v>
      </c>
      <c r="AR20" s="13">
        <f>SUMIFS(Dez!$O$14:$O$1003,Dez!$D$14:$D$1003,Outros!$E20,Dez!$I$14:$I$1003,"Em Aberto")</f>
        <v>0</v>
      </c>
      <c r="AT20" s="13">
        <f ca="1">SUMIFS(Jan!$O$14:$O$1003,Jan!$D$14:$D$1003,Outros!$E20,Jan!$I$14:$I$1003,"Vencido")</f>
        <v>2000</v>
      </c>
      <c r="AU20" s="13">
        <f>SUMIFS(Fev!$O$14:$O$1003,Fev!$D$14:$D$1003,Outros!$E20,Fev!$I$14:$I$1003,"Vencido")</f>
        <v>0</v>
      </c>
      <c r="AV20" s="13">
        <f>SUMIFS(Mar!$O$14:$O$1003,Mar!$D$14:$D$1003,Outros!$E20,Mar!$I$14:$I$1003,"Vencido")</f>
        <v>0</v>
      </c>
      <c r="AW20" s="13">
        <f>SUMIFS(Abr!$O$14:$O$1003,Abr!$D$14:$D$1003,Outros!$E20,Abr!$I$14:$I$1003,"Vencido")</f>
        <v>0</v>
      </c>
      <c r="AX20" s="13">
        <f>SUMIFS(Mai!$O$14:$O$1003,Mai!$D$14:$D$1003,Outros!$E20,Mai!$I$14:$I$1003,"Vencido")</f>
        <v>0</v>
      </c>
      <c r="AY20" s="13">
        <f>SUMIFS(Jun!$O$14:$O$1003,Jun!$D$14:$D$1003,Outros!$E20,Jun!$I$14:$I$1003,"Vencido")</f>
        <v>0</v>
      </c>
      <c r="AZ20" s="13">
        <f>SUMIFS(Jul!$O$14:$O$1003,Jul!$D$14:$D$1003,Outros!$E20,Jul!$I$14:$I$1003,"Vencido")</f>
        <v>0</v>
      </c>
      <c r="BA20" s="13">
        <f>SUMIFS(Ago!$O$14:$O$1003,Ago!$D$14:$D$1003,Outros!$E20,Ago!$I$14:$I$1003,"Vencido")</f>
        <v>0</v>
      </c>
      <c r="BB20" s="13">
        <f>SUMIFS(Set!$O$14:$O$1003,Set!$D$14:$D$1003,Outros!$E20,Set!$I$14:$I$1003,"Vencido")</f>
        <v>0</v>
      </c>
      <c r="BC20" s="13">
        <f>SUMIFS(Out!$O$14:$O$1003,Out!$D$14:$D$1003,Outros!$E20,Out!$I$14:$I$1003,"Vencido")</f>
        <v>0</v>
      </c>
      <c r="BD20" s="13">
        <f>SUMIFS(Nov!$O$14:$O$1003,Nov!$D$14:$D$1003,Outros!$E20,Nov!$I$14:$I$1003,"Vencido")</f>
        <v>0</v>
      </c>
      <c r="BE20" s="13">
        <f>SUMIFS(Dez!$O$14:$O$1003,Dez!$D$14:$D$1003,Outros!$E20,Dez!$I$14:$I$1003,"Vencido")</f>
        <v>0</v>
      </c>
    </row>
    <row r="21" spans="2:57" x14ac:dyDescent="0.25">
      <c r="B21" s="6"/>
      <c r="C21" s="7"/>
      <c r="D21" s="7"/>
      <c r="E21" s="12">
        <f>Despesas!L13</f>
        <v>0</v>
      </c>
      <c r="F21" t="s">
        <v>476</v>
      </c>
      <c r="G21" s="13">
        <f>SUMIFS(Jan!$O$14:$O$1003,Jan!$D$14:$D$1003,Outros!$E21,Jan!$I$14:$I$1003,"Pago em dia")</f>
        <v>0</v>
      </c>
      <c r="H21" s="13">
        <f>SUMIFS(Fev!$O$14:$O$1003,Fev!$D$14:$D$1003,Outros!$E21,Fev!$I$14:$I$1003,"Pago em dia")</f>
        <v>0</v>
      </c>
      <c r="I21" s="13">
        <f>SUMIFS(Mar!$O$14:$O$1003,Mar!$D$14:$D$1003,Outros!$E21,Mar!$I$14:$I$1003,"Pago em dia")</f>
        <v>0</v>
      </c>
      <c r="J21" s="13">
        <f>SUMIFS(Abr!$O$14:$O$1003,Abr!$D$14:$D$1003,Outros!$E21,Abr!$I$14:$I$1003,"Pago em dia")</f>
        <v>0</v>
      </c>
      <c r="K21" s="13">
        <f>SUMIFS(Mai!$O$14:$O$1003,Mai!$D$14:$D$1003,Outros!$E21,Mai!$I$14:$I$1003,"Pago em dia")</f>
        <v>0</v>
      </c>
      <c r="L21" s="13">
        <f>SUMIFS(Jun!$O$14:$O$1003,Jun!$D$14:$D$1003,Outros!$E21,Jun!$I$14:$I$1003,"Pago em dia")</f>
        <v>0</v>
      </c>
      <c r="M21" s="13">
        <f>SUMIFS(Jul!$O$14:$O$1003,Jul!$D$14:$D$1003,Outros!$E21,Jul!$I$14:$I$1003,"Pago em dia")</f>
        <v>0</v>
      </c>
      <c r="N21" s="13">
        <f>SUMIFS(Ago!$O$14:$O$1003,Ago!$D$14:$D$1003,Outros!$E21,Ago!$I$14:$I$1003,"Pago em dia")</f>
        <v>0</v>
      </c>
      <c r="O21" s="13">
        <f>SUMIFS(Set!$O$14:$O$1003,Set!$D$14:$D$1003,Outros!$E21,Set!$I$14:$I$1003,"Pago em dia")</f>
        <v>0</v>
      </c>
      <c r="P21" s="13">
        <f>SUMIFS(Out!$O$14:$O$1003,Out!$D$14:$D$1003,Outros!$E21,Out!$I$14:$I$1003,"Pago em dia")</f>
        <v>0</v>
      </c>
      <c r="Q21" s="13">
        <f>SUMIFS(Nov!$O$14:$O$1003,Nov!$D$14:$D$1003,Outros!$E21,Nov!$I$14:$I$1003,"Pago em dia")</f>
        <v>0</v>
      </c>
      <c r="R21" s="13">
        <f>SUMIFS(Dez!$O$14:$O$1003,Dez!$D$14:$D$1003,Outros!$E21,Dez!$I$14:$I$1003,"Pago em dia")</f>
        <v>0</v>
      </c>
      <c r="T21" s="13">
        <f>SUMIFS(Jan!$O$14:$O$1003,Jan!$D$14:$D$1003,Outros!$E21,Jan!$I$14:$I$1003,"Pago em Atraso")</f>
        <v>0</v>
      </c>
      <c r="U21" s="13">
        <f>SUMIFS(Fev!$O$14:$O$1003,Fev!$D$14:$D$1003,Outros!$E21,Fev!$I$14:$I$1003,"Pago em Atraso")</f>
        <v>0</v>
      </c>
      <c r="V21" s="13">
        <f>SUMIFS(Mar!$O$14:$O$1003,Mar!$D$14:$D$1003,Outros!$E21,Mar!$I$14:$I$1003,"Pago em Atraso")</f>
        <v>0</v>
      </c>
      <c r="W21" s="13">
        <f>SUMIFS(Abr!$O$14:$O$1003,Abr!$D$14:$D$1003,Outros!$E21,Abr!$I$14:$I$1003,"Pago em Atraso")</f>
        <v>0</v>
      </c>
      <c r="X21" s="13">
        <f>SUMIFS(Mai!$O$14:$O$1003,Mai!$D$14:$D$1003,Outros!$E21,Mai!$I$14:$I$1003,"Pago em Atraso")</f>
        <v>0</v>
      </c>
      <c r="Y21" s="13">
        <f>SUMIFS(Jun!$O$14:$O$1003,Jun!$D$14:$D$1003,Outros!$E21,Jun!$I$14:$I$1003,"Pago em Atraso")</f>
        <v>0</v>
      </c>
      <c r="Z21" s="13">
        <f>SUMIFS(Jul!$O$14:$O$1003,Jul!$D$14:$D$1003,Outros!$E21,Jul!$I$14:$I$1003,"Pago em Atraso")</f>
        <v>0</v>
      </c>
      <c r="AA21" s="13">
        <f>SUMIFS(Ago!$O$14:$O$1003,Ago!$D$14:$D$1003,Outros!$E21,Ago!$I$14:$I$1003,"Pago em Atraso")</f>
        <v>0</v>
      </c>
      <c r="AB21" s="13">
        <f>SUMIFS(Set!$O$14:$O$1003,Set!$D$14:$D$1003,Outros!$E21,Set!$I$14:$I$1003,"Pago em Atraso")</f>
        <v>0</v>
      </c>
      <c r="AC21" s="13">
        <f>SUMIFS(Out!$O$14:$O$1003,Out!$D$14:$D$1003,Outros!$E21,Out!$I$14:$I$1003,"Pago em Atraso")</f>
        <v>0</v>
      </c>
      <c r="AD21" s="13">
        <f>SUMIFS(Nov!$O$14:$O$1003,Nov!$D$14:$D$1003,Outros!$E21,Nov!$I$14:$I$1003,"Pago em Atraso")</f>
        <v>0</v>
      </c>
      <c r="AE21" s="13">
        <f>SUMIFS(Dez!$O$14:$O$1003,Dez!$D$14:$D$1003,Outros!$E21,Dez!$I$14:$I$1003,"Pago em Atraso")</f>
        <v>0</v>
      </c>
      <c r="AG21" s="13">
        <f>SUMIFS(Jan!$O$14:$O$1003,Jan!$D$14:$D$1003,Outros!$E21,Jan!$I$14:$I$1003,"Em Aberto")</f>
        <v>0</v>
      </c>
      <c r="AH21" s="13">
        <f>SUMIFS(Fev!$O$14:$O$1003,Fev!$D$14:$D$1003,Outros!$E21,Fev!$I$14:$I$1003,"Em Aberto")</f>
        <v>0</v>
      </c>
      <c r="AI21" s="13">
        <f>SUMIFS(Mar!$O$14:$O$1003,Mar!$D$14:$D$1003,Outros!$E21,Mar!$I$14:$I$1003,"Em Aberto")</f>
        <v>0</v>
      </c>
      <c r="AJ21" s="13">
        <f>SUMIFS(Abr!$O$14:$O$1003,Abr!$D$14:$D$1003,Outros!$E21,Abr!$I$14:$I$1003,"Em Aberto")</f>
        <v>0</v>
      </c>
      <c r="AK21" s="13">
        <f>SUMIFS(Mai!$O$14:$O$1003,Mai!$D$14:$D$1003,Outros!$E21,Mai!$I$14:$I$1003,"Em Aberto")</f>
        <v>0</v>
      </c>
      <c r="AL21" s="13">
        <f>SUMIFS(Jun!$O$14:$O$1003,Jun!$D$14:$D$1003,Outros!$E21,Jun!$I$14:$I$1003,"Em Aberto")</f>
        <v>0</v>
      </c>
      <c r="AM21" s="13">
        <f>SUMIFS(Jul!$O$14:$O$1003,Jul!$D$14:$D$1003,Outros!$E21,Jul!$I$14:$I$1003,"Em Aberto")</f>
        <v>0</v>
      </c>
      <c r="AN21" s="13">
        <f>SUMIFS(Ago!$O$14:$O$1003,Ago!$D$14:$D$1003,Outros!$E21,Ago!$I$14:$I$1003,"Em Aberto")</f>
        <v>0</v>
      </c>
      <c r="AO21" s="13">
        <f>SUMIFS(Set!$O$14:$O$1003,Set!$D$14:$D$1003,Outros!$E21,Set!$I$14:$I$1003,"Em Aberto")</f>
        <v>0</v>
      </c>
      <c r="AP21" s="13">
        <f>SUMIFS(Out!$O$14:$O$1003,Out!$D$14:$D$1003,Outros!$E21,Out!$I$14:$I$1003,"Em Aberto")</f>
        <v>0</v>
      </c>
      <c r="AQ21" s="13">
        <f>SUMIFS(Nov!$O$14:$O$1003,Nov!$D$14:$D$1003,Outros!$E21,Nov!$I$14:$I$1003,"Em Aberto")</f>
        <v>0</v>
      </c>
      <c r="AR21" s="13">
        <f>SUMIFS(Dez!$O$14:$O$1003,Dez!$D$14:$D$1003,Outros!$E21,Dez!$I$14:$I$1003,"Em Aberto")</f>
        <v>0</v>
      </c>
      <c r="AT21" s="13">
        <f>SUMIFS(Jan!$O$14:$O$1003,Jan!$D$14:$D$1003,Outros!$E21,Jan!$I$14:$I$1003,"Vencido")</f>
        <v>0</v>
      </c>
      <c r="AU21" s="13">
        <f>SUMIFS(Fev!$O$14:$O$1003,Fev!$D$14:$D$1003,Outros!$E21,Fev!$I$14:$I$1003,"Vencido")</f>
        <v>0</v>
      </c>
      <c r="AV21" s="13">
        <f>SUMIFS(Mar!$O$14:$O$1003,Mar!$D$14:$D$1003,Outros!$E21,Mar!$I$14:$I$1003,"Vencido")</f>
        <v>0</v>
      </c>
      <c r="AW21" s="13">
        <f>SUMIFS(Abr!$O$14:$O$1003,Abr!$D$14:$D$1003,Outros!$E21,Abr!$I$14:$I$1003,"Vencido")</f>
        <v>0</v>
      </c>
      <c r="AX21" s="13">
        <f>SUMIFS(Mai!$O$14:$O$1003,Mai!$D$14:$D$1003,Outros!$E21,Mai!$I$14:$I$1003,"Vencido")</f>
        <v>0</v>
      </c>
      <c r="AY21" s="13">
        <f>SUMIFS(Jun!$O$14:$O$1003,Jun!$D$14:$D$1003,Outros!$E21,Jun!$I$14:$I$1003,"Vencido")</f>
        <v>0</v>
      </c>
      <c r="AZ21" s="13">
        <f>SUMIFS(Jul!$O$14:$O$1003,Jul!$D$14:$D$1003,Outros!$E21,Jul!$I$14:$I$1003,"Vencido")</f>
        <v>0</v>
      </c>
      <c r="BA21" s="13">
        <f>SUMIFS(Ago!$O$14:$O$1003,Ago!$D$14:$D$1003,Outros!$E21,Ago!$I$14:$I$1003,"Vencido")</f>
        <v>0</v>
      </c>
      <c r="BB21" s="13">
        <f>SUMIFS(Set!$O$14:$O$1003,Set!$D$14:$D$1003,Outros!$E21,Set!$I$14:$I$1003,"Vencido")</f>
        <v>0</v>
      </c>
      <c r="BC21" s="13">
        <f>SUMIFS(Out!$O$14:$O$1003,Out!$D$14:$D$1003,Outros!$E21,Out!$I$14:$I$1003,"Vencido")</f>
        <v>0</v>
      </c>
      <c r="BD21" s="13">
        <f>SUMIFS(Nov!$O$14:$O$1003,Nov!$D$14:$D$1003,Outros!$E21,Nov!$I$14:$I$1003,"Vencido")</f>
        <v>0</v>
      </c>
      <c r="BE21" s="13">
        <f>SUMIFS(Dez!$O$14:$O$1003,Dez!$D$14:$D$1003,Outros!$E21,Dez!$I$14:$I$1003,"Vencido")</f>
        <v>0</v>
      </c>
    </row>
    <row r="22" spans="2:57" x14ac:dyDescent="0.25">
      <c r="B22" s="6"/>
      <c r="C22" s="7"/>
      <c r="D22" s="7"/>
      <c r="E22" s="12">
        <f>Despesas!O13</f>
        <v>0</v>
      </c>
      <c r="F22" t="s">
        <v>476</v>
      </c>
      <c r="G22" s="13">
        <f>SUMIFS(Jan!$O$14:$O$1003,Jan!$D$14:$D$1003,Outros!$E22,Jan!$I$14:$I$1003,"Pago em dia")</f>
        <v>0</v>
      </c>
      <c r="H22" s="13">
        <f>SUMIFS(Fev!$O$14:$O$1003,Fev!$D$14:$D$1003,Outros!$E22,Fev!$I$14:$I$1003,"Pago em dia")</f>
        <v>0</v>
      </c>
      <c r="I22" s="13">
        <f>SUMIFS(Mar!$O$14:$O$1003,Mar!$D$14:$D$1003,Outros!$E22,Mar!$I$14:$I$1003,"Pago em dia")</f>
        <v>0</v>
      </c>
      <c r="J22" s="13">
        <f>SUMIFS(Abr!$O$14:$O$1003,Abr!$D$14:$D$1003,Outros!$E22,Abr!$I$14:$I$1003,"Pago em dia")</f>
        <v>0</v>
      </c>
      <c r="K22" s="13">
        <f>SUMIFS(Mai!$O$14:$O$1003,Mai!$D$14:$D$1003,Outros!$E22,Mai!$I$14:$I$1003,"Pago em dia")</f>
        <v>0</v>
      </c>
      <c r="L22" s="13">
        <f>SUMIFS(Jun!$O$14:$O$1003,Jun!$D$14:$D$1003,Outros!$E22,Jun!$I$14:$I$1003,"Pago em dia")</f>
        <v>0</v>
      </c>
      <c r="M22" s="13">
        <f>SUMIFS(Jul!$O$14:$O$1003,Jul!$D$14:$D$1003,Outros!$E22,Jul!$I$14:$I$1003,"Pago em dia")</f>
        <v>0</v>
      </c>
      <c r="N22" s="13">
        <f>SUMIFS(Ago!$O$14:$O$1003,Ago!$D$14:$D$1003,Outros!$E22,Ago!$I$14:$I$1003,"Pago em dia")</f>
        <v>0</v>
      </c>
      <c r="O22" s="13">
        <f>SUMIFS(Set!$O$14:$O$1003,Set!$D$14:$D$1003,Outros!$E22,Set!$I$14:$I$1003,"Pago em dia")</f>
        <v>0</v>
      </c>
      <c r="P22" s="13">
        <f>SUMIFS(Out!$O$14:$O$1003,Out!$D$14:$D$1003,Outros!$E22,Out!$I$14:$I$1003,"Pago em dia")</f>
        <v>0</v>
      </c>
      <c r="Q22" s="13">
        <f>SUMIFS(Nov!$O$14:$O$1003,Nov!$D$14:$D$1003,Outros!$E22,Nov!$I$14:$I$1003,"Pago em dia")</f>
        <v>0</v>
      </c>
      <c r="R22" s="13">
        <f>SUMIFS(Dez!$O$14:$O$1003,Dez!$D$14:$D$1003,Outros!$E22,Dez!$I$14:$I$1003,"Pago em dia")</f>
        <v>0</v>
      </c>
      <c r="T22" s="13">
        <f>SUMIFS(Jan!$O$14:$O$1003,Jan!$D$14:$D$1003,Outros!$E22,Jan!$I$14:$I$1003,"Pago em Atraso")</f>
        <v>0</v>
      </c>
      <c r="U22" s="13">
        <f>SUMIFS(Fev!$O$14:$O$1003,Fev!$D$14:$D$1003,Outros!$E22,Fev!$I$14:$I$1003,"Pago em Atraso")</f>
        <v>0</v>
      </c>
      <c r="V22" s="13">
        <f>SUMIFS(Mar!$O$14:$O$1003,Mar!$D$14:$D$1003,Outros!$E22,Mar!$I$14:$I$1003,"Pago em Atraso")</f>
        <v>0</v>
      </c>
      <c r="W22" s="13">
        <f>SUMIFS(Abr!$O$14:$O$1003,Abr!$D$14:$D$1003,Outros!$E22,Abr!$I$14:$I$1003,"Pago em Atraso")</f>
        <v>0</v>
      </c>
      <c r="X22" s="13">
        <f>SUMIFS(Mai!$O$14:$O$1003,Mai!$D$14:$D$1003,Outros!$E22,Mai!$I$14:$I$1003,"Pago em Atraso")</f>
        <v>0</v>
      </c>
      <c r="Y22" s="13">
        <f>SUMIFS(Jun!$O$14:$O$1003,Jun!$D$14:$D$1003,Outros!$E22,Jun!$I$14:$I$1003,"Pago em Atraso")</f>
        <v>0</v>
      </c>
      <c r="Z22" s="13">
        <f>SUMIFS(Jul!$O$14:$O$1003,Jul!$D$14:$D$1003,Outros!$E22,Jul!$I$14:$I$1003,"Pago em Atraso")</f>
        <v>0</v>
      </c>
      <c r="AA22" s="13">
        <f>SUMIFS(Ago!$O$14:$O$1003,Ago!$D$14:$D$1003,Outros!$E22,Ago!$I$14:$I$1003,"Pago em Atraso")</f>
        <v>0</v>
      </c>
      <c r="AB22" s="13">
        <f>SUMIFS(Set!$O$14:$O$1003,Set!$D$14:$D$1003,Outros!$E22,Set!$I$14:$I$1003,"Pago em Atraso")</f>
        <v>0</v>
      </c>
      <c r="AC22" s="13">
        <f>SUMIFS(Out!$O$14:$O$1003,Out!$D$14:$D$1003,Outros!$E22,Out!$I$14:$I$1003,"Pago em Atraso")</f>
        <v>0</v>
      </c>
      <c r="AD22" s="13">
        <f>SUMIFS(Nov!$O$14:$O$1003,Nov!$D$14:$D$1003,Outros!$E22,Nov!$I$14:$I$1003,"Pago em Atraso")</f>
        <v>0</v>
      </c>
      <c r="AE22" s="13">
        <f>SUMIFS(Dez!$O$14:$O$1003,Dez!$D$14:$D$1003,Outros!$E22,Dez!$I$14:$I$1003,"Pago em Atraso")</f>
        <v>0</v>
      </c>
      <c r="AG22" s="13">
        <f>SUMIFS(Jan!$O$14:$O$1003,Jan!$D$14:$D$1003,Outros!$E22,Jan!$I$14:$I$1003,"Em Aberto")</f>
        <v>0</v>
      </c>
      <c r="AH22" s="13">
        <f>SUMIFS(Fev!$O$14:$O$1003,Fev!$D$14:$D$1003,Outros!$E22,Fev!$I$14:$I$1003,"Em Aberto")</f>
        <v>0</v>
      </c>
      <c r="AI22" s="13">
        <f>SUMIFS(Mar!$O$14:$O$1003,Mar!$D$14:$D$1003,Outros!$E22,Mar!$I$14:$I$1003,"Em Aberto")</f>
        <v>0</v>
      </c>
      <c r="AJ22" s="13">
        <f>SUMIFS(Abr!$O$14:$O$1003,Abr!$D$14:$D$1003,Outros!$E22,Abr!$I$14:$I$1003,"Em Aberto")</f>
        <v>0</v>
      </c>
      <c r="AK22" s="13">
        <f>SUMIFS(Mai!$O$14:$O$1003,Mai!$D$14:$D$1003,Outros!$E22,Mai!$I$14:$I$1003,"Em Aberto")</f>
        <v>0</v>
      </c>
      <c r="AL22" s="13">
        <f>SUMIFS(Jun!$O$14:$O$1003,Jun!$D$14:$D$1003,Outros!$E22,Jun!$I$14:$I$1003,"Em Aberto")</f>
        <v>0</v>
      </c>
      <c r="AM22" s="13">
        <f>SUMIFS(Jul!$O$14:$O$1003,Jul!$D$14:$D$1003,Outros!$E22,Jul!$I$14:$I$1003,"Em Aberto")</f>
        <v>0</v>
      </c>
      <c r="AN22" s="13">
        <f>SUMIFS(Ago!$O$14:$O$1003,Ago!$D$14:$D$1003,Outros!$E22,Ago!$I$14:$I$1003,"Em Aberto")</f>
        <v>0</v>
      </c>
      <c r="AO22" s="13">
        <f>SUMIFS(Set!$O$14:$O$1003,Set!$D$14:$D$1003,Outros!$E22,Set!$I$14:$I$1003,"Em Aberto")</f>
        <v>0</v>
      </c>
      <c r="AP22" s="13">
        <f>SUMIFS(Out!$O$14:$O$1003,Out!$D$14:$D$1003,Outros!$E22,Out!$I$14:$I$1003,"Em Aberto")</f>
        <v>0</v>
      </c>
      <c r="AQ22" s="13">
        <f>SUMIFS(Nov!$O$14:$O$1003,Nov!$D$14:$D$1003,Outros!$E22,Nov!$I$14:$I$1003,"Em Aberto")</f>
        <v>0</v>
      </c>
      <c r="AR22" s="13">
        <f>SUMIFS(Dez!$O$14:$O$1003,Dez!$D$14:$D$1003,Outros!$E22,Dez!$I$14:$I$1003,"Em Aberto")</f>
        <v>0</v>
      </c>
      <c r="AT22" s="13">
        <f>SUMIFS(Jan!$O$14:$O$1003,Jan!$D$14:$D$1003,Outros!$E22,Jan!$I$14:$I$1003,"Vencido")</f>
        <v>0</v>
      </c>
      <c r="AU22" s="13">
        <f>SUMIFS(Fev!$O$14:$O$1003,Fev!$D$14:$D$1003,Outros!$E22,Fev!$I$14:$I$1003,"Vencido")</f>
        <v>0</v>
      </c>
      <c r="AV22" s="13">
        <f>SUMIFS(Mar!$O$14:$O$1003,Mar!$D$14:$D$1003,Outros!$E22,Mar!$I$14:$I$1003,"Vencido")</f>
        <v>0</v>
      </c>
      <c r="AW22" s="13">
        <f>SUMIFS(Abr!$O$14:$O$1003,Abr!$D$14:$D$1003,Outros!$E22,Abr!$I$14:$I$1003,"Vencido")</f>
        <v>0</v>
      </c>
      <c r="AX22" s="13">
        <f>SUMIFS(Mai!$O$14:$O$1003,Mai!$D$14:$D$1003,Outros!$E22,Mai!$I$14:$I$1003,"Vencido")</f>
        <v>0</v>
      </c>
      <c r="AY22" s="13">
        <f>SUMIFS(Jun!$O$14:$O$1003,Jun!$D$14:$D$1003,Outros!$E22,Jun!$I$14:$I$1003,"Vencido")</f>
        <v>0</v>
      </c>
      <c r="AZ22" s="13">
        <f>SUMIFS(Jul!$O$14:$O$1003,Jul!$D$14:$D$1003,Outros!$E22,Jul!$I$14:$I$1003,"Vencido")</f>
        <v>0</v>
      </c>
      <c r="BA22" s="13">
        <f>SUMIFS(Ago!$O$14:$O$1003,Ago!$D$14:$D$1003,Outros!$E22,Ago!$I$14:$I$1003,"Vencido")</f>
        <v>0</v>
      </c>
      <c r="BB22" s="13">
        <f>SUMIFS(Set!$O$14:$O$1003,Set!$D$14:$D$1003,Outros!$E22,Set!$I$14:$I$1003,"Vencido")</f>
        <v>0</v>
      </c>
      <c r="BC22" s="13">
        <f>SUMIFS(Out!$O$14:$O$1003,Out!$D$14:$D$1003,Outros!$E22,Out!$I$14:$I$1003,"Vencido")</f>
        <v>0</v>
      </c>
      <c r="BD22" s="13">
        <f>SUMIFS(Nov!$O$14:$O$1003,Nov!$D$14:$D$1003,Outros!$E22,Nov!$I$14:$I$1003,"Vencido")</f>
        <v>0</v>
      </c>
      <c r="BE22" s="13">
        <f>SUMIFS(Dez!$O$14:$O$1003,Dez!$D$14:$D$1003,Outros!$E22,Dez!$I$14:$I$1003,"Vencido")</f>
        <v>0</v>
      </c>
    </row>
    <row r="23" spans="2:57" x14ac:dyDescent="0.25">
      <c r="B23" s="8"/>
      <c r="C23" s="7"/>
      <c r="D23" s="7"/>
      <c r="E23" s="12">
        <f>Despesas!R13</f>
        <v>0</v>
      </c>
      <c r="F23" t="s">
        <v>476</v>
      </c>
      <c r="G23" s="13">
        <f>SUMIFS(Jan!$O$14:$O$1003,Jan!$D$14:$D$1003,Outros!$E23,Jan!$I$14:$I$1003,"Pago em dia")</f>
        <v>0</v>
      </c>
      <c r="H23" s="13">
        <f>SUMIFS(Fev!$O$14:$O$1003,Fev!$D$14:$D$1003,Outros!$E23,Fev!$I$14:$I$1003,"Pago em dia")</f>
        <v>0</v>
      </c>
      <c r="I23" s="13">
        <f>SUMIFS(Mar!$O$14:$O$1003,Mar!$D$14:$D$1003,Outros!$E23,Mar!$I$14:$I$1003,"Pago em dia")</f>
        <v>0</v>
      </c>
      <c r="J23" s="13">
        <f>SUMIFS(Abr!$O$14:$O$1003,Abr!$D$14:$D$1003,Outros!$E23,Abr!$I$14:$I$1003,"Pago em dia")</f>
        <v>0</v>
      </c>
      <c r="K23" s="13">
        <f>SUMIFS(Mai!$O$14:$O$1003,Mai!$D$14:$D$1003,Outros!$E23,Mai!$I$14:$I$1003,"Pago em dia")</f>
        <v>0</v>
      </c>
      <c r="L23" s="13">
        <f>SUMIFS(Jun!$O$14:$O$1003,Jun!$D$14:$D$1003,Outros!$E23,Jun!$I$14:$I$1003,"Pago em dia")</f>
        <v>0</v>
      </c>
      <c r="M23" s="13">
        <f>SUMIFS(Jul!$O$14:$O$1003,Jul!$D$14:$D$1003,Outros!$E23,Jul!$I$14:$I$1003,"Pago em dia")</f>
        <v>0</v>
      </c>
      <c r="N23" s="13">
        <f>SUMIFS(Ago!$O$14:$O$1003,Ago!$D$14:$D$1003,Outros!$E23,Ago!$I$14:$I$1003,"Pago em dia")</f>
        <v>0</v>
      </c>
      <c r="O23" s="13">
        <f>SUMIFS(Set!$O$14:$O$1003,Set!$D$14:$D$1003,Outros!$E23,Set!$I$14:$I$1003,"Pago em dia")</f>
        <v>0</v>
      </c>
      <c r="P23" s="13">
        <f>SUMIFS(Out!$O$14:$O$1003,Out!$D$14:$D$1003,Outros!$E23,Out!$I$14:$I$1003,"Pago em dia")</f>
        <v>0</v>
      </c>
      <c r="Q23" s="13">
        <f>SUMIFS(Nov!$O$14:$O$1003,Nov!$D$14:$D$1003,Outros!$E23,Nov!$I$14:$I$1003,"Pago em dia")</f>
        <v>0</v>
      </c>
      <c r="R23" s="13">
        <f>SUMIFS(Dez!$O$14:$O$1003,Dez!$D$14:$D$1003,Outros!$E23,Dez!$I$14:$I$1003,"Pago em dia")</f>
        <v>0</v>
      </c>
      <c r="T23" s="13">
        <f>SUMIFS(Jan!$O$14:$O$1003,Jan!$D$14:$D$1003,Outros!$E23,Jan!$I$14:$I$1003,"Pago em Atraso")</f>
        <v>0</v>
      </c>
      <c r="U23" s="13">
        <f>SUMIFS(Fev!$O$14:$O$1003,Fev!$D$14:$D$1003,Outros!$E23,Fev!$I$14:$I$1003,"Pago em Atraso")</f>
        <v>0</v>
      </c>
      <c r="V23" s="13">
        <f>SUMIFS(Mar!$O$14:$O$1003,Mar!$D$14:$D$1003,Outros!$E23,Mar!$I$14:$I$1003,"Pago em Atraso")</f>
        <v>0</v>
      </c>
      <c r="W23" s="13">
        <f>SUMIFS(Abr!$O$14:$O$1003,Abr!$D$14:$D$1003,Outros!$E23,Abr!$I$14:$I$1003,"Pago em Atraso")</f>
        <v>0</v>
      </c>
      <c r="X23" s="13">
        <f>SUMIFS(Mai!$O$14:$O$1003,Mai!$D$14:$D$1003,Outros!$E23,Mai!$I$14:$I$1003,"Pago em Atraso")</f>
        <v>0</v>
      </c>
      <c r="Y23" s="13">
        <f>SUMIFS(Jun!$O$14:$O$1003,Jun!$D$14:$D$1003,Outros!$E23,Jun!$I$14:$I$1003,"Pago em Atraso")</f>
        <v>0</v>
      </c>
      <c r="Z23" s="13">
        <f>SUMIFS(Jul!$O$14:$O$1003,Jul!$D$14:$D$1003,Outros!$E23,Jul!$I$14:$I$1003,"Pago em Atraso")</f>
        <v>0</v>
      </c>
      <c r="AA23" s="13">
        <f>SUMIFS(Ago!$O$14:$O$1003,Ago!$D$14:$D$1003,Outros!$E23,Ago!$I$14:$I$1003,"Pago em Atraso")</f>
        <v>0</v>
      </c>
      <c r="AB23" s="13">
        <f>SUMIFS(Set!$O$14:$O$1003,Set!$D$14:$D$1003,Outros!$E23,Set!$I$14:$I$1003,"Pago em Atraso")</f>
        <v>0</v>
      </c>
      <c r="AC23" s="13">
        <f>SUMIFS(Out!$O$14:$O$1003,Out!$D$14:$D$1003,Outros!$E23,Out!$I$14:$I$1003,"Pago em Atraso")</f>
        <v>0</v>
      </c>
      <c r="AD23" s="13">
        <f>SUMIFS(Nov!$O$14:$O$1003,Nov!$D$14:$D$1003,Outros!$E23,Nov!$I$14:$I$1003,"Pago em Atraso")</f>
        <v>0</v>
      </c>
      <c r="AE23" s="13">
        <f>SUMIFS(Dez!$O$14:$O$1003,Dez!$D$14:$D$1003,Outros!$E23,Dez!$I$14:$I$1003,"Pago em Atraso")</f>
        <v>0</v>
      </c>
      <c r="AG23" s="13">
        <f>SUMIFS(Jan!$O$14:$O$1003,Jan!$D$14:$D$1003,Outros!$E23,Jan!$I$14:$I$1003,"Em Aberto")</f>
        <v>0</v>
      </c>
      <c r="AH23" s="13">
        <f>SUMIFS(Fev!$O$14:$O$1003,Fev!$D$14:$D$1003,Outros!$E23,Fev!$I$14:$I$1003,"Em Aberto")</f>
        <v>0</v>
      </c>
      <c r="AI23" s="13">
        <f>SUMIFS(Mar!$O$14:$O$1003,Mar!$D$14:$D$1003,Outros!$E23,Mar!$I$14:$I$1003,"Em Aberto")</f>
        <v>0</v>
      </c>
      <c r="AJ23" s="13">
        <f>SUMIFS(Abr!$O$14:$O$1003,Abr!$D$14:$D$1003,Outros!$E23,Abr!$I$14:$I$1003,"Em Aberto")</f>
        <v>0</v>
      </c>
      <c r="AK23" s="13">
        <f>SUMIFS(Mai!$O$14:$O$1003,Mai!$D$14:$D$1003,Outros!$E23,Mai!$I$14:$I$1003,"Em Aberto")</f>
        <v>0</v>
      </c>
      <c r="AL23" s="13">
        <f>SUMIFS(Jun!$O$14:$O$1003,Jun!$D$14:$D$1003,Outros!$E23,Jun!$I$14:$I$1003,"Em Aberto")</f>
        <v>0</v>
      </c>
      <c r="AM23" s="13">
        <f>SUMIFS(Jul!$O$14:$O$1003,Jul!$D$14:$D$1003,Outros!$E23,Jul!$I$14:$I$1003,"Em Aberto")</f>
        <v>0</v>
      </c>
      <c r="AN23" s="13">
        <f>SUMIFS(Ago!$O$14:$O$1003,Ago!$D$14:$D$1003,Outros!$E23,Ago!$I$14:$I$1003,"Em Aberto")</f>
        <v>0</v>
      </c>
      <c r="AO23" s="13">
        <f>SUMIFS(Set!$O$14:$O$1003,Set!$D$14:$D$1003,Outros!$E23,Set!$I$14:$I$1003,"Em Aberto")</f>
        <v>0</v>
      </c>
      <c r="AP23" s="13">
        <f>SUMIFS(Out!$O$14:$O$1003,Out!$D$14:$D$1003,Outros!$E23,Out!$I$14:$I$1003,"Em Aberto")</f>
        <v>0</v>
      </c>
      <c r="AQ23" s="13">
        <f>SUMIFS(Nov!$O$14:$O$1003,Nov!$D$14:$D$1003,Outros!$E23,Nov!$I$14:$I$1003,"Em Aberto")</f>
        <v>0</v>
      </c>
      <c r="AR23" s="13">
        <f>SUMIFS(Dez!$O$14:$O$1003,Dez!$D$14:$D$1003,Outros!$E23,Dez!$I$14:$I$1003,"Em Aberto")</f>
        <v>0</v>
      </c>
      <c r="AT23" s="13">
        <f>SUMIFS(Jan!$O$14:$O$1003,Jan!$D$14:$D$1003,Outros!$E23,Jan!$I$14:$I$1003,"Vencido")</f>
        <v>0</v>
      </c>
      <c r="AU23" s="13">
        <f>SUMIFS(Fev!$O$14:$O$1003,Fev!$D$14:$D$1003,Outros!$E23,Fev!$I$14:$I$1003,"Vencido")</f>
        <v>0</v>
      </c>
      <c r="AV23" s="13">
        <f>SUMIFS(Mar!$O$14:$O$1003,Mar!$D$14:$D$1003,Outros!$E23,Mar!$I$14:$I$1003,"Vencido")</f>
        <v>0</v>
      </c>
      <c r="AW23" s="13">
        <f>SUMIFS(Abr!$O$14:$O$1003,Abr!$D$14:$D$1003,Outros!$E23,Abr!$I$14:$I$1003,"Vencido")</f>
        <v>0</v>
      </c>
      <c r="AX23" s="13">
        <f>SUMIFS(Mai!$O$14:$O$1003,Mai!$D$14:$D$1003,Outros!$E23,Mai!$I$14:$I$1003,"Vencido")</f>
        <v>0</v>
      </c>
      <c r="AY23" s="13">
        <f>SUMIFS(Jun!$O$14:$O$1003,Jun!$D$14:$D$1003,Outros!$E23,Jun!$I$14:$I$1003,"Vencido")</f>
        <v>0</v>
      </c>
      <c r="AZ23" s="13">
        <f>SUMIFS(Jul!$O$14:$O$1003,Jul!$D$14:$D$1003,Outros!$E23,Jul!$I$14:$I$1003,"Vencido")</f>
        <v>0</v>
      </c>
      <c r="BA23" s="13">
        <f>SUMIFS(Ago!$O$14:$O$1003,Ago!$D$14:$D$1003,Outros!$E23,Ago!$I$14:$I$1003,"Vencido")</f>
        <v>0</v>
      </c>
      <c r="BB23" s="13">
        <f>SUMIFS(Set!$O$14:$O$1003,Set!$D$14:$D$1003,Outros!$E23,Set!$I$14:$I$1003,"Vencido")</f>
        <v>0</v>
      </c>
      <c r="BC23" s="13">
        <f>SUMIFS(Out!$O$14:$O$1003,Out!$D$14:$D$1003,Outros!$E23,Out!$I$14:$I$1003,"Vencido")</f>
        <v>0</v>
      </c>
      <c r="BD23" s="13">
        <f>SUMIFS(Nov!$O$14:$O$1003,Nov!$D$14:$D$1003,Outros!$E23,Nov!$I$14:$I$1003,"Vencido")</f>
        <v>0</v>
      </c>
      <c r="BE23" s="13">
        <f>SUMIFS(Dez!$O$14:$O$1003,Dez!$D$14:$D$1003,Outros!$E23,Dez!$I$14:$I$1003,"Vencido")</f>
        <v>0</v>
      </c>
    </row>
    <row r="24" spans="2:57" x14ac:dyDescent="0.25">
      <c r="B24" s="8"/>
      <c r="C24" s="7"/>
      <c r="D24" s="7"/>
      <c r="E24" s="12">
        <f>Despesas!U13</f>
        <v>0</v>
      </c>
      <c r="F24" t="s">
        <v>476</v>
      </c>
      <c r="G24" s="13">
        <f>SUMIFS(Jan!$O$14:$O$1003,Jan!$D$14:$D$1003,Outros!$E24,Jan!$I$14:$I$1003,"Pago em dia")</f>
        <v>0</v>
      </c>
      <c r="H24" s="13">
        <f>SUMIFS(Fev!$O$14:$O$1003,Fev!$D$14:$D$1003,Outros!$E24,Fev!$I$14:$I$1003,"Pago em dia")</f>
        <v>0</v>
      </c>
      <c r="I24" s="13">
        <f>SUMIFS(Mar!$O$14:$O$1003,Mar!$D$14:$D$1003,Outros!$E24,Mar!$I$14:$I$1003,"Pago em dia")</f>
        <v>0</v>
      </c>
      <c r="J24" s="13">
        <f>SUMIFS(Abr!$O$14:$O$1003,Abr!$D$14:$D$1003,Outros!$E24,Abr!$I$14:$I$1003,"Pago em dia")</f>
        <v>0</v>
      </c>
      <c r="K24" s="13">
        <f>SUMIFS(Mai!$O$14:$O$1003,Mai!$D$14:$D$1003,Outros!$E24,Mai!$I$14:$I$1003,"Pago em dia")</f>
        <v>0</v>
      </c>
      <c r="L24" s="13">
        <f>SUMIFS(Jun!$O$14:$O$1003,Jun!$D$14:$D$1003,Outros!$E24,Jun!$I$14:$I$1003,"Pago em dia")</f>
        <v>0</v>
      </c>
      <c r="M24" s="13">
        <f>SUMIFS(Jul!$O$14:$O$1003,Jul!$D$14:$D$1003,Outros!$E24,Jul!$I$14:$I$1003,"Pago em dia")</f>
        <v>0</v>
      </c>
      <c r="N24" s="13">
        <f>SUMIFS(Ago!$O$14:$O$1003,Ago!$D$14:$D$1003,Outros!$E24,Ago!$I$14:$I$1003,"Pago em dia")</f>
        <v>0</v>
      </c>
      <c r="O24" s="13">
        <f>SUMIFS(Set!$O$14:$O$1003,Set!$D$14:$D$1003,Outros!$E24,Set!$I$14:$I$1003,"Pago em dia")</f>
        <v>0</v>
      </c>
      <c r="P24" s="13">
        <f>SUMIFS(Out!$O$14:$O$1003,Out!$D$14:$D$1003,Outros!$E24,Out!$I$14:$I$1003,"Pago em dia")</f>
        <v>0</v>
      </c>
      <c r="Q24" s="13">
        <f>SUMIFS(Nov!$O$14:$O$1003,Nov!$D$14:$D$1003,Outros!$E24,Nov!$I$14:$I$1003,"Pago em dia")</f>
        <v>0</v>
      </c>
      <c r="R24" s="13">
        <f>SUMIFS(Dez!$O$14:$O$1003,Dez!$D$14:$D$1003,Outros!$E24,Dez!$I$14:$I$1003,"Pago em dia")</f>
        <v>0</v>
      </c>
      <c r="T24" s="13">
        <f>SUMIFS(Jan!$O$14:$O$1003,Jan!$D$14:$D$1003,Outros!$E24,Jan!$I$14:$I$1003,"Pago em Atraso")</f>
        <v>0</v>
      </c>
      <c r="U24" s="13">
        <f>SUMIFS(Fev!$O$14:$O$1003,Fev!$D$14:$D$1003,Outros!$E24,Fev!$I$14:$I$1003,"Pago em Atraso")</f>
        <v>0</v>
      </c>
      <c r="V24" s="13">
        <f>SUMIFS(Mar!$O$14:$O$1003,Mar!$D$14:$D$1003,Outros!$E24,Mar!$I$14:$I$1003,"Pago em Atraso")</f>
        <v>0</v>
      </c>
      <c r="W24" s="13">
        <f>SUMIFS(Abr!$O$14:$O$1003,Abr!$D$14:$D$1003,Outros!$E24,Abr!$I$14:$I$1003,"Pago em Atraso")</f>
        <v>0</v>
      </c>
      <c r="X24" s="13">
        <f>SUMIFS(Mai!$O$14:$O$1003,Mai!$D$14:$D$1003,Outros!$E24,Mai!$I$14:$I$1003,"Pago em Atraso")</f>
        <v>0</v>
      </c>
      <c r="Y24" s="13">
        <f>SUMIFS(Jun!$O$14:$O$1003,Jun!$D$14:$D$1003,Outros!$E24,Jun!$I$14:$I$1003,"Pago em Atraso")</f>
        <v>0</v>
      </c>
      <c r="Z24" s="13">
        <f>SUMIFS(Jul!$O$14:$O$1003,Jul!$D$14:$D$1003,Outros!$E24,Jul!$I$14:$I$1003,"Pago em Atraso")</f>
        <v>0</v>
      </c>
      <c r="AA24" s="13">
        <f>SUMIFS(Ago!$O$14:$O$1003,Ago!$D$14:$D$1003,Outros!$E24,Ago!$I$14:$I$1003,"Pago em Atraso")</f>
        <v>0</v>
      </c>
      <c r="AB24" s="13">
        <f>SUMIFS(Set!$O$14:$O$1003,Set!$D$14:$D$1003,Outros!$E24,Set!$I$14:$I$1003,"Pago em Atraso")</f>
        <v>0</v>
      </c>
      <c r="AC24" s="13">
        <f>SUMIFS(Out!$O$14:$O$1003,Out!$D$14:$D$1003,Outros!$E24,Out!$I$14:$I$1003,"Pago em Atraso")</f>
        <v>0</v>
      </c>
      <c r="AD24" s="13">
        <f>SUMIFS(Nov!$O$14:$O$1003,Nov!$D$14:$D$1003,Outros!$E24,Nov!$I$14:$I$1003,"Pago em Atraso")</f>
        <v>0</v>
      </c>
      <c r="AE24" s="13">
        <f>SUMIFS(Dez!$O$14:$O$1003,Dez!$D$14:$D$1003,Outros!$E24,Dez!$I$14:$I$1003,"Pago em Atraso")</f>
        <v>0</v>
      </c>
      <c r="AG24" s="13">
        <f>SUMIFS(Jan!$O$14:$O$1003,Jan!$D$14:$D$1003,Outros!$E24,Jan!$I$14:$I$1003,"Em Aberto")</f>
        <v>0</v>
      </c>
      <c r="AH24" s="13">
        <f>SUMIFS(Fev!$O$14:$O$1003,Fev!$D$14:$D$1003,Outros!$E24,Fev!$I$14:$I$1003,"Em Aberto")</f>
        <v>0</v>
      </c>
      <c r="AI24" s="13">
        <f>SUMIFS(Mar!$O$14:$O$1003,Mar!$D$14:$D$1003,Outros!$E24,Mar!$I$14:$I$1003,"Em Aberto")</f>
        <v>0</v>
      </c>
      <c r="AJ24" s="13">
        <f>SUMIFS(Abr!$O$14:$O$1003,Abr!$D$14:$D$1003,Outros!$E24,Abr!$I$14:$I$1003,"Em Aberto")</f>
        <v>0</v>
      </c>
      <c r="AK24" s="13">
        <f>SUMIFS(Mai!$O$14:$O$1003,Mai!$D$14:$D$1003,Outros!$E24,Mai!$I$14:$I$1003,"Em Aberto")</f>
        <v>0</v>
      </c>
      <c r="AL24" s="13">
        <f>SUMIFS(Jun!$O$14:$O$1003,Jun!$D$14:$D$1003,Outros!$E24,Jun!$I$14:$I$1003,"Em Aberto")</f>
        <v>0</v>
      </c>
      <c r="AM24" s="13">
        <f>SUMIFS(Jul!$O$14:$O$1003,Jul!$D$14:$D$1003,Outros!$E24,Jul!$I$14:$I$1003,"Em Aberto")</f>
        <v>0</v>
      </c>
      <c r="AN24" s="13">
        <f>SUMIFS(Ago!$O$14:$O$1003,Ago!$D$14:$D$1003,Outros!$E24,Ago!$I$14:$I$1003,"Em Aberto")</f>
        <v>0</v>
      </c>
      <c r="AO24" s="13">
        <f>SUMIFS(Set!$O$14:$O$1003,Set!$D$14:$D$1003,Outros!$E24,Set!$I$14:$I$1003,"Em Aberto")</f>
        <v>0</v>
      </c>
      <c r="AP24" s="13">
        <f>SUMIFS(Out!$O$14:$O$1003,Out!$D$14:$D$1003,Outros!$E24,Out!$I$14:$I$1003,"Em Aberto")</f>
        <v>0</v>
      </c>
      <c r="AQ24" s="13">
        <f>SUMIFS(Nov!$O$14:$O$1003,Nov!$D$14:$D$1003,Outros!$E24,Nov!$I$14:$I$1003,"Em Aberto")</f>
        <v>0</v>
      </c>
      <c r="AR24" s="13">
        <f>SUMIFS(Dez!$O$14:$O$1003,Dez!$D$14:$D$1003,Outros!$E24,Dez!$I$14:$I$1003,"Em Aberto")</f>
        <v>0</v>
      </c>
      <c r="AT24" s="13">
        <f>SUMIFS(Jan!$O$14:$O$1003,Jan!$D$14:$D$1003,Outros!$E24,Jan!$I$14:$I$1003,"Vencido")</f>
        <v>0</v>
      </c>
      <c r="AU24" s="13">
        <f>SUMIFS(Fev!$O$14:$O$1003,Fev!$D$14:$D$1003,Outros!$E24,Fev!$I$14:$I$1003,"Vencido")</f>
        <v>0</v>
      </c>
      <c r="AV24" s="13">
        <f>SUMIFS(Mar!$O$14:$O$1003,Mar!$D$14:$D$1003,Outros!$E24,Mar!$I$14:$I$1003,"Vencido")</f>
        <v>0</v>
      </c>
      <c r="AW24" s="13">
        <f>SUMIFS(Abr!$O$14:$O$1003,Abr!$D$14:$D$1003,Outros!$E24,Abr!$I$14:$I$1003,"Vencido")</f>
        <v>0</v>
      </c>
      <c r="AX24" s="13">
        <f>SUMIFS(Mai!$O$14:$O$1003,Mai!$D$14:$D$1003,Outros!$E24,Mai!$I$14:$I$1003,"Vencido")</f>
        <v>0</v>
      </c>
      <c r="AY24" s="13">
        <f>SUMIFS(Jun!$O$14:$O$1003,Jun!$D$14:$D$1003,Outros!$E24,Jun!$I$14:$I$1003,"Vencido")</f>
        <v>0</v>
      </c>
      <c r="AZ24" s="13">
        <f>SUMIFS(Jul!$O$14:$O$1003,Jul!$D$14:$D$1003,Outros!$E24,Jul!$I$14:$I$1003,"Vencido")</f>
        <v>0</v>
      </c>
      <c r="BA24" s="13">
        <f>SUMIFS(Ago!$O$14:$O$1003,Ago!$D$14:$D$1003,Outros!$E24,Ago!$I$14:$I$1003,"Vencido")</f>
        <v>0</v>
      </c>
      <c r="BB24" s="13">
        <f>SUMIFS(Set!$O$14:$O$1003,Set!$D$14:$D$1003,Outros!$E24,Set!$I$14:$I$1003,"Vencido")</f>
        <v>0</v>
      </c>
      <c r="BC24" s="13">
        <f>SUMIFS(Out!$O$14:$O$1003,Out!$D$14:$D$1003,Outros!$E24,Out!$I$14:$I$1003,"Vencido")</f>
        <v>0</v>
      </c>
      <c r="BD24" s="13">
        <f>SUMIFS(Nov!$O$14:$O$1003,Nov!$D$14:$D$1003,Outros!$E24,Nov!$I$14:$I$1003,"Vencido")</f>
        <v>0</v>
      </c>
      <c r="BE24" s="13">
        <f>SUMIFS(Dez!$O$14:$O$1003,Dez!$D$14:$D$1003,Outros!$E24,Dez!$I$14:$I$1003,"Vencido")</f>
        <v>0</v>
      </c>
    </row>
    <row r="25" spans="2:57" x14ac:dyDescent="0.25">
      <c r="B25" s="8"/>
      <c r="C25" s="7"/>
      <c r="D25" s="7"/>
      <c r="E25" s="12">
        <f>Despesas!X13</f>
        <v>0</v>
      </c>
      <c r="F25" t="s">
        <v>476</v>
      </c>
      <c r="G25" s="13">
        <f>SUMIFS(Jan!$O$14:$O$1003,Jan!$D$14:$D$1003,Outros!$E25,Jan!$I$14:$I$1003,"Pago em dia")</f>
        <v>0</v>
      </c>
      <c r="H25" s="13">
        <f>SUMIFS(Fev!$O$14:$O$1003,Fev!$D$14:$D$1003,Outros!$E25,Fev!$I$14:$I$1003,"Pago em dia")</f>
        <v>0</v>
      </c>
      <c r="I25" s="13">
        <f>SUMIFS(Mar!$O$14:$O$1003,Mar!$D$14:$D$1003,Outros!$E25,Mar!$I$14:$I$1003,"Pago em dia")</f>
        <v>0</v>
      </c>
      <c r="J25" s="13">
        <f>SUMIFS(Abr!$O$14:$O$1003,Abr!$D$14:$D$1003,Outros!$E25,Abr!$I$14:$I$1003,"Pago em dia")</f>
        <v>0</v>
      </c>
      <c r="K25" s="13">
        <f>SUMIFS(Mai!$O$14:$O$1003,Mai!$D$14:$D$1003,Outros!$E25,Mai!$I$14:$I$1003,"Pago em dia")</f>
        <v>0</v>
      </c>
      <c r="L25" s="13">
        <f>SUMIFS(Jun!$O$14:$O$1003,Jun!$D$14:$D$1003,Outros!$E25,Jun!$I$14:$I$1003,"Pago em dia")</f>
        <v>0</v>
      </c>
      <c r="M25" s="13">
        <f>SUMIFS(Jul!$O$14:$O$1003,Jul!$D$14:$D$1003,Outros!$E25,Jul!$I$14:$I$1003,"Pago em dia")</f>
        <v>0</v>
      </c>
      <c r="N25" s="13">
        <f>SUMIFS(Ago!$O$14:$O$1003,Ago!$D$14:$D$1003,Outros!$E25,Ago!$I$14:$I$1003,"Pago em dia")</f>
        <v>0</v>
      </c>
      <c r="O25" s="13">
        <f>SUMIFS(Set!$O$14:$O$1003,Set!$D$14:$D$1003,Outros!$E25,Set!$I$14:$I$1003,"Pago em dia")</f>
        <v>0</v>
      </c>
      <c r="P25" s="13">
        <f>SUMIFS(Out!$O$14:$O$1003,Out!$D$14:$D$1003,Outros!$E25,Out!$I$14:$I$1003,"Pago em dia")</f>
        <v>0</v>
      </c>
      <c r="Q25" s="13">
        <f>SUMIFS(Nov!$O$14:$O$1003,Nov!$D$14:$D$1003,Outros!$E25,Nov!$I$14:$I$1003,"Pago em dia")</f>
        <v>0</v>
      </c>
      <c r="R25" s="13">
        <f>SUMIFS(Dez!$O$14:$O$1003,Dez!$D$14:$D$1003,Outros!$E25,Dez!$I$14:$I$1003,"Pago em dia")</f>
        <v>0</v>
      </c>
      <c r="T25" s="13">
        <f>SUMIFS(Jan!$O$14:$O$1003,Jan!$D$14:$D$1003,Outros!$E25,Jan!$I$14:$I$1003,"Pago em Atraso")</f>
        <v>0</v>
      </c>
      <c r="U25" s="13">
        <f>SUMIFS(Fev!$O$14:$O$1003,Fev!$D$14:$D$1003,Outros!$E25,Fev!$I$14:$I$1003,"Pago em Atraso")</f>
        <v>0</v>
      </c>
      <c r="V25" s="13">
        <f>SUMIFS(Mar!$O$14:$O$1003,Mar!$D$14:$D$1003,Outros!$E25,Mar!$I$14:$I$1003,"Pago em Atraso")</f>
        <v>0</v>
      </c>
      <c r="W25" s="13">
        <f>SUMIFS(Abr!$O$14:$O$1003,Abr!$D$14:$D$1003,Outros!$E25,Abr!$I$14:$I$1003,"Pago em Atraso")</f>
        <v>0</v>
      </c>
      <c r="X25" s="13">
        <f>SUMIFS(Mai!$O$14:$O$1003,Mai!$D$14:$D$1003,Outros!$E25,Mai!$I$14:$I$1003,"Pago em Atraso")</f>
        <v>0</v>
      </c>
      <c r="Y25" s="13">
        <f>SUMIFS(Jun!$O$14:$O$1003,Jun!$D$14:$D$1003,Outros!$E25,Jun!$I$14:$I$1003,"Pago em Atraso")</f>
        <v>0</v>
      </c>
      <c r="Z25" s="13">
        <f>SUMIFS(Jul!$O$14:$O$1003,Jul!$D$14:$D$1003,Outros!$E25,Jul!$I$14:$I$1003,"Pago em Atraso")</f>
        <v>0</v>
      </c>
      <c r="AA25" s="13">
        <f>SUMIFS(Ago!$O$14:$O$1003,Ago!$D$14:$D$1003,Outros!$E25,Ago!$I$14:$I$1003,"Pago em Atraso")</f>
        <v>0</v>
      </c>
      <c r="AB25" s="13">
        <f>SUMIFS(Set!$O$14:$O$1003,Set!$D$14:$D$1003,Outros!$E25,Set!$I$14:$I$1003,"Pago em Atraso")</f>
        <v>0</v>
      </c>
      <c r="AC25" s="13">
        <f>SUMIFS(Out!$O$14:$O$1003,Out!$D$14:$D$1003,Outros!$E25,Out!$I$14:$I$1003,"Pago em Atraso")</f>
        <v>0</v>
      </c>
      <c r="AD25" s="13">
        <f>SUMIFS(Nov!$O$14:$O$1003,Nov!$D$14:$D$1003,Outros!$E25,Nov!$I$14:$I$1003,"Pago em Atraso")</f>
        <v>0</v>
      </c>
      <c r="AE25" s="13">
        <f>SUMIFS(Dez!$O$14:$O$1003,Dez!$D$14:$D$1003,Outros!$E25,Dez!$I$14:$I$1003,"Pago em Atraso")</f>
        <v>0</v>
      </c>
      <c r="AG25" s="13">
        <f>SUMIFS(Jan!$O$14:$O$1003,Jan!$D$14:$D$1003,Outros!$E25,Jan!$I$14:$I$1003,"Em Aberto")</f>
        <v>0</v>
      </c>
      <c r="AH25" s="13">
        <f>SUMIFS(Fev!$O$14:$O$1003,Fev!$D$14:$D$1003,Outros!$E25,Fev!$I$14:$I$1003,"Em Aberto")</f>
        <v>0</v>
      </c>
      <c r="AI25" s="13">
        <f>SUMIFS(Mar!$O$14:$O$1003,Mar!$D$14:$D$1003,Outros!$E25,Mar!$I$14:$I$1003,"Em Aberto")</f>
        <v>0</v>
      </c>
      <c r="AJ25" s="13">
        <f>SUMIFS(Abr!$O$14:$O$1003,Abr!$D$14:$D$1003,Outros!$E25,Abr!$I$14:$I$1003,"Em Aberto")</f>
        <v>0</v>
      </c>
      <c r="AK25" s="13">
        <f>SUMIFS(Mai!$O$14:$O$1003,Mai!$D$14:$D$1003,Outros!$E25,Mai!$I$14:$I$1003,"Em Aberto")</f>
        <v>0</v>
      </c>
      <c r="AL25" s="13">
        <f>SUMIFS(Jun!$O$14:$O$1003,Jun!$D$14:$D$1003,Outros!$E25,Jun!$I$14:$I$1003,"Em Aberto")</f>
        <v>0</v>
      </c>
      <c r="AM25" s="13">
        <f>SUMIFS(Jul!$O$14:$O$1003,Jul!$D$14:$D$1003,Outros!$E25,Jul!$I$14:$I$1003,"Em Aberto")</f>
        <v>0</v>
      </c>
      <c r="AN25" s="13">
        <f>SUMIFS(Ago!$O$14:$O$1003,Ago!$D$14:$D$1003,Outros!$E25,Ago!$I$14:$I$1003,"Em Aberto")</f>
        <v>0</v>
      </c>
      <c r="AO25" s="13">
        <f>SUMIFS(Set!$O$14:$O$1003,Set!$D$14:$D$1003,Outros!$E25,Set!$I$14:$I$1003,"Em Aberto")</f>
        <v>0</v>
      </c>
      <c r="AP25" s="13">
        <f>SUMIFS(Out!$O$14:$O$1003,Out!$D$14:$D$1003,Outros!$E25,Out!$I$14:$I$1003,"Em Aberto")</f>
        <v>0</v>
      </c>
      <c r="AQ25" s="13">
        <f>SUMIFS(Nov!$O$14:$O$1003,Nov!$D$14:$D$1003,Outros!$E25,Nov!$I$14:$I$1003,"Em Aberto")</f>
        <v>0</v>
      </c>
      <c r="AR25" s="13">
        <f>SUMIFS(Dez!$O$14:$O$1003,Dez!$D$14:$D$1003,Outros!$E25,Dez!$I$14:$I$1003,"Em Aberto")</f>
        <v>0</v>
      </c>
      <c r="AT25" s="13">
        <f>SUMIFS(Jan!$O$14:$O$1003,Jan!$D$14:$D$1003,Outros!$E25,Jan!$I$14:$I$1003,"Vencido")</f>
        <v>0</v>
      </c>
      <c r="AU25" s="13">
        <f>SUMIFS(Fev!$O$14:$O$1003,Fev!$D$14:$D$1003,Outros!$E25,Fev!$I$14:$I$1003,"Vencido")</f>
        <v>0</v>
      </c>
      <c r="AV25" s="13">
        <f>SUMIFS(Mar!$O$14:$O$1003,Mar!$D$14:$D$1003,Outros!$E25,Mar!$I$14:$I$1003,"Vencido")</f>
        <v>0</v>
      </c>
      <c r="AW25" s="13">
        <f>SUMIFS(Abr!$O$14:$O$1003,Abr!$D$14:$D$1003,Outros!$E25,Abr!$I$14:$I$1003,"Vencido")</f>
        <v>0</v>
      </c>
      <c r="AX25" s="13">
        <f>SUMIFS(Mai!$O$14:$O$1003,Mai!$D$14:$D$1003,Outros!$E25,Mai!$I$14:$I$1003,"Vencido")</f>
        <v>0</v>
      </c>
      <c r="AY25" s="13">
        <f>SUMIFS(Jun!$O$14:$O$1003,Jun!$D$14:$D$1003,Outros!$E25,Jun!$I$14:$I$1003,"Vencido")</f>
        <v>0</v>
      </c>
      <c r="AZ25" s="13">
        <f>SUMIFS(Jul!$O$14:$O$1003,Jul!$D$14:$D$1003,Outros!$E25,Jul!$I$14:$I$1003,"Vencido")</f>
        <v>0</v>
      </c>
      <c r="BA25" s="13">
        <f>SUMIFS(Ago!$O$14:$O$1003,Ago!$D$14:$D$1003,Outros!$E25,Ago!$I$14:$I$1003,"Vencido")</f>
        <v>0</v>
      </c>
      <c r="BB25" s="13">
        <f>SUMIFS(Set!$O$14:$O$1003,Set!$D$14:$D$1003,Outros!$E25,Set!$I$14:$I$1003,"Vencido")</f>
        <v>0</v>
      </c>
      <c r="BC25" s="13">
        <f>SUMIFS(Out!$O$14:$O$1003,Out!$D$14:$D$1003,Outros!$E25,Out!$I$14:$I$1003,"Vencido")</f>
        <v>0</v>
      </c>
      <c r="BD25" s="13">
        <f>SUMIFS(Nov!$O$14:$O$1003,Nov!$D$14:$D$1003,Outros!$E25,Nov!$I$14:$I$1003,"Vencido")</f>
        <v>0</v>
      </c>
      <c r="BE25" s="13">
        <f>SUMIFS(Dez!$O$14:$O$1003,Dez!$D$14:$D$1003,Outros!$E25,Dez!$I$14:$I$1003,"Vencido")</f>
        <v>0</v>
      </c>
    </row>
    <row r="26" spans="2:57" x14ac:dyDescent="0.25">
      <c r="B26" s="8"/>
      <c r="C26" s="7"/>
      <c r="D26" s="7"/>
      <c r="E26"/>
      <c r="F26"/>
      <c r="G26"/>
    </row>
    <row r="27" spans="2:57" x14ac:dyDescent="0.25">
      <c r="B27" s="8"/>
      <c r="C27" s="7"/>
      <c r="D27" s="7"/>
      <c r="E27"/>
      <c r="F27"/>
      <c r="G27"/>
    </row>
    <row r="28" spans="2:57" x14ac:dyDescent="0.25">
      <c r="B28" s="8"/>
      <c r="C28" s="7"/>
      <c r="D28" s="7"/>
      <c r="E28"/>
      <c r="F28"/>
      <c r="G28"/>
    </row>
    <row r="29" spans="2:57" x14ac:dyDescent="0.25">
      <c r="B29" s="8"/>
      <c r="C29" s="7"/>
      <c r="D29" s="7"/>
      <c r="E29"/>
      <c r="F29"/>
      <c r="G29"/>
    </row>
    <row r="30" spans="2:57" x14ac:dyDescent="0.25">
      <c r="B30" s="8"/>
      <c r="C30" s="7"/>
      <c r="D30" s="7"/>
      <c r="E30"/>
      <c r="F30"/>
      <c r="G30"/>
    </row>
    <row r="31" spans="2:57" x14ac:dyDescent="0.25">
      <c r="B31" s="8"/>
      <c r="C31" s="7"/>
      <c r="D31" s="7"/>
      <c r="E31"/>
      <c r="F31"/>
      <c r="G31"/>
    </row>
    <row r="32" spans="2:57" x14ac:dyDescent="0.25">
      <c r="B32" s="8"/>
      <c r="C32" s="7"/>
      <c r="D32" s="7"/>
      <c r="E32"/>
      <c r="F32"/>
      <c r="G32"/>
    </row>
    <row r="33" spans="2:7" x14ac:dyDescent="0.25">
      <c r="B33" s="8"/>
      <c r="C33" s="7"/>
      <c r="D33" s="7"/>
      <c r="E33"/>
      <c r="F33"/>
      <c r="G33"/>
    </row>
    <row r="34" spans="2:7" x14ac:dyDescent="0.25">
      <c r="B34" s="10"/>
      <c r="C34" s="7"/>
      <c r="D34" s="7"/>
      <c r="E34"/>
      <c r="F34"/>
      <c r="G34"/>
    </row>
    <row r="35" spans="2:7" x14ac:dyDescent="0.25">
      <c r="B35" s="10"/>
      <c r="C35" s="7"/>
      <c r="D35" s="7"/>
      <c r="E35"/>
      <c r="F35"/>
      <c r="G35"/>
    </row>
    <row r="36" spans="2:7" x14ac:dyDescent="0.25">
      <c r="B36" s="10"/>
      <c r="C36" s="7"/>
      <c r="D36" s="7"/>
      <c r="E36"/>
      <c r="F36"/>
      <c r="G36"/>
    </row>
    <row r="37" spans="2:7" x14ac:dyDescent="0.25">
      <c r="B37" s="10"/>
      <c r="C37" s="7"/>
      <c r="D37" s="7"/>
      <c r="E37"/>
      <c r="F37"/>
      <c r="G37"/>
    </row>
    <row r="38" spans="2:7" x14ac:dyDescent="0.25">
      <c r="B38" s="10"/>
      <c r="C38" s="7"/>
      <c r="D38" s="7"/>
      <c r="E38"/>
      <c r="F38"/>
      <c r="G38"/>
    </row>
    <row r="39" spans="2:7" x14ac:dyDescent="0.25">
      <c r="B39" s="10"/>
      <c r="C39" s="7"/>
      <c r="D39" s="7"/>
      <c r="E39"/>
      <c r="F39"/>
      <c r="G39"/>
    </row>
    <row r="40" spans="2:7" x14ac:dyDescent="0.25">
      <c r="B40" s="10"/>
      <c r="C40" s="7"/>
      <c r="D40" s="7"/>
      <c r="E40"/>
      <c r="F40"/>
      <c r="G40"/>
    </row>
    <row r="41" spans="2:7" x14ac:dyDescent="0.25">
      <c r="B41" s="10"/>
      <c r="C41" s="7"/>
      <c r="D41" s="7"/>
      <c r="E41"/>
      <c r="F41"/>
      <c r="G41"/>
    </row>
    <row r="42" spans="2:7" x14ac:dyDescent="0.25">
      <c r="B42" s="10"/>
      <c r="C42" s="7"/>
      <c r="D42" s="7"/>
      <c r="E42"/>
      <c r="F42"/>
      <c r="G42"/>
    </row>
    <row r="43" spans="2:7" x14ac:dyDescent="0.25">
      <c r="B43" s="10"/>
      <c r="C43" s="7"/>
      <c r="D43" s="7"/>
      <c r="E43"/>
      <c r="F43"/>
      <c r="G43"/>
    </row>
    <row r="44" spans="2:7" x14ac:dyDescent="0.25">
      <c r="B44" s="10"/>
      <c r="C44" s="7"/>
      <c r="D44" s="7"/>
      <c r="E44"/>
      <c r="F44"/>
      <c r="G44"/>
    </row>
    <row r="45" spans="2:7" x14ac:dyDescent="0.25">
      <c r="B45" s="10"/>
      <c r="C45" s="7"/>
      <c r="D45" s="7"/>
      <c r="E45"/>
      <c r="F45"/>
      <c r="G45"/>
    </row>
    <row r="46" spans="2:7" x14ac:dyDescent="0.25">
      <c r="B46" s="10"/>
      <c r="C46" s="7"/>
      <c r="D46" s="7"/>
      <c r="E46"/>
      <c r="F46"/>
      <c r="G46"/>
    </row>
    <row r="47" spans="2:7" x14ac:dyDescent="0.25">
      <c r="B47" s="10"/>
      <c r="C47" s="7"/>
      <c r="D47" s="7"/>
      <c r="E47"/>
      <c r="F47"/>
      <c r="G47"/>
    </row>
    <row r="48" spans="2:7" x14ac:dyDescent="0.25">
      <c r="B48" s="10"/>
      <c r="C48" s="7"/>
      <c r="D48" s="7"/>
      <c r="E48"/>
      <c r="F48"/>
      <c r="G48"/>
    </row>
    <row r="49" spans="2:7" x14ac:dyDescent="0.25">
      <c r="B49" s="10"/>
      <c r="C49" s="7"/>
      <c r="D49" s="7"/>
      <c r="E49"/>
      <c r="F49"/>
      <c r="G49"/>
    </row>
    <row r="50" spans="2:7" x14ac:dyDescent="0.25">
      <c r="B50" s="10"/>
      <c r="C50" s="7"/>
      <c r="D50" s="7"/>
      <c r="E50"/>
      <c r="F50"/>
      <c r="G50"/>
    </row>
    <row r="51" spans="2:7" x14ac:dyDescent="0.25">
      <c r="B51" s="10"/>
      <c r="C51" s="7"/>
      <c r="D51" s="7"/>
      <c r="E51"/>
      <c r="F51"/>
      <c r="G51"/>
    </row>
    <row r="52" spans="2:7" x14ac:dyDescent="0.25">
      <c r="B52" s="10"/>
      <c r="C52" s="7"/>
      <c r="D52" s="7"/>
      <c r="E52"/>
      <c r="F52"/>
      <c r="G52"/>
    </row>
    <row r="53" spans="2:7" x14ac:dyDescent="0.25">
      <c r="B53" s="10"/>
      <c r="C53" s="7"/>
      <c r="D53" s="7"/>
      <c r="E53"/>
      <c r="F53"/>
      <c r="G53"/>
    </row>
    <row r="54" spans="2:7" x14ac:dyDescent="0.25">
      <c r="B54" s="10"/>
      <c r="C54" s="7"/>
      <c r="D54" s="7"/>
      <c r="E54"/>
      <c r="F54"/>
      <c r="G54"/>
    </row>
    <row r="55" spans="2:7" x14ac:dyDescent="0.25">
      <c r="B55" s="10"/>
      <c r="C55" s="7"/>
      <c r="D55" s="7"/>
      <c r="E55"/>
      <c r="F55"/>
      <c r="G55"/>
    </row>
    <row r="56" spans="2:7" x14ac:dyDescent="0.25">
      <c r="B56" s="10"/>
      <c r="C56" s="7"/>
      <c r="D56" s="7"/>
      <c r="E56"/>
      <c r="F56"/>
      <c r="G56"/>
    </row>
    <row r="57" spans="2:7" x14ac:dyDescent="0.25">
      <c r="B57" s="10"/>
      <c r="C57" s="7"/>
      <c r="D57" s="7"/>
      <c r="E57"/>
      <c r="F57"/>
      <c r="G57"/>
    </row>
    <row r="58" spans="2:7" x14ac:dyDescent="0.25">
      <c r="B58" s="10"/>
      <c r="C58" s="7"/>
      <c r="D58" s="7"/>
      <c r="E58"/>
      <c r="F58"/>
      <c r="G58"/>
    </row>
    <row r="59" spans="2:7" x14ac:dyDescent="0.25">
      <c r="B59" s="10"/>
      <c r="C59" s="7"/>
      <c r="D59" s="7"/>
      <c r="E59"/>
      <c r="F59"/>
      <c r="G59"/>
    </row>
    <row r="60" spans="2:7" x14ac:dyDescent="0.25">
      <c r="B60" s="10"/>
      <c r="C60" s="7"/>
      <c r="D60" s="7"/>
      <c r="E60"/>
      <c r="F60"/>
      <c r="G60"/>
    </row>
    <row r="61" spans="2:7" x14ac:dyDescent="0.25">
      <c r="B61" s="10"/>
      <c r="C61" s="7"/>
      <c r="D61" s="7"/>
      <c r="E61"/>
      <c r="F61"/>
      <c r="G61"/>
    </row>
    <row r="62" spans="2:7" x14ac:dyDescent="0.25">
      <c r="B62" s="10"/>
      <c r="C62" s="7"/>
      <c r="D62" s="7"/>
      <c r="E62"/>
      <c r="F62"/>
      <c r="G62"/>
    </row>
    <row r="63" spans="2:7" x14ac:dyDescent="0.25">
      <c r="B63" s="10"/>
      <c r="C63" s="7"/>
      <c r="D63" s="7"/>
      <c r="E63"/>
      <c r="F63"/>
      <c r="G63"/>
    </row>
  </sheetData>
  <sheetProtection algorithmName="SHA-512" hashValue="v8tAFaBUpc6vDqM+ksPQtQEEMeCjUsWhyIg5yV0IKoUoIOc5g6OSJYaXS0juC3vvakUhAubeDQ6ei3pEwofpaw==" saltValue="/cyKNxu6EtTKOleKmh6Nxw==" spinCount="100000" sheet="1" sort="0"/>
  <sortState ref="B14:C23">
    <sortCondition ref="B14"/>
  </sortState>
  <phoneticPr fontId="6" type="noConversion"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/>
  <dimension ref="A1:AL1003"/>
  <sheetViews>
    <sheetView showGridLines="0" showRowColHeaders="0" workbookViewId="0">
      <pane ySplit="13" topLeftCell="A14" activePane="bottomLeft" state="frozen"/>
      <selection activeCell="G1" sqref="G1:G1048576"/>
      <selection pane="bottomLeft" activeCell="J17" sqref="J17:M17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2" width="13.28515625" style="13" bestFit="1" customWidth="1"/>
    <col min="13" max="13" width="9.7109375" style="13" bestFit="1" customWidth="1"/>
    <col min="14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2:38" s="43" customFormat="1" x14ac:dyDescent="0.25">
      <c r="G1" s="75"/>
    </row>
    <row r="2" spans="2:38" s="43" customFormat="1" x14ac:dyDescent="0.25">
      <c r="G2" s="75"/>
    </row>
    <row r="3" spans="2:38" s="43" customFormat="1" x14ac:dyDescent="0.25">
      <c r="G3" s="75"/>
    </row>
    <row r="4" spans="2:38" s="43" customFormat="1" ht="1.9" customHeight="1" x14ac:dyDescent="0.25">
      <c r="G4" s="75"/>
    </row>
    <row r="5" spans="2:38" s="41" customFormat="1" ht="4.9000000000000004" customHeight="1" x14ac:dyDescent="0.25">
      <c r="G5" s="76"/>
    </row>
    <row r="6" spans="2:38" s="43" customFormat="1" ht="3" customHeight="1" x14ac:dyDescent="0.25">
      <c r="G6" s="75"/>
    </row>
    <row r="7" spans="2:38" s="41" customFormat="1" ht="4.9000000000000004" customHeight="1" x14ac:dyDescent="0.25">
      <c r="G7" s="76"/>
    </row>
    <row r="8" spans="2:38" s="43" customFormat="1" ht="1.9" customHeight="1" x14ac:dyDescent="0.25">
      <c r="G8" s="75"/>
    </row>
    <row r="9" spans="2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2:38" s="44" customFormat="1" ht="25.15" customHeight="1" thickTop="1" x14ac:dyDescent="0.25">
      <c r="G10" s="78"/>
    </row>
    <row r="11" spans="2:38" ht="19.899999999999999" customHeight="1" thickBot="1" x14ac:dyDescent="0.3">
      <c r="B11" s="47" t="s">
        <v>441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</row>
    <row r="12" spans="2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2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2:38" ht="15.75" thickBot="1" x14ac:dyDescent="0.3">
      <c r="B14" s="34">
        <v>43470</v>
      </c>
      <c r="C14" s="35" t="s">
        <v>462</v>
      </c>
      <c r="D14" s="36" t="s">
        <v>454</v>
      </c>
      <c r="E14" s="36" t="s">
        <v>466</v>
      </c>
      <c r="F14" s="36"/>
      <c r="G14" s="82" t="s">
        <v>494</v>
      </c>
      <c r="H14" s="36" t="s">
        <v>457</v>
      </c>
      <c r="I14" s="73" t="str">
        <f ca="1">IF(B14="","",IF(AND(J14="",B14&gt;TODAY()),"Em Aberto",IF(AND(J14="",B14&lt;=TODAY()),"Vencido",IF(AND(J14&lt;&gt;"",B14&gt;=J14),"Pago em dia",IF(AND(J14&lt;&gt;"",B14&lt;J14),"Pago em atraso","")))))</f>
        <v>Pago em atraso</v>
      </c>
      <c r="J14" s="69">
        <v>43471</v>
      </c>
      <c r="K14" s="37">
        <v>4000</v>
      </c>
      <c r="L14" s="58"/>
      <c r="M14" s="58"/>
      <c r="N14" s="74">
        <f ca="1">IF(I14="Pago em atraso",J14-B14,IF(I14="Vencido",TODAY()-B14,0))</f>
        <v>1</v>
      </c>
      <c r="O14" s="72">
        <f>K14-L14+M14</f>
        <v>4000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Despesas_com_Produto</v>
      </c>
      <c r="X14">
        <f t="shared" ref="X14:X77" si="0">DAY(B14)</f>
        <v>5</v>
      </c>
      <c r="Y14">
        <f t="shared" ref="Y14:Y77" si="1">MONTH(B14)</f>
        <v>1</v>
      </c>
      <c r="Z14">
        <f t="shared" ref="Z14:Z77" si="2">YEAR(B14)</f>
        <v>2019</v>
      </c>
      <c r="AB14">
        <v>1</v>
      </c>
      <c r="AC14">
        <f>SUMIFS($K$14:$K$1003,$X$14:$X$1003,$AB14,$I$14:$I$1003,AC$13)</f>
        <v>0</v>
      </c>
      <c r="AD14">
        <f>SUMIFS($K$14:$K$1003,$X$14:$X$1003,$AB14,$I$14:$I$1003,AD$13)</f>
        <v>0</v>
      </c>
      <c r="AE14">
        <f>SUMIFS($K$14:$K$1003,$X$14:$X$1003,$AB14,$I$14:$I$1003,AE$13)</f>
        <v>0</v>
      </c>
      <c r="AF14">
        <f>SUMIFS($K$14:$K$1003,$X$14:$X$1003,$AB14,$I$14:$I$1003,AF$13)</f>
        <v>0</v>
      </c>
      <c r="AH14" t="str">
        <f>Outros!B14</f>
        <v>Cliente A</v>
      </c>
      <c r="AI14">
        <f t="shared" ref="AI14:AL33" ca="1" si="3">SUMIFS($O$14:$O$1003,$C$14:$C$1003,$AH14,$I$14:$I$1003,AI$13)</f>
        <v>0</v>
      </c>
      <c r="AJ14">
        <f t="shared" ca="1" si="3"/>
        <v>4000</v>
      </c>
      <c r="AK14">
        <f t="shared" ca="1" si="3"/>
        <v>0</v>
      </c>
      <c r="AL14">
        <f t="shared" ca="1" si="3"/>
        <v>2000</v>
      </c>
    </row>
    <row r="15" spans="2:38" x14ac:dyDescent="0.25">
      <c r="B15" s="34">
        <v>43477</v>
      </c>
      <c r="C15" s="35" t="s">
        <v>463</v>
      </c>
      <c r="D15" s="36" t="s">
        <v>456</v>
      </c>
      <c r="E15" s="36" t="s">
        <v>467</v>
      </c>
      <c r="F15" s="36"/>
      <c r="G15" s="82" t="s">
        <v>495</v>
      </c>
      <c r="H15" s="36" t="s">
        <v>459</v>
      </c>
      <c r="I15" s="73" t="str">
        <f t="shared" ref="I15:I78" ca="1" si="4">IF(B15="","",IF(AND(J15="",B15&gt;TODAY()),"Em Aberto",IF(AND(J15="",B15&lt;=TODAY()),"Vencido",IF(AND(J15&lt;&gt;"",B15&gt;=J15),"Pago em dia",IF(AND(J15&lt;&gt;"",B15&lt;J15),"Pago em atraso","")))))</f>
        <v>Vencido</v>
      </c>
      <c r="J15" s="69"/>
      <c r="K15" s="37">
        <v>2000</v>
      </c>
      <c r="L15" s="58"/>
      <c r="M15" s="58"/>
      <c r="N15" s="74">
        <f t="shared" ref="N15:N78" ca="1" si="5">IF(I15="Pago em atraso",J15-B15,IF(I15="Vencido",TODAY()-B15,0))</f>
        <v>936</v>
      </c>
      <c r="O15" s="72">
        <f t="shared" ref="O15:O78" si="6">K15-L15+M15</f>
        <v>2000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Despesas_Administrativas</v>
      </c>
      <c r="X15">
        <f t="shared" si="0"/>
        <v>12</v>
      </c>
      <c r="Y15">
        <f t="shared" si="1"/>
        <v>1</v>
      </c>
      <c r="Z15">
        <f t="shared" si="2"/>
        <v>2019</v>
      </c>
      <c r="AB15">
        <v>2</v>
      </c>
      <c r="AC15">
        <f t="shared" ref="AC15:AC44" si="7">SUMIFS($K$14:$K$1003,$X$14:$X$1003,$AB15,$I$14:$I$1003,AC$13)</f>
        <v>0</v>
      </c>
      <c r="AD15">
        <f t="shared" ref="AD15:AF44" si="8">SUMIFS($K$14:$K$1003,$X$14:$X$1003,$AB15,$I$14:$I$1003,AD$13)</f>
        <v>0</v>
      </c>
      <c r="AE15">
        <f t="shared" si="8"/>
        <v>0</v>
      </c>
      <c r="AF15">
        <f t="shared" si="8"/>
        <v>0</v>
      </c>
      <c r="AH15" t="str">
        <f>Outros!B15</f>
        <v>Cliente B</v>
      </c>
      <c r="AI15">
        <f t="shared" ca="1" si="3"/>
        <v>0</v>
      </c>
      <c r="AJ15">
        <f t="shared" ca="1" si="3"/>
        <v>0</v>
      </c>
      <c r="AK15">
        <f t="shared" ca="1" si="3"/>
        <v>0</v>
      </c>
      <c r="AL15">
        <f t="shared" ca="1" si="3"/>
        <v>2000</v>
      </c>
    </row>
    <row r="16" spans="2:38" ht="15.75" thickBot="1" x14ac:dyDescent="0.3">
      <c r="B16" s="34">
        <v>43480</v>
      </c>
      <c r="C16" s="35" t="s">
        <v>464</v>
      </c>
      <c r="D16" s="36" t="s">
        <v>455</v>
      </c>
      <c r="E16" s="36" t="s">
        <v>474</v>
      </c>
      <c r="F16" s="36"/>
      <c r="G16" s="82" t="s">
        <v>496</v>
      </c>
      <c r="H16" s="36" t="s">
        <v>458</v>
      </c>
      <c r="I16" s="73" t="str">
        <f t="shared" ca="1" si="4"/>
        <v>Pago em dia</v>
      </c>
      <c r="J16" s="69">
        <v>43479</v>
      </c>
      <c r="K16" s="37">
        <v>1500</v>
      </c>
      <c r="L16" s="58"/>
      <c r="M16" s="58"/>
      <c r="N16" s="74">
        <f t="shared" ca="1" si="5"/>
        <v>0</v>
      </c>
      <c r="O16" s="72">
        <f t="shared" si="6"/>
        <v>1500</v>
      </c>
      <c r="Q16" s="64">
        <f ca="1">SUMIFS(O14:O1003,I14:I1003,"Pago em dia")</f>
        <v>1500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Despesas_com_Serviços</v>
      </c>
      <c r="X16">
        <f t="shared" si="0"/>
        <v>15</v>
      </c>
      <c r="Y16">
        <f t="shared" si="1"/>
        <v>1</v>
      </c>
      <c r="Z16">
        <f t="shared" si="2"/>
        <v>2019</v>
      </c>
      <c r="AB16">
        <v>3</v>
      </c>
      <c r="AC16">
        <f t="shared" si="7"/>
        <v>0</v>
      </c>
      <c r="AD16">
        <f t="shared" si="8"/>
        <v>0</v>
      </c>
      <c r="AE16">
        <f t="shared" si="8"/>
        <v>0</v>
      </c>
      <c r="AF16">
        <f t="shared" si="8"/>
        <v>0</v>
      </c>
      <c r="AH16" t="str">
        <f>Outros!B16</f>
        <v>Cliente C</v>
      </c>
      <c r="AI16">
        <f t="shared" ca="1" si="3"/>
        <v>1500</v>
      </c>
      <c r="AJ16">
        <f t="shared" ca="1" si="3"/>
        <v>0</v>
      </c>
      <c r="AK16">
        <f t="shared" ca="1" si="3"/>
        <v>0</v>
      </c>
      <c r="AL16">
        <f t="shared" ca="1" si="3"/>
        <v>0</v>
      </c>
    </row>
    <row r="17" spans="2:38" x14ac:dyDescent="0.25">
      <c r="B17" s="34">
        <v>44063</v>
      </c>
      <c r="C17" s="35" t="s">
        <v>462</v>
      </c>
      <c r="D17" s="36" t="s">
        <v>454</v>
      </c>
      <c r="E17" s="36" t="s">
        <v>466</v>
      </c>
      <c r="F17" s="36"/>
      <c r="G17" s="82" t="s">
        <v>494</v>
      </c>
      <c r="H17" s="36" t="s">
        <v>457</v>
      </c>
      <c r="I17" s="73" t="str">
        <f t="shared" ca="1" si="4"/>
        <v>Vencido</v>
      </c>
      <c r="J17" s="69"/>
      <c r="K17" s="37">
        <v>2000</v>
      </c>
      <c r="L17" s="58"/>
      <c r="M17" s="58"/>
      <c r="N17" s="74">
        <f t="shared" ca="1" si="5"/>
        <v>350</v>
      </c>
      <c r="O17" s="72">
        <f t="shared" si="6"/>
        <v>2000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Despesas_com_Produto</v>
      </c>
      <c r="X17">
        <f t="shared" si="0"/>
        <v>20</v>
      </c>
      <c r="Y17">
        <f t="shared" si="1"/>
        <v>8</v>
      </c>
      <c r="Z17">
        <f t="shared" si="2"/>
        <v>2020</v>
      </c>
      <c r="AB17">
        <v>4</v>
      </c>
      <c r="AC17">
        <f t="shared" si="7"/>
        <v>0</v>
      </c>
      <c r="AD17">
        <f t="shared" si="8"/>
        <v>0</v>
      </c>
      <c r="AE17">
        <f t="shared" si="8"/>
        <v>0</v>
      </c>
      <c r="AF17">
        <f t="shared" si="8"/>
        <v>0</v>
      </c>
      <c r="AH17">
        <f>Outros!B17</f>
        <v>0</v>
      </c>
      <c r="AI17">
        <f t="shared" si="3"/>
        <v>0</v>
      </c>
      <c r="AJ17">
        <f t="shared" si="3"/>
        <v>0</v>
      </c>
      <c r="AK17">
        <f t="shared" si="3"/>
        <v>0</v>
      </c>
      <c r="AL17">
        <f t="shared" si="3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4"/>
        <v/>
      </c>
      <c r="J18" s="69"/>
      <c r="K18" s="37"/>
      <c r="L18" s="58"/>
      <c r="M18" s="58"/>
      <c r="N18" s="74">
        <f t="shared" ca="1" si="5"/>
        <v>0</v>
      </c>
      <c r="O18" s="72">
        <f t="shared" si="6"/>
        <v>0</v>
      </c>
      <c r="Q18" s="65">
        <f ca="1">SUMIFS(O14:O1003,I14:I1003,"Pago em atraso")</f>
        <v>4000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ca="1" si="7"/>
        <v>0</v>
      </c>
      <c r="AD18">
        <f t="shared" ca="1" si="8"/>
        <v>4000</v>
      </c>
      <c r="AE18">
        <f t="shared" ca="1" si="8"/>
        <v>0</v>
      </c>
      <c r="AF18">
        <f t="shared" ca="1" si="8"/>
        <v>0</v>
      </c>
      <c r="AH18">
        <f>Outros!B18</f>
        <v>0</v>
      </c>
      <c r="AI18">
        <f t="shared" si="3"/>
        <v>0</v>
      </c>
      <c r="AJ18">
        <f t="shared" si="3"/>
        <v>0</v>
      </c>
      <c r="AK18">
        <f t="shared" si="3"/>
        <v>0</v>
      </c>
      <c r="AL18">
        <f t="shared" si="3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4"/>
        <v/>
      </c>
      <c r="J19" s="69"/>
      <c r="K19" s="37"/>
      <c r="L19" s="58"/>
      <c r="M19" s="58"/>
      <c r="N19" s="74">
        <f t="shared" ca="1" si="5"/>
        <v>0</v>
      </c>
      <c r="O19" s="72">
        <f t="shared" si="6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7"/>
        <v>0</v>
      </c>
      <c r="AD19">
        <f t="shared" si="8"/>
        <v>0</v>
      </c>
      <c r="AE19">
        <f t="shared" si="8"/>
        <v>0</v>
      </c>
      <c r="AF19">
        <f t="shared" si="8"/>
        <v>0</v>
      </c>
      <c r="AH19">
        <f>Outros!B19</f>
        <v>0</v>
      </c>
      <c r="AI19">
        <f t="shared" si="3"/>
        <v>0</v>
      </c>
      <c r="AJ19">
        <f t="shared" si="3"/>
        <v>0</v>
      </c>
      <c r="AK19">
        <f t="shared" si="3"/>
        <v>0</v>
      </c>
      <c r="AL19">
        <f t="shared" si="3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4"/>
        <v/>
      </c>
      <c r="J20" s="69"/>
      <c r="K20" s="37"/>
      <c r="L20" s="58"/>
      <c r="M20" s="58"/>
      <c r="N20" s="74">
        <f t="shared" ca="1" si="5"/>
        <v>0</v>
      </c>
      <c r="O20" s="72">
        <f t="shared" si="6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7"/>
        <v>0</v>
      </c>
      <c r="AD20">
        <f t="shared" si="8"/>
        <v>0</v>
      </c>
      <c r="AE20">
        <f t="shared" si="8"/>
        <v>0</v>
      </c>
      <c r="AF20">
        <f t="shared" si="8"/>
        <v>0</v>
      </c>
      <c r="AH20">
        <f>Outros!B20</f>
        <v>0</v>
      </c>
      <c r="AI20">
        <f t="shared" si="3"/>
        <v>0</v>
      </c>
      <c r="AJ20">
        <f t="shared" si="3"/>
        <v>0</v>
      </c>
      <c r="AK20">
        <f t="shared" si="3"/>
        <v>0</v>
      </c>
      <c r="AL20">
        <f t="shared" si="3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4"/>
        <v/>
      </c>
      <c r="J21" s="69"/>
      <c r="K21" s="37"/>
      <c r="L21" s="58"/>
      <c r="M21" s="58"/>
      <c r="N21" s="74">
        <f t="shared" ca="1" si="5"/>
        <v>0</v>
      </c>
      <c r="O21" s="72">
        <f t="shared" si="6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7"/>
        <v>0</v>
      </c>
      <c r="AD21">
        <f t="shared" si="8"/>
        <v>0</v>
      </c>
      <c r="AE21">
        <f t="shared" si="8"/>
        <v>0</v>
      </c>
      <c r="AF21">
        <f t="shared" si="8"/>
        <v>0</v>
      </c>
      <c r="AH21">
        <f>Outros!B21</f>
        <v>0</v>
      </c>
      <c r="AI21">
        <f t="shared" si="3"/>
        <v>0</v>
      </c>
      <c r="AJ21">
        <f t="shared" si="3"/>
        <v>0</v>
      </c>
      <c r="AK21">
        <f t="shared" si="3"/>
        <v>0</v>
      </c>
      <c r="AL21">
        <f t="shared" si="3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4"/>
        <v/>
      </c>
      <c r="J22" s="69"/>
      <c r="K22" s="37"/>
      <c r="L22" s="58"/>
      <c r="M22" s="58"/>
      <c r="N22" s="74">
        <f t="shared" ca="1" si="5"/>
        <v>0</v>
      </c>
      <c r="O22" s="72">
        <f t="shared" si="6"/>
        <v>0</v>
      </c>
      <c r="Q22" s="3">
        <f ca="1">SUMIFS(K14:K1003,I14:I1003,"Vencido")</f>
        <v>4000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7"/>
        <v>0</v>
      </c>
      <c r="AD22">
        <f t="shared" si="8"/>
        <v>0</v>
      </c>
      <c r="AE22">
        <f t="shared" si="8"/>
        <v>0</v>
      </c>
      <c r="AF22">
        <f t="shared" si="8"/>
        <v>0</v>
      </c>
      <c r="AH22">
        <f>Outros!B22</f>
        <v>0</v>
      </c>
      <c r="AI22">
        <f t="shared" si="3"/>
        <v>0</v>
      </c>
      <c r="AJ22">
        <f t="shared" si="3"/>
        <v>0</v>
      </c>
      <c r="AK22">
        <f t="shared" si="3"/>
        <v>0</v>
      </c>
      <c r="AL22">
        <f t="shared" si="3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4"/>
        <v/>
      </c>
      <c r="J23" s="69"/>
      <c r="K23" s="37"/>
      <c r="L23" s="58"/>
      <c r="M23" s="58"/>
      <c r="N23" s="74">
        <f t="shared" ca="1" si="5"/>
        <v>0</v>
      </c>
      <c r="O23" s="72">
        <f t="shared" si="6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7"/>
        <v>0</v>
      </c>
      <c r="AD23">
        <f t="shared" si="8"/>
        <v>0</v>
      </c>
      <c r="AE23">
        <f t="shared" si="8"/>
        <v>0</v>
      </c>
      <c r="AF23">
        <f t="shared" si="8"/>
        <v>0</v>
      </c>
      <c r="AH23">
        <f>Outros!B23</f>
        <v>0</v>
      </c>
      <c r="AI23">
        <f t="shared" si="3"/>
        <v>0</v>
      </c>
      <c r="AJ23">
        <f t="shared" si="3"/>
        <v>0</v>
      </c>
      <c r="AK23">
        <f t="shared" si="3"/>
        <v>0</v>
      </c>
      <c r="AL23">
        <f t="shared" si="3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4"/>
        <v/>
      </c>
      <c r="J24" s="69"/>
      <c r="K24" s="37"/>
      <c r="L24" s="58"/>
      <c r="M24" s="58"/>
      <c r="N24" s="74">
        <f t="shared" ca="1" si="5"/>
        <v>0</v>
      </c>
      <c r="O24" s="72">
        <f t="shared" si="6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7"/>
        <v>0</v>
      </c>
      <c r="AD24">
        <f t="shared" si="8"/>
        <v>0</v>
      </c>
      <c r="AE24">
        <f t="shared" si="8"/>
        <v>0</v>
      </c>
      <c r="AF24">
        <f t="shared" si="8"/>
        <v>0</v>
      </c>
      <c r="AH24">
        <f>Outros!B24</f>
        <v>0</v>
      </c>
      <c r="AI24">
        <f t="shared" si="3"/>
        <v>0</v>
      </c>
      <c r="AJ24">
        <f t="shared" si="3"/>
        <v>0</v>
      </c>
      <c r="AK24">
        <f t="shared" si="3"/>
        <v>0</v>
      </c>
      <c r="AL24">
        <f t="shared" si="3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4"/>
        <v/>
      </c>
      <c r="J25" s="69"/>
      <c r="K25" s="37"/>
      <c r="L25" s="58"/>
      <c r="M25" s="58"/>
      <c r="N25" s="74">
        <f t="shared" ca="1" si="5"/>
        <v>0</v>
      </c>
      <c r="O25" s="72">
        <f t="shared" si="6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ca="1" si="7"/>
        <v>0</v>
      </c>
      <c r="AD25">
        <f t="shared" ca="1" si="8"/>
        <v>0</v>
      </c>
      <c r="AE25">
        <f t="shared" ca="1" si="8"/>
        <v>0</v>
      </c>
      <c r="AF25">
        <f t="shared" ca="1" si="8"/>
        <v>2000</v>
      </c>
      <c r="AH25">
        <f>Outros!B25</f>
        <v>0</v>
      </c>
      <c r="AI25">
        <f t="shared" si="3"/>
        <v>0</v>
      </c>
      <c r="AJ25">
        <f t="shared" si="3"/>
        <v>0</v>
      </c>
      <c r="AK25">
        <f t="shared" si="3"/>
        <v>0</v>
      </c>
      <c r="AL25">
        <f t="shared" si="3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4"/>
        <v/>
      </c>
      <c r="J26" s="69"/>
      <c r="K26" s="37"/>
      <c r="L26" s="58"/>
      <c r="M26" s="58"/>
      <c r="N26" s="74">
        <f t="shared" ca="1" si="5"/>
        <v>0</v>
      </c>
      <c r="O26" s="72">
        <f t="shared" si="6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7"/>
        <v>0</v>
      </c>
      <c r="AD26">
        <f t="shared" si="8"/>
        <v>0</v>
      </c>
      <c r="AE26">
        <f t="shared" si="8"/>
        <v>0</v>
      </c>
      <c r="AF26">
        <f t="shared" si="8"/>
        <v>0</v>
      </c>
      <c r="AH26">
        <f>Outros!B26</f>
        <v>0</v>
      </c>
      <c r="AI26">
        <f t="shared" si="3"/>
        <v>0</v>
      </c>
      <c r="AJ26">
        <f t="shared" si="3"/>
        <v>0</v>
      </c>
      <c r="AK26">
        <f t="shared" si="3"/>
        <v>0</v>
      </c>
      <c r="AL26">
        <f t="shared" si="3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4"/>
        <v/>
      </c>
      <c r="J27" s="69"/>
      <c r="K27" s="37"/>
      <c r="L27" s="58"/>
      <c r="M27" s="58"/>
      <c r="N27" s="74">
        <f t="shared" ca="1" si="5"/>
        <v>0</v>
      </c>
      <c r="O27" s="72">
        <f t="shared" si="6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7"/>
        <v>0</v>
      </c>
      <c r="AD27">
        <f t="shared" si="8"/>
        <v>0</v>
      </c>
      <c r="AE27">
        <f t="shared" si="8"/>
        <v>0</v>
      </c>
      <c r="AF27">
        <f t="shared" si="8"/>
        <v>0</v>
      </c>
      <c r="AH27">
        <f>Outros!B27</f>
        <v>0</v>
      </c>
      <c r="AI27">
        <f t="shared" si="3"/>
        <v>0</v>
      </c>
      <c r="AJ27">
        <f t="shared" si="3"/>
        <v>0</v>
      </c>
      <c r="AK27">
        <f t="shared" si="3"/>
        <v>0</v>
      </c>
      <c r="AL27">
        <f t="shared" si="3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4"/>
        <v/>
      </c>
      <c r="J28" s="69"/>
      <c r="K28" s="37"/>
      <c r="L28" s="58"/>
      <c r="M28" s="58"/>
      <c r="N28" s="74">
        <f t="shared" ca="1" si="5"/>
        <v>0</v>
      </c>
      <c r="O28" s="72">
        <f t="shared" si="6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ca="1" si="7"/>
        <v>1500</v>
      </c>
      <c r="AD28">
        <f t="shared" ca="1" si="8"/>
        <v>0</v>
      </c>
      <c r="AE28">
        <f t="shared" ca="1" si="8"/>
        <v>0</v>
      </c>
      <c r="AF28">
        <f t="shared" ca="1" si="8"/>
        <v>0</v>
      </c>
      <c r="AH28">
        <f>Outros!B28</f>
        <v>0</v>
      </c>
      <c r="AI28">
        <f t="shared" si="3"/>
        <v>0</v>
      </c>
      <c r="AJ28">
        <f t="shared" si="3"/>
        <v>0</v>
      </c>
      <c r="AK28">
        <f t="shared" si="3"/>
        <v>0</v>
      </c>
      <c r="AL28">
        <f t="shared" si="3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4"/>
        <v/>
      </c>
      <c r="J29" s="69"/>
      <c r="K29" s="37"/>
      <c r="L29" s="58"/>
      <c r="M29" s="58"/>
      <c r="N29" s="74">
        <f t="shared" ca="1" si="5"/>
        <v>0</v>
      </c>
      <c r="O29" s="72">
        <f t="shared" si="6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7"/>
        <v>0</v>
      </c>
      <c r="AD29">
        <f t="shared" si="8"/>
        <v>0</v>
      </c>
      <c r="AE29">
        <f t="shared" si="8"/>
        <v>0</v>
      </c>
      <c r="AF29">
        <f t="shared" si="8"/>
        <v>0</v>
      </c>
      <c r="AH29">
        <f>Outros!B29</f>
        <v>0</v>
      </c>
      <c r="AI29">
        <f t="shared" si="3"/>
        <v>0</v>
      </c>
      <c r="AJ29">
        <f t="shared" si="3"/>
        <v>0</v>
      </c>
      <c r="AK29">
        <f t="shared" si="3"/>
        <v>0</v>
      </c>
      <c r="AL29">
        <f t="shared" si="3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4"/>
        <v/>
      </c>
      <c r="J30" s="69"/>
      <c r="K30" s="37"/>
      <c r="L30" s="58"/>
      <c r="M30" s="58"/>
      <c r="N30" s="74">
        <f t="shared" ca="1" si="5"/>
        <v>0</v>
      </c>
      <c r="O30" s="72">
        <f t="shared" si="6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7"/>
        <v>0</v>
      </c>
      <c r="AD30">
        <f t="shared" si="8"/>
        <v>0</v>
      </c>
      <c r="AE30">
        <f t="shared" si="8"/>
        <v>0</v>
      </c>
      <c r="AF30">
        <f t="shared" si="8"/>
        <v>0</v>
      </c>
      <c r="AH30">
        <f>Outros!B30</f>
        <v>0</v>
      </c>
      <c r="AI30">
        <f t="shared" si="3"/>
        <v>0</v>
      </c>
      <c r="AJ30">
        <f t="shared" si="3"/>
        <v>0</v>
      </c>
      <c r="AK30">
        <f t="shared" si="3"/>
        <v>0</v>
      </c>
      <c r="AL30">
        <f t="shared" si="3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4"/>
        <v/>
      </c>
      <c r="J31" s="69"/>
      <c r="K31" s="37"/>
      <c r="L31" s="58"/>
      <c r="M31" s="58"/>
      <c r="N31" s="74">
        <f t="shared" ca="1" si="5"/>
        <v>0</v>
      </c>
      <c r="O31" s="72">
        <f t="shared" si="6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7"/>
        <v>0</v>
      </c>
      <c r="AD31">
        <f t="shared" si="8"/>
        <v>0</v>
      </c>
      <c r="AE31">
        <f t="shared" si="8"/>
        <v>0</v>
      </c>
      <c r="AF31">
        <f t="shared" si="8"/>
        <v>0</v>
      </c>
      <c r="AH31">
        <f>Outros!B31</f>
        <v>0</v>
      </c>
      <c r="AI31">
        <f t="shared" si="3"/>
        <v>0</v>
      </c>
      <c r="AJ31">
        <f t="shared" si="3"/>
        <v>0</v>
      </c>
      <c r="AK31">
        <f t="shared" si="3"/>
        <v>0</v>
      </c>
      <c r="AL31">
        <f t="shared" si="3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4"/>
        <v/>
      </c>
      <c r="J32" s="69"/>
      <c r="K32" s="37"/>
      <c r="L32" s="58"/>
      <c r="M32" s="58"/>
      <c r="N32" s="74">
        <f t="shared" ca="1" si="5"/>
        <v>0</v>
      </c>
      <c r="O32" s="72">
        <f t="shared" si="6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7"/>
        <v>0</v>
      </c>
      <c r="AD32">
        <f t="shared" si="8"/>
        <v>0</v>
      </c>
      <c r="AE32">
        <f t="shared" si="8"/>
        <v>0</v>
      </c>
      <c r="AF32">
        <f t="shared" si="8"/>
        <v>0</v>
      </c>
      <c r="AH32">
        <f>Outros!B32</f>
        <v>0</v>
      </c>
      <c r="AI32">
        <f t="shared" si="3"/>
        <v>0</v>
      </c>
      <c r="AJ32">
        <f t="shared" si="3"/>
        <v>0</v>
      </c>
      <c r="AK32">
        <f t="shared" si="3"/>
        <v>0</v>
      </c>
      <c r="AL32">
        <f t="shared" si="3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4"/>
        <v/>
      </c>
      <c r="J33" s="69"/>
      <c r="K33" s="37"/>
      <c r="L33" s="58"/>
      <c r="M33" s="58"/>
      <c r="N33" s="74">
        <f t="shared" ca="1" si="5"/>
        <v>0</v>
      </c>
      <c r="O33" s="72">
        <f t="shared" si="6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ca="1" si="7"/>
        <v>0</v>
      </c>
      <c r="AD33">
        <f t="shared" ca="1" si="8"/>
        <v>0</v>
      </c>
      <c r="AE33">
        <f t="shared" ca="1" si="8"/>
        <v>0</v>
      </c>
      <c r="AF33">
        <f t="shared" ca="1" si="8"/>
        <v>2000</v>
      </c>
      <c r="AH33">
        <f>Outros!B33</f>
        <v>0</v>
      </c>
      <c r="AI33">
        <f t="shared" si="3"/>
        <v>0</v>
      </c>
      <c r="AJ33">
        <f t="shared" si="3"/>
        <v>0</v>
      </c>
      <c r="AK33">
        <f t="shared" si="3"/>
        <v>0</v>
      </c>
      <c r="AL33">
        <f t="shared" si="3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4"/>
        <v/>
      </c>
      <c r="J34" s="69"/>
      <c r="K34" s="37"/>
      <c r="L34" s="58"/>
      <c r="M34" s="58"/>
      <c r="N34" s="74">
        <f t="shared" ca="1" si="5"/>
        <v>0</v>
      </c>
      <c r="O34" s="72">
        <f t="shared" si="6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7"/>
        <v>0</v>
      </c>
      <c r="AD34">
        <f t="shared" si="8"/>
        <v>0</v>
      </c>
      <c r="AE34">
        <f t="shared" si="8"/>
        <v>0</v>
      </c>
      <c r="AF34">
        <f t="shared" si="8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4"/>
        <v/>
      </c>
      <c r="J35" s="69"/>
      <c r="K35" s="37"/>
      <c r="L35" s="58"/>
      <c r="M35" s="58"/>
      <c r="N35" s="74">
        <f t="shared" ca="1" si="5"/>
        <v>0</v>
      </c>
      <c r="O35" s="72">
        <f t="shared" si="6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7"/>
        <v>0</v>
      </c>
      <c r="AD35">
        <f t="shared" si="8"/>
        <v>0</v>
      </c>
      <c r="AE35">
        <f t="shared" si="8"/>
        <v>0</v>
      </c>
      <c r="AF35">
        <f t="shared" si="8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4"/>
        <v/>
      </c>
      <c r="J36" s="69"/>
      <c r="K36" s="37"/>
      <c r="L36" s="58"/>
      <c r="M36" s="58"/>
      <c r="N36" s="74">
        <f t="shared" ca="1" si="5"/>
        <v>0</v>
      </c>
      <c r="O36" s="72">
        <f t="shared" si="6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7"/>
        <v>0</v>
      </c>
      <c r="AD36">
        <f t="shared" si="8"/>
        <v>0</v>
      </c>
      <c r="AE36">
        <f t="shared" si="8"/>
        <v>0</v>
      </c>
      <c r="AF36">
        <f t="shared" si="8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4"/>
        <v/>
      </c>
      <c r="J37" s="69"/>
      <c r="K37" s="37"/>
      <c r="L37" s="58"/>
      <c r="M37" s="58"/>
      <c r="N37" s="74">
        <f t="shared" ca="1" si="5"/>
        <v>0</v>
      </c>
      <c r="O37" s="72">
        <f t="shared" si="6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7"/>
        <v>0</v>
      </c>
      <c r="AD37">
        <f t="shared" si="8"/>
        <v>0</v>
      </c>
      <c r="AE37">
        <f t="shared" si="8"/>
        <v>0</v>
      </c>
      <c r="AF37">
        <f t="shared" si="8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4"/>
        <v/>
      </c>
      <c r="J38" s="69"/>
      <c r="K38" s="37"/>
      <c r="L38" s="58"/>
      <c r="M38" s="58"/>
      <c r="N38" s="74">
        <f t="shared" ca="1" si="5"/>
        <v>0</v>
      </c>
      <c r="O38" s="72">
        <f t="shared" si="6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7"/>
        <v>0</v>
      </c>
      <c r="AD38">
        <f t="shared" si="8"/>
        <v>0</v>
      </c>
      <c r="AE38">
        <f t="shared" si="8"/>
        <v>0</v>
      </c>
      <c r="AF38">
        <f t="shared" si="8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4"/>
        <v/>
      </c>
      <c r="J39" s="69"/>
      <c r="K39" s="37"/>
      <c r="L39" s="58"/>
      <c r="M39" s="58"/>
      <c r="N39" s="74">
        <f t="shared" ca="1" si="5"/>
        <v>0</v>
      </c>
      <c r="O39" s="72">
        <f t="shared" si="6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7"/>
        <v>0</v>
      </c>
      <c r="AD39">
        <f t="shared" si="8"/>
        <v>0</v>
      </c>
      <c r="AE39">
        <f t="shared" si="8"/>
        <v>0</v>
      </c>
      <c r="AF39">
        <f t="shared" si="8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4"/>
        <v/>
      </c>
      <c r="J40" s="69"/>
      <c r="K40" s="37"/>
      <c r="L40" s="58"/>
      <c r="M40" s="58"/>
      <c r="N40" s="74">
        <f t="shared" ca="1" si="5"/>
        <v>0</v>
      </c>
      <c r="O40" s="72">
        <f t="shared" si="6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7"/>
        <v>0</v>
      </c>
      <c r="AD40">
        <f t="shared" si="8"/>
        <v>0</v>
      </c>
      <c r="AE40">
        <f t="shared" si="8"/>
        <v>0</v>
      </c>
      <c r="AF40">
        <f t="shared" si="8"/>
        <v>0</v>
      </c>
    </row>
    <row r="41" spans="2:38" x14ac:dyDescent="0.25">
      <c r="B41" s="34"/>
      <c r="C41" s="35"/>
      <c r="D41" s="36"/>
      <c r="E41" s="36"/>
      <c r="F41" s="36"/>
      <c r="G41" s="82"/>
      <c r="H41" s="36"/>
      <c r="I41" s="73" t="str">
        <f t="shared" ca="1" si="4"/>
        <v/>
      </c>
      <c r="J41" s="69"/>
      <c r="K41" s="37"/>
      <c r="L41" s="58"/>
      <c r="M41" s="58"/>
      <c r="N41" s="74">
        <f t="shared" ca="1" si="5"/>
        <v>0</v>
      </c>
      <c r="O41" s="72">
        <f t="shared" si="6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7"/>
        <v>0</v>
      </c>
      <c r="AD41">
        <f t="shared" si="8"/>
        <v>0</v>
      </c>
      <c r="AE41">
        <f t="shared" si="8"/>
        <v>0</v>
      </c>
      <c r="AF41">
        <f t="shared" si="8"/>
        <v>0</v>
      </c>
    </row>
    <row r="42" spans="2:38" x14ac:dyDescent="0.25">
      <c r="B42" s="34"/>
      <c r="C42" s="35"/>
      <c r="D42" s="36"/>
      <c r="E42" s="36"/>
      <c r="F42" s="36"/>
      <c r="G42" s="82"/>
      <c r="H42" s="36"/>
      <c r="I42" s="73" t="str">
        <f t="shared" ca="1" si="4"/>
        <v/>
      </c>
      <c r="J42" s="69"/>
      <c r="K42" s="37"/>
      <c r="L42" s="58"/>
      <c r="M42" s="58"/>
      <c r="N42" s="74">
        <f t="shared" ca="1" si="5"/>
        <v>0</v>
      </c>
      <c r="O42" s="72">
        <f t="shared" si="6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7"/>
        <v>0</v>
      </c>
      <c r="AD42">
        <f t="shared" si="8"/>
        <v>0</v>
      </c>
      <c r="AE42">
        <f t="shared" si="8"/>
        <v>0</v>
      </c>
      <c r="AF42">
        <f t="shared" si="8"/>
        <v>0</v>
      </c>
    </row>
    <row r="43" spans="2:38" x14ac:dyDescent="0.25">
      <c r="B43" s="34"/>
      <c r="C43" s="35"/>
      <c r="D43" s="36"/>
      <c r="E43" s="36"/>
      <c r="F43" s="36"/>
      <c r="G43" s="82"/>
      <c r="H43" s="36"/>
      <c r="I43" s="73" t="str">
        <f t="shared" ca="1" si="4"/>
        <v/>
      </c>
      <c r="J43" s="69"/>
      <c r="K43" s="37"/>
      <c r="L43" s="58"/>
      <c r="M43" s="58"/>
      <c r="N43" s="74">
        <f t="shared" ca="1" si="5"/>
        <v>0</v>
      </c>
      <c r="O43" s="72">
        <f t="shared" si="6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7"/>
        <v>0</v>
      </c>
      <c r="AD43">
        <f t="shared" si="8"/>
        <v>0</v>
      </c>
      <c r="AE43">
        <f t="shared" si="8"/>
        <v>0</v>
      </c>
      <c r="AF43">
        <f t="shared" si="8"/>
        <v>0</v>
      </c>
    </row>
    <row r="44" spans="2:38" x14ac:dyDescent="0.25">
      <c r="B44" s="34"/>
      <c r="C44" s="35"/>
      <c r="D44" s="36"/>
      <c r="E44" s="36"/>
      <c r="F44" s="36"/>
      <c r="G44" s="82"/>
      <c r="H44" s="36"/>
      <c r="I44" s="73" t="str">
        <f t="shared" ca="1" si="4"/>
        <v/>
      </c>
      <c r="J44" s="69"/>
      <c r="K44" s="37"/>
      <c r="L44" s="58"/>
      <c r="M44" s="58"/>
      <c r="N44" s="74">
        <f t="shared" ca="1" si="5"/>
        <v>0</v>
      </c>
      <c r="O44" s="72">
        <f t="shared" si="6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7"/>
        <v>0</v>
      </c>
      <c r="AD44">
        <f t="shared" si="8"/>
        <v>0</v>
      </c>
      <c r="AE44">
        <f t="shared" si="8"/>
        <v>0</v>
      </c>
      <c r="AF44">
        <f t="shared" si="8"/>
        <v>0</v>
      </c>
    </row>
    <row r="45" spans="2:38" x14ac:dyDescent="0.25">
      <c r="B45" s="34"/>
      <c r="C45" s="35"/>
      <c r="D45" s="36"/>
      <c r="E45" s="36"/>
      <c r="F45" s="36"/>
      <c r="G45" s="82"/>
      <c r="H45" s="36"/>
      <c r="I45" s="73" t="str">
        <f t="shared" ca="1" si="4"/>
        <v/>
      </c>
      <c r="J45" s="69"/>
      <c r="K45" s="37"/>
      <c r="L45" s="58"/>
      <c r="M45" s="58"/>
      <c r="N45" s="74">
        <f t="shared" ca="1" si="5"/>
        <v>0</v>
      </c>
      <c r="O45" s="72">
        <f t="shared" si="6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4"/>
      <c r="C46" s="35"/>
      <c r="D46" s="36"/>
      <c r="E46" s="36"/>
      <c r="F46" s="36"/>
      <c r="G46" s="82"/>
      <c r="H46" s="36"/>
      <c r="I46" s="73" t="str">
        <f t="shared" ca="1" si="4"/>
        <v/>
      </c>
      <c r="J46" s="69"/>
      <c r="K46" s="37"/>
      <c r="L46" s="58"/>
      <c r="M46" s="58"/>
      <c r="N46" s="74">
        <f t="shared" ca="1" si="5"/>
        <v>0</v>
      </c>
      <c r="O46" s="72">
        <f t="shared" si="6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4"/>
      <c r="C47" s="35"/>
      <c r="D47" s="36"/>
      <c r="E47" s="36"/>
      <c r="F47" s="36"/>
      <c r="G47" s="82"/>
      <c r="H47" s="36"/>
      <c r="I47" s="73" t="str">
        <f t="shared" ca="1" si="4"/>
        <v/>
      </c>
      <c r="J47" s="69"/>
      <c r="K47" s="37"/>
      <c r="L47" s="58"/>
      <c r="M47" s="58"/>
      <c r="N47" s="74">
        <f t="shared" ca="1" si="5"/>
        <v>0</v>
      </c>
      <c r="O47" s="72">
        <f t="shared" si="6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4"/>
      <c r="C48" s="35"/>
      <c r="D48" s="36"/>
      <c r="E48" s="36"/>
      <c r="F48" s="36"/>
      <c r="G48" s="82"/>
      <c r="H48" s="36"/>
      <c r="I48" s="73" t="str">
        <f t="shared" ca="1" si="4"/>
        <v/>
      </c>
      <c r="J48" s="69"/>
      <c r="K48" s="37"/>
      <c r="L48" s="58"/>
      <c r="M48" s="58"/>
      <c r="N48" s="74">
        <f t="shared" ca="1" si="5"/>
        <v>0</v>
      </c>
      <c r="O48" s="72">
        <f t="shared" si="6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4"/>
      <c r="C49" s="35"/>
      <c r="D49" s="36"/>
      <c r="E49" s="36"/>
      <c r="F49" s="36"/>
      <c r="G49" s="82"/>
      <c r="H49" s="36"/>
      <c r="I49" s="73" t="str">
        <f t="shared" ca="1" si="4"/>
        <v/>
      </c>
      <c r="J49" s="69"/>
      <c r="K49" s="37"/>
      <c r="L49" s="58"/>
      <c r="M49" s="58"/>
      <c r="N49" s="74">
        <f t="shared" ca="1" si="5"/>
        <v>0</v>
      </c>
      <c r="O49" s="72">
        <f t="shared" si="6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4"/>
      <c r="C50" s="35"/>
      <c r="D50" s="36"/>
      <c r="E50" s="36"/>
      <c r="F50" s="36"/>
      <c r="G50" s="82"/>
      <c r="H50" s="36"/>
      <c r="I50" s="73" t="str">
        <f t="shared" ca="1" si="4"/>
        <v/>
      </c>
      <c r="J50" s="69"/>
      <c r="K50" s="37"/>
      <c r="L50" s="58"/>
      <c r="M50" s="58"/>
      <c r="N50" s="74">
        <f t="shared" ca="1" si="5"/>
        <v>0</v>
      </c>
      <c r="O50" s="72">
        <f t="shared" si="6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4"/>
      <c r="C51" s="35"/>
      <c r="D51" s="36"/>
      <c r="E51" s="36"/>
      <c r="F51" s="36"/>
      <c r="G51" s="82"/>
      <c r="H51" s="36"/>
      <c r="I51" s="73" t="str">
        <f t="shared" ca="1" si="4"/>
        <v/>
      </c>
      <c r="J51" s="69"/>
      <c r="K51" s="37"/>
      <c r="L51" s="58"/>
      <c r="M51" s="58"/>
      <c r="N51" s="74">
        <f t="shared" ca="1" si="5"/>
        <v>0</v>
      </c>
      <c r="O51" s="72">
        <f t="shared" si="6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4"/>
      <c r="C52" s="35"/>
      <c r="D52" s="36"/>
      <c r="E52" s="36"/>
      <c r="F52" s="36"/>
      <c r="G52" s="82"/>
      <c r="H52" s="36"/>
      <c r="I52" s="73" t="str">
        <f t="shared" ca="1" si="4"/>
        <v/>
      </c>
      <c r="J52" s="69"/>
      <c r="K52" s="37"/>
      <c r="L52" s="58"/>
      <c r="M52" s="58"/>
      <c r="N52" s="74">
        <f t="shared" ca="1" si="5"/>
        <v>0</v>
      </c>
      <c r="O52" s="72">
        <f t="shared" si="6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4"/>
      <c r="C53" s="35"/>
      <c r="D53" s="36"/>
      <c r="E53" s="36"/>
      <c r="F53" s="36"/>
      <c r="G53" s="82"/>
      <c r="H53" s="36"/>
      <c r="I53" s="73" t="str">
        <f t="shared" ca="1" si="4"/>
        <v/>
      </c>
      <c r="J53" s="69"/>
      <c r="K53" s="37"/>
      <c r="L53" s="58"/>
      <c r="M53" s="58"/>
      <c r="N53" s="74">
        <f t="shared" ca="1" si="5"/>
        <v>0</v>
      </c>
      <c r="O53" s="72">
        <f t="shared" si="6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4"/>
      <c r="C54" s="35"/>
      <c r="D54" s="36"/>
      <c r="E54" s="36"/>
      <c r="F54" s="36"/>
      <c r="G54" s="82"/>
      <c r="H54" s="36"/>
      <c r="I54" s="73" t="str">
        <f t="shared" ca="1" si="4"/>
        <v/>
      </c>
      <c r="J54" s="69"/>
      <c r="K54" s="37"/>
      <c r="L54" s="58"/>
      <c r="M54" s="58"/>
      <c r="N54" s="74">
        <f t="shared" ca="1" si="5"/>
        <v>0</v>
      </c>
      <c r="O54" s="72">
        <f t="shared" si="6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4"/>
      <c r="C55" s="35"/>
      <c r="D55" s="36"/>
      <c r="E55" s="36"/>
      <c r="F55" s="36"/>
      <c r="G55" s="82"/>
      <c r="H55" s="36"/>
      <c r="I55" s="73" t="str">
        <f t="shared" ca="1" si="4"/>
        <v/>
      </c>
      <c r="J55" s="69"/>
      <c r="K55" s="37"/>
      <c r="L55" s="58"/>
      <c r="M55" s="58"/>
      <c r="N55" s="74">
        <f t="shared" ca="1" si="5"/>
        <v>0</v>
      </c>
      <c r="O55" s="72">
        <f t="shared" si="6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4"/>
      <c r="C56" s="35"/>
      <c r="D56" s="36"/>
      <c r="E56" s="36"/>
      <c r="F56" s="36"/>
      <c r="G56" s="82"/>
      <c r="H56" s="36"/>
      <c r="I56" s="73" t="str">
        <f t="shared" ca="1" si="4"/>
        <v/>
      </c>
      <c r="J56" s="69"/>
      <c r="K56" s="37"/>
      <c r="L56" s="58"/>
      <c r="M56" s="58"/>
      <c r="N56" s="74">
        <f t="shared" ca="1" si="5"/>
        <v>0</v>
      </c>
      <c r="O56" s="72">
        <f t="shared" si="6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4"/>
      <c r="C57" s="35"/>
      <c r="D57" s="36"/>
      <c r="E57" s="36"/>
      <c r="F57" s="36"/>
      <c r="G57" s="82"/>
      <c r="H57" s="36"/>
      <c r="I57" s="73" t="str">
        <f t="shared" ca="1" si="4"/>
        <v/>
      </c>
      <c r="J57" s="69"/>
      <c r="K57" s="37"/>
      <c r="L57" s="58"/>
      <c r="M57" s="58"/>
      <c r="N57" s="74">
        <f t="shared" ca="1" si="5"/>
        <v>0</v>
      </c>
      <c r="O57" s="72">
        <f t="shared" si="6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4"/>
      <c r="C58" s="35"/>
      <c r="D58" s="36"/>
      <c r="E58" s="36"/>
      <c r="F58" s="36"/>
      <c r="G58" s="82"/>
      <c r="H58" s="36"/>
      <c r="I58" s="73" t="str">
        <f t="shared" ca="1" si="4"/>
        <v/>
      </c>
      <c r="J58" s="69"/>
      <c r="K58" s="37"/>
      <c r="L58" s="58"/>
      <c r="M58" s="58"/>
      <c r="N58" s="74">
        <f t="shared" ca="1" si="5"/>
        <v>0</v>
      </c>
      <c r="O58" s="72">
        <f t="shared" si="6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4"/>
      <c r="C59" s="35"/>
      <c r="D59" s="36"/>
      <c r="E59" s="36"/>
      <c r="F59" s="36"/>
      <c r="G59" s="82"/>
      <c r="H59" s="36"/>
      <c r="I59" s="73" t="str">
        <f t="shared" ca="1" si="4"/>
        <v/>
      </c>
      <c r="J59" s="69"/>
      <c r="K59" s="37"/>
      <c r="L59" s="58"/>
      <c r="M59" s="58"/>
      <c r="N59" s="74">
        <f t="shared" ca="1" si="5"/>
        <v>0</v>
      </c>
      <c r="O59" s="72">
        <f t="shared" si="6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4"/>
      <c r="C60" s="35"/>
      <c r="D60" s="36"/>
      <c r="E60" s="36"/>
      <c r="F60" s="36"/>
      <c r="G60" s="82"/>
      <c r="H60" s="36"/>
      <c r="I60" s="73" t="str">
        <f t="shared" ca="1" si="4"/>
        <v/>
      </c>
      <c r="J60" s="69"/>
      <c r="K60" s="37"/>
      <c r="L60" s="58"/>
      <c r="M60" s="58"/>
      <c r="N60" s="74">
        <f t="shared" ca="1" si="5"/>
        <v>0</v>
      </c>
      <c r="O60" s="72">
        <f t="shared" si="6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4"/>
      <c r="C61" s="35"/>
      <c r="D61" s="36"/>
      <c r="E61" s="36"/>
      <c r="F61" s="36"/>
      <c r="G61" s="82"/>
      <c r="H61" s="36"/>
      <c r="I61" s="73" t="str">
        <f t="shared" ca="1" si="4"/>
        <v/>
      </c>
      <c r="J61" s="69"/>
      <c r="K61" s="37"/>
      <c r="L61" s="58"/>
      <c r="M61" s="58"/>
      <c r="N61" s="74">
        <f t="shared" ca="1" si="5"/>
        <v>0</v>
      </c>
      <c r="O61" s="72">
        <f t="shared" si="6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4"/>
      <c r="C62" s="35"/>
      <c r="D62" s="36"/>
      <c r="E62" s="36"/>
      <c r="F62" s="36"/>
      <c r="G62" s="82"/>
      <c r="H62" s="36"/>
      <c r="I62" s="73" t="str">
        <f t="shared" ca="1" si="4"/>
        <v/>
      </c>
      <c r="J62" s="69"/>
      <c r="K62" s="37"/>
      <c r="L62" s="58"/>
      <c r="M62" s="58"/>
      <c r="N62" s="74">
        <f t="shared" ca="1" si="5"/>
        <v>0</v>
      </c>
      <c r="O62" s="72">
        <f t="shared" si="6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4"/>
      <c r="C63" s="35"/>
      <c r="D63" s="36"/>
      <c r="E63" s="36"/>
      <c r="F63" s="36"/>
      <c r="G63" s="82"/>
      <c r="H63" s="36"/>
      <c r="I63" s="73" t="str">
        <f t="shared" ca="1" si="4"/>
        <v/>
      </c>
      <c r="J63" s="69"/>
      <c r="K63" s="37"/>
      <c r="L63" s="58"/>
      <c r="M63" s="58"/>
      <c r="N63" s="74">
        <f t="shared" ca="1" si="5"/>
        <v>0</v>
      </c>
      <c r="O63" s="72">
        <f t="shared" si="6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4"/>
      <c r="C64" s="35"/>
      <c r="D64" s="36"/>
      <c r="E64" s="36"/>
      <c r="F64" s="36"/>
      <c r="G64" s="82"/>
      <c r="H64" s="36"/>
      <c r="I64" s="73" t="str">
        <f t="shared" ca="1" si="4"/>
        <v/>
      </c>
      <c r="J64" s="69"/>
      <c r="K64" s="37"/>
      <c r="L64" s="58"/>
      <c r="M64" s="58"/>
      <c r="N64" s="74">
        <f t="shared" ca="1" si="5"/>
        <v>0</v>
      </c>
      <c r="O64" s="72">
        <f t="shared" si="6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4"/>
        <v/>
      </c>
      <c r="J65" s="69"/>
      <c r="K65" s="37"/>
      <c r="L65" s="58"/>
      <c r="M65" s="58"/>
      <c r="N65" s="74">
        <f t="shared" ca="1" si="5"/>
        <v>0</v>
      </c>
      <c r="O65" s="72">
        <f t="shared" si="6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4"/>
        <v/>
      </c>
      <c r="J66" s="69"/>
      <c r="K66" s="37"/>
      <c r="L66" s="58"/>
      <c r="M66" s="58"/>
      <c r="N66" s="74">
        <f t="shared" ca="1" si="5"/>
        <v>0</v>
      </c>
      <c r="O66" s="72">
        <f t="shared" si="6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4"/>
        <v/>
      </c>
      <c r="J67" s="69"/>
      <c r="K67" s="37"/>
      <c r="L67" s="58"/>
      <c r="M67" s="58"/>
      <c r="N67" s="74">
        <f t="shared" ca="1" si="5"/>
        <v>0</v>
      </c>
      <c r="O67" s="72">
        <f t="shared" si="6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4"/>
        <v/>
      </c>
      <c r="J68" s="69"/>
      <c r="K68" s="37"/>
      <c r="L68" s="58"/>
      <c r="M68" s="58"/>
      <c r="N68" s="74">
        <f t="shared" ca="1" si="5"/>
        <v>0</v>
      </c>
      <c r="O68" s="72">
        <f t="shared" si="6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4"/>
        <v/>
      </c>
      <c r="J69" s="69"/>
      <c r="K69" s="37"/>
      <c r="L69" s="58"/>
      <c r="M69" s="58"/>
      <c r="N69" s="74">
        <f t="shared" ca="1" si="5"/>
        <v>0</v>
      </c>
      <c r="O69" s="72">
        <f t="shared" si="6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4"/>
        <v/>
      </c>
      <c r="J70" s="69"/>
      <c r="K70" s="37"/>
      <c r="L70" s="58"/>
      <c r="M70" s="58"/>
      <c r="N70" s="74">
        <f t="shared" ca="1" si="5"/>
        <v>0</v>
      </c>
      <c r="O70" s="72">
        <f t="shared" si="6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4"/>
        <v/>
      </c>
      <c r="J71" s="69"/>
      <c r="K71" s="37"/>
      <c r="L71" s="58"/>
      <c r="M71" s="58"/>
      <c r="N71" s="74">
        <f t="shared" ca="1" si="5"/>
        <v>0</v>
      </c>
      <c r="O71" s="72">
        <f t="shared" si="6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4"/>
        <v/>
      </c>
      <c r="J72" s="69"/>
      <c r="K72" s="37"/>
      <c r="L72" s="58"/>
      <c r="M72" s="58"/>
      <c r="N72" s="74">
        <f t="shared" ca="1" si="5"/>
        <v>0</v>
      </c>
      <c r="O72" s="72">
        <f t="shared" si="6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4"/>
        <v/>
      </c>
      <c r="J73" s="69"/>
      <c r="K73" s="37"/>
      <c r="L73" s="58"/>
      <c r="M73" s="58"/>
      <c r="N73" s="74">
        <f t="shared" ca="1" si="5"/>
        <v>0</v>
      </c>
      <c r="O73" s="72">
        <f t="shared" si="6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4"/>
        <v/>
      </c>
      <c r="J74" s="69"/>
      <c r="K74" s="37"/>
      <c r="L74" s="58"/>
      <c r="M74" s="58"/>
      <c r="N74" s="74">
        <f t="shared" ca="1" si="5"/>
        <v>0</v>
      </c>
      <c r="O74" s="72">
        <f t="shared" si="6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4"/>
        <v/>
      </c>
      <c r="J75" s="69"/>
      <c r="K75" s="37"/>
      <c r="L75" s="58"/>
      <c r="M75" s="58"/>
      <c r="N75" s="74">
        <f t="shared" ca="1" si="5"/>
        <v>0</v>
      </c>
      <c r="O75" s="72">
        <f t="shared" si="6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4"/>
        <v/>
      </c>
      <c r="J76" s="69"/>
      <c r="K76" s="37"/>
      <c r="L76" s="58"/>
      <c r="M76" s="58"/>
      <c r="N76" s="74">
        <f t="shared" ca="1" si="5"/>
        <v>0</v>
      </c>
      <c r="O76" s="72">
        <f t="shared" si="6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4"/>
        <v/>
      </c>
      <c r="J77" s="69"/>
      <c r="K77" s="37"/>
      <c r="L77" s="58"/>
      <c r="M77" s="58"/>
      <c r="N77" s="74">
        <f t="shared" ca="1" si="5"/>
        <v>0</v>
      </c>
      <c r="O77" s="72">
        <f t="shared" si="6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4"/>
        <v/>
      </c>
      <c r="J78" s="69"/>
      <c r="K78" s="37"/>
      <c r="L78" s="58"/>
      <c r="M78" s="58"/>
      <c r="N78" s="74">
        <f t="shared" ca="1" si="5"/>
        <v>0</v>
      </c>
      <c r="O78" s="72">
        <f t="shared" si="6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9">DAY(B78)</f>
        <v>0</v>
      </c>
      <c r="Y78">
        <f t="shared" ref="Y78:Y141" si="10">MONTH(B78)</f>
        <v>1</v>
      </c>
      <c r="Z78">
        <f t="shared" ref="Z78:Z141" si="11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2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3">IF(I79="Pago em atraso",J79-B79,IF(I79="Vencido",TODAY()-B79,0))</f>
        <v>0</v>
      </c>
      <c r="O79" s="72">
        <f t="shared" ref="O79:O142" si="14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9"/>
        <v>0</v>
      </c>
      <c r="Y79">
        <f t="shared" si="10"/>
        <v>1</v>
      </c>
      <c r="Z79">
        <f t="shared" si="11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2"/>
        <v/>
      </c>
      <c r="J80" s="69"/>
      <c r="K80" s="37"/>
      <c r="L80" s="58"/>
      <c r="M80" s="58"/>
      <c r="N80" s="74">
        <f t="shared" ca="1" si="13"/>
        <v>0</v>
      </c>
      <c r="O80" s="72">
        <f t="shared" si="14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9"/>
        <v>0</v>
      </c>
      <c r="Y80">
        <f t="shared" si="10"/>
        <v>1</v>
      </c>
      <c r="Z80">
        <f t="shared" si="11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2"/>
        <v/>
      </c>
      <c r="J81" s="69"/>
      <c r="K81" s="37"/>
      <c r="L81" s="58"/>
      <c r="M81" s="58"/>
      <c r="N81" s="74">
        <f t="shared" ca="1" si="13"/>
        <v>0</v>
      </c>
      <c r="O81" s="72">
        <f t="shared" si="14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9"/>
        <v>0</v>
      </c>
      <c r="Y81">
        <f t="shared" si="10"/>
        <v>1</v>
      </c>
      <c r="Z81">
        <f t="shared" si="11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2"/>
        <v/>
      </c>
      <c r="J82" s="69"/>
      <c r="K82" s="37"/>
      <c r="L82" s="58"/>
      <c r="M82" s="58"/>
      <c r="N82" s="74">
        <f t="shared" ca="1" si="13"/>
        <v>0</v>
      </c>
      <c r="O82" s="72">
        <f t="shared" si="14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9"/>
        <v>0</v>
      </c>
      <c r="Y82">
        <f t="shared" si="10"/>
        <v>1</v>
      </c>
      <c r="Z82">
        <f t="shared" si="11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2"/>
        <v/>
      </c>
      <c r="J83" s="69"/>
      <c r="K83" s="37"/>
      <c r="L83" s="58"/>
      <c r="M83" s="58"/>
      <c r="N83" s="74">
        <f t="shared" ca="1" si="13"/>
        <v>0</v>
      </c>
      <c r="O83" s="72">
        <f t="shared" si="14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9"/>
        <v>0</v>
      </c>
      <c r="Y83">
        <f t="shared" si="10"/>
        <v>1</v>
      </c>
      <c r="Z83">
        <f t="shared" si="11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2"/>
        <v/>
      </c>
      <c r="J84" s="69"/>
      <c r="K84" s="37"/>
      <c r="L84" s="58"/>
      <c r="M84" s="58"/>
      <c r="N84" s="74">
        <f t="shared" ca="1" si="13"/>
        <v>0</v>
      </c>
      <c r="O84" s="72">
        <f t="shared" si="14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9"/>
        <v>0</v>
      </c>
      <c r="Y84">
        <f t="shared" si="10"/>
        <v>1</v>
      </c>
      <c r="Z84">
        <f t="shared" si="11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2"/>
        <v/>
      </c>
      <c r="J85" s="69"/>
      <c r="K85" s="37"/>
      <c r="L85" s="58"/>
      <c r="M85" s="58"/>
      <c r="N85" s="74">
        <f t="shared" ca="1" si="13"/>
        <v>0</v>
      </c>
      <c r="O85" s="72">
        <f t="shared" si="14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9"/>
        <v>0</v>
      </c>
      <c r="Y85">
        <f t="shared" si="10"/>
        <v>1</v>
      </c>
      <c r="Z85">
        <f t="shared" si="11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2"/>
        <v/>
      </c>
      <c r="J86" s="69"/>
      <c r="K86" s="37"/>
      <c r="L86" s="58"/>
      <c r="M86" s="58"/>
      <c r="N86" s="74">
        <f t="shared" ca="1" si="13"/>
        <v>0</v>
      </c>
      <c r="O86" s="72">
        <f t="shared" si="14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9"/>
        <v>0</v>
      </c>
      <c r="Y86">
        <f t="shared" si="10"/>
        <v>1</v>
      </c>
      <c r="Z86">
        <f t="shared" si="11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2"/>
        <v/>
      </c>
      <c r="J87" s="69"/>
      <c r="K87" s="37"/>
      <c r="L87" s="58"/>
      <c r="M87" s="58"/>
      <c r="N87" s="74">
        <f t="shared" ca="1" si="13"/>
        <v>0</v>
      </c>
      <c r="O87" s="72">
        <f t="shared" si="14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9"/>
        <v>0</v>
      </c>
      <c r="Y87">
        <f t="shared" si="10"/>
        <v>1</v>
      </c>
      <c r="Z87">
        <f t="shared" si="11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2"/>
        <v/>
      </c>
      <c r="J88" s="69"/>
      <c r="K88" s="37"/>
      <c r="L88" s="58"/>
      <c r="M88" s="58"/>
      <c r="N88" s="74">
        <f t="shared" ca="1" si="13"/>
        <v>0</v>
      </c>
      <c r="O88" s="72">
        <f t="shared" si="14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9"/>
        <v>0</v>
      </c>
      <c r="Y88">
        <f t="shared" si="10"/>
        <v>1</v>
      </c>
      <c r="Z88">
        <f t="shared" si="11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2"/>
        <v/>
      </c>
      <c r="J89" s="69"/>
      <c r="K89" s="37"/>
      <c r="L89" s="58"/>
      <c r="M89" s="58"/>
      <c r="N89" s="74">
        <f t="shared" ca="1" si="13"/>
        <v>0</v>
      </c>
      <c r="O89" s="72">
        <f t="shared" si="14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9"/>
        <v>0</v>
      </c>
      <c r="Y89">
        <f t="shared" si="10"/>
        <v>1</v>
      </c>
      <c r="Z89">
        <f t="shared" si="11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2"/>
        <v/>
      </c>
      <c r="J90" s="69"/>
      <c r="K90" s="37"/>
      <c r="L90" s="58"/>
      <c r="M90" s="58"/>
      <c r="N90" s="74">
        <f t="shared" ca="1" si="13"/>
        <v>0</v>
      </c>
      <c r="O90" s="72">
        <f t="shared" si="14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9"/>
        <v>0</v>
      </c>
      <c r="Y90">
        <f t="shared" si="10"/>
        <v>1</v>
      </c>
      <c r="Z90">
        <f t="shared" si="11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2"/>
        <v/>
      </c>
      <c r="J91" s="69"/>
      <c r="K91" s="37"/>
      <c r="L91" s="58"/>
      <c r="M91" s="58"/>
      <c r="N91" s="74">
        <f t="shared" ca="1" si="13"/>
        <v>0</v>
      </c>
      <c r="O91" s="72">
        <f t="shared" si="14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9"/>
        <v>0</v>
      </c>
      <c r="Y91">
        <f t="shared" si="10"/>
        <v>1</v>
      </c>
      <c r="Z91">
        <f t="shared" si="11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2"/>
        <v/>
      </c>
      <c r="J92" s="69"/>
      <c r="K92" s="37"/>
      <c r="L92" s="58"/>
      <c r="M92" s="58"/>
      <c r="N92" s="74">
        <f t="shared" ca="1" si="13"/>
        <v>0</v>
      </c>
      <c r="O92" s="72">
        <f t="shared" si="14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9"/>
        <v>0</v>
      </c>
      <c r="Y92">
        <f t="shared" si="10"/>
        <v>1</v>
      </c>
      <c r="Z92">
        <f t="shared" si="11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2"/>
        <v/>
      </c>
      <c r="J93" s="69"/>
      <c r="K93" s="37"/>
      <c r="L93" s="58"/>
      <c r="M93" s="58"/>
      <c r="N93" s="74">
        <f t="shared" ca="1" si="13"/>
        <v>0</v>
      </c>
      <c r="O93" s="72">
        <f t="shared" si="14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9"/>
        <v>0</v>
      </c>
      <c r="Y93">
        <f t="shared" si="10"/>
        <v>1</v>
      </c>
      <c r="Z93">
        <f t="shared" si="11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2"/>
        <v/>
      </c>
      <c r="J94" s="69"/>
      <c r="K94" s="37"/>
      <c r="L94" s="58"/>
      <c r="M94" s="58"/>
      <c r="N94" s="74">
        <f t="shared" ca="1" si="13"/>
        <v>0</v>
      </c>
      <c r="O94" s="72">
        <f t="shared" si="14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9"/>
        <v>0</v>
      </c>
      <c r="Y94">
        <f t="shared" si="10"/>
        <v>1</v>
      </c>
      <c r="Z94">
        <f t="shared" si="11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2"/>
        <v/>
      </c>
      <c r="J95" s="69"/>
      <c r="K95" s="37"/>
      <c r="L95" s="58"/>
      <c r="M95" s="58"/>
      <c r="N95" s="74">
        <f t="shared" ca="1" si="13"/>
        <v>0</v>
      </c>
      <c r="O95" s="72">
        <f t="shared" si="14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9"/>
        <v>0</v>
      </c>
      <c r="Y95">
        <f t="shared" si="10"/>
        <v>1</v>
      </c>
      <c r="Z95">
        <f t="shared" si="11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2"/>
        <v/>
      </c>
      <c r="J96" s="69"/>
      <c r="K96" s="37"/>
      <c r="L96" s="58"/>
      <c r="M96" s="58"/>
      <c r="N96" s="74">
        <f t="shared" ca="1" si="13"/>
        <v>0</v>
      </c>
      <c r="O96" s="72">
        <f t="shared" si="14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9"/>
        <v>0</v>
      </c>
      <c r="Y96">
        <f t="shared" si="10"/>
        <v>1</v>
      </c>
      <c r="Z96">
        <f t="shared" si="11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2"/>
        <v/>
      </c>
      <c r="J97" s="69"/>
      <c r="K97" s="37"/>
      <c r="L97" s="58"/>
      <c r="M97" s="58"/>
      <c r="N97" s="74">
        <f t="shared" ca="1" si="13"/>
        <v>0</v>
      </c>
      <c r="O97" s="72">
        <f t="shared" si="14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9"/>
        <v>0</v>
      </c>
      <c r="Y97">
        <f t="shared" si="10"/>
        <v>1</v>
      </c>
      <c r="Z97">
        <f t="shared" si="11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2"/>
        <v/>
      </c>
      <c r="J98" s="69"/>
      <c r="K98" s="37"/>
      <c r="L98" s="58"/>
      <c r="M98" s="58"/>
      <c r="N98" s="74">
        <f t="shared" ca="1" si="13"/>
        <v>0</v>
      </c>
      <c r="O98" s="72">
        <f t="shared" si="14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9"/>
        <v>0</v>
      </c>
      <c r="Y98">
        <f t="shared" si="10"/>
        <v>1</v>
      </c>
      <c r="Z98">
        <f t="shared" si="11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2"/>
        <v/>
      </c>
      <c r="J99" s="69"/>
      <c r="K99" s="37"/>
      <c r="L99" s="58"/>
      <c r="M99" s="58"/>
      <c r="N99" s="74">
        <f t="shared" ca="1" si="13"/>
        <v>0</v>
      </c>
      <c r="O99" s="72">
        <f t="shared" si="14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9"/>
        <v>0</v>
      </c>
      <c r="Y99">
        <f t="shared" si="10"/>
        <v>1</v>
      </c>
      <c r="Z99">
        <f t="shared" si="11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2"/>
        <v/>
      </c>
      <c r="J100" s="69"/>
      <c r="K100" s="37"/>
      <c r="L100" s="58"/>
      <c r="M100" s="58"/>
      <c r="N100" s="74">
        <f t="shared" ca="1" si="13"/>
        <v>0</v>
      </c>
      <c r="O100" s="72">
        <f t="shared" si="14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9"/>
        <v>0</v>
      </c>
      <c r="Y100">
        <f t="shared" si="10"/>
        <v>1</v>
      </c>
      <c r="Z100">
        <f t="shared" si="11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2"/>
        <v/>
      </c>
      <c r="J101" s="69"/>
      <c r="K101" s="37"/>
      <c r="L101" s="58"/>
      <c r="M101" s="58"/>
      <c r="N101" s="74">
        <f t="shared" ca="1" si="13"/>
        <v>0</v>
      </c>
      <c r="O101" s="72">
        <f t="shared" si="14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9"/>
        <v>0</v>
      </c>
      <c r="Y101">
        <f t="shared" si="10"/>
        <v>1</v>
      </c>
      <c r="Z101">
        <f t="shared" si="11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2"/>
        <v/>
      </c>
      <c r="J102" s="69"/>
      <c r="K102" s="37"/>
      <c r="L102" s="58"/>
      <c r="M102" s="58"/>
      <c r="N102" s="74">
        <f t="shared" ca="1" si="13"/>
        <v>0</v>
      </c>
      <c r="O102" s="72">
        <f t="shared" si="14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9"/>
        <v>0</v>
      </c>
      <c r="Y102">
        <f t="shared" si="10"/>
        <v>1</v>
      </c>
      <c r="Z102">
        <f t="shared" si="11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2"/>
        <v/>
      </c>
      <c r="J103" s="69"/>
      <c r="K103" s="37"/>
      <c r="L103" s="58"/>
      <c r="M103" s="58"/>
      <c r="N103" s="74">
        <f t="shared" ca="1" si="13"/>
        <v>0</v>
      </c>
      <c r="O103" s="72">
        <f t="shared" si="14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9"/>
        <v>0</v>
      </c>
      <c r="Y103">
        <f t="shared" si="10"/>
        <v>1</v>
      </c>
      <c r="Z103">
        <f t="shared" si="11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2"/>
        <v/>
      </c>
      <c r="J104" s="69"/>
      <c r="K104" s="37"/>
      <c r="L104" s="58"/>
      <c r="M104" s="58"/>
      <c r="N104" s="74">
        <f t="shared" ca="1" si="13"/>
        <v>0</v>
      </c>
      <c r="O104" s="72">
        <f t="shared" si="14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9"/>
        <v>0</v>
      </c>
      <c r="Y104">
        <f t="shared" si="10"/>
        <v>1</v>
      </c>
      <c r="Z104">
        <f t="shared" si="11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2"/>
        <v/>
      </c>
      <c r="J105" s="69"/>
      <c r="K105" s="37"/>
      <c r="L105" s="58"/>
      <c r="M105" s="58"/>
      <c r="N105" s="74">
        <f t="shared" ca="1" si="13"/>
        <v>0</v>
      </c>
      <c r="O105" s="72">
        <f t="shared" si="14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9"/>
        <v>0</v>
      </c>
      <c r="Y105">
        <f t="shared" si="10"/>
        <v>1</v>
      </c>
      <c r="Z105">
        <f t="shared" si="11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2"/>
        <v/>
      </c>
      <c r="J106" s="69"/>
      <c r="K106" s="37"/>
      <c r="L106" s="58"/>
      <c r="M106" s="58"/>
      <c r="N106" s="74">
        <f t="shared" ca="1" si="13"/>
        <v>0</v>
      </c>
      <c r="O106" s="72">
        <f t="shared" si="14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9"/>
        <v>0</v>
      </c>
      <c r="Y106">
        <f t="shared" si="10"/>
        <v>1</v>
      </c>
      <c r="Z106">
        <f t="shared" si="11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2"/>
        <v/>
      </c>
      <c r="J107" s="69"/>
      <c r="K107" s="37"/>
      <c r="L107" s="58"/>
      <c r="M107" s="58"/>
      <c r="N107" s="74">
        <f t="shared" ca="1" si="13"/>
        <v>0</v>
      </c>
      <c r="O107" s="72">
        <f t="shared" si="14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9"/>
        <v>0</v>
      </c>
      <c r="Y107">
        <f t="shared" si="10"/>
        <v>1</v>
      </c>
      <c r="Z107">
        <f t="shared" si="11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2"/>
        <v/>
      </c>
      <c r="J108" s="69"/>
      <c r="K108" s="37"/>
      <c r="L108" s="58"/>
      <c r="M108" s="58"/>
      <c r="N108" s="74">
        <f t="shared" ca="1" si="13"/>
        <v>0</v>
      </c>
      <c r="O108" s="72">
        <f t="shared" si="14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9"/>
        <v>0</v>
      </c>
      <c r="Y108">
        <f t="shared" si="10"/>
        <v>1</v>
      </c>
      <c r="Z108">
        <f t="shared" si="11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2"/>
        <v/>
      </c>
      <c r="J109" s="69"/>
      <c r="K109" s="37"/>
      <c r="L109" s="58"/>
      <c r="M109" s="58"/>
      <c r="N109" s="74">
        <f t="shared" ca="1" si="13"/>
        <v>0</v>
      </c>
      <c r="O109" s="72">
        <f t="shared" si="14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9"/>
        <v>0</v>
      </c>
      <c r="Y109">
        <f t="shared" si="10"/>
        <v>1</v>
      </c>
      <c r="Z109">
        <f t="shared" si="11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2"/>
        <v/>
      </c>
      <c r="J110" s="69"/>
      <c r="K110" s="37"/>
      <c r="L110" s="58"/>
      <c r="M110" s="58"/>
      <c r="N110" s="74">
        <f t="shared" ca="1" si="13"/>
        <v>0</v>
      </c>
      <c r="O110" s="72">
        <f t="shared" si="14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9"/>
        <v>0</v>
      </c>
      <c r="Y110">
        <f t="shared" si="10"/>
        <v>1</v>
      </c>
      <c r="Z110">
        <f t="shared" si="11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2"/>
        <v/>
      </c>
      <c r="J111" s="69"/>
      <c r="K111" s="37"/>
      <c r="L111" s="58"/>
      <c r="M111" s="58"/>
      <c r="N111" s="74">
        <f t="shared" ca="1" si="13"/>
        <v>0</v>
      </c>
      <c r="O111" s="72">
        <f t="shared" si="14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9"/>
        <v>0</v>
      </c>
      <c r="Y111">
        <f t="shared" si="10"/>
        <v>1</v>
      </c>
      <c r="Z111">
        <f t="shared" si="11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2"/>
        <v/>
      </c>
      <c r="J112" s="69"/>
      <c r="K112" s="37"/>
      <c r="L112" s="58"/>
      <c r="M112" s="58"/>
      <c r="N112" s="74">
        <f t="shared" ca="1" si="13"/>
        <v>0</v>
      </c>
      <c r="O112" s="72">
        <f t="shared" si="14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9"/>
        <v>0</v>
      </c>
      <c r="Y112">
        <f t="shared" si="10"/>
        <v>1</v>
      </c>
      <c r="Z112">
        <f t="shared" si="11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2"/>
        <v/>
      </c>
      <c r="J113" s="69"/>
      <c r="K113" s="37"/>
      <c r="L113" s="58"/>
      <c r="M113" s="58"/>
      <c r="N113" s="74">
        <f t="shared" ca="1" si="13"/>
        <v>0</v>
      </c>
      <c r="O113" s="72">
        <f t="shared" si="14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9"/>
        <v>0</v>
      </c>
      <c r="Y113">
        <f t="shared" si="10"/>
        <v>1</v>
      </c>
      <c r="Z113">
        <f t="shared" si="11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2"/>
        <v/>
      </c>
      <c r="J114" s="69"/>
      <c r="K114" s="37"/>
      <c r="L114" s="58"/>
      <c r="M114" s="58"/>
      <c r="N114" s="74">
        <f t="shared" ca="1" si="13"/>
        <v>0</v>
      </c>
      <c r="O114" s="72">
        <f t="shared" si="14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9"/>
        <v>0</v>
      </c>
      <c r="Y114">
        <f t="shared" si="10"/>
        <v>1</v>
      </c>
      <c r="Z114">
        <f t="shared" si="11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2"/>
        <v/>
      </c>
      <c r="J115" s="69"/>
      <c r="K115" s="37"/>
      <c r="L115" s="58"/>
      <c r="M115" s="58"/>
      <c r="N115" s="74">
        <f t="shared" ca="1" si="13"/>
        <v>0</v>
      </c>
      <c r="O115" s="72">
        <f t="shared" si="14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9"/>
        <v>0</v>
      </c>
      <c r="Y115">
        <f t="shared" si="10"/>
        <v>1</v>
      </c>
      <c r="Z115">
        <f t="shared" si="11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2"/>
        <v/>
      </c>
      <c r="J116" s="69"/>
      <c r="K116" s="37"/>
      <c r="L116" s="58"/>
      <c r="M116" s="58"/>
      <c r="N116" s="74">
        <f t="shared" ca="1" si="13"/>
        <v>0</v>
      </c>
      <c r="O116" s="72">
        <f t="shared" si="14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9"/>
        <v>0</v>
      </c>
      <c r="Y116">
        <f t="shared" si="10"/>
        <v>1</v>
      </c>
      <c r="Z116">
        <f t="shared" si="11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2"/>
        <v/>
      </c>
      <c r="J117" s="69"/>
      <c r="K117" s="37"/>
      <c r="L117" s="58"/>
      <c r="M117" s="58"/>
      <c r="N117" s="74">
        <f t="shared" ca="1" si="13"/>
        <v>0</v>
      </c>
      <c r="O117" s="72">
        <f t="shared" si="14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9"/>
        <v>0</v>
      </c>
      <c r="Y117">
        <f t="shared" si="10"/>
        <v>1</v>
      </c>
      <c r="Z117">
        <f t="shared" si="11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2"/>
        <v/>
      </c>
      <c r="J118" s="69"/>
      <c r="K118" s="37"/>
      <c r="L118" s="58"/>
      <c r="M118" s="58"/>
      <c r="N118" s="74">
        <f t="shared" ca="1" si="13"/>
        <v>0</v>
      </c>
      <c r="O118" s="72">
        <f t="shared" si="14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9"/>
        <v>0</v>
      </c>
      <c r="Y118">
        <f t="shared" si="10"/>
        <v>1</v>
      </c>
      <c r="Z118">
        <f t="shared" si="11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2"/>
        <v/>
      </c>
      <c r="J119" s="69"/>
      <c r="K119" s="37"/>
      <c r="L119" s="58"/>
      <c r="M119" s="58"/>
      <c r="N119" s="74">
        <f t="shared" ca="1" si="13"/>
        <v>0</v>
      </c>
      <c r="O119" s="72">
        <f t="shared" si="14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9"/>
        <v>0</v>
      </c>
      <c r="Y119">
        <f t="shared" si="10"/>
        <v>1</v>
      </c>
      <c r="Z119">
        <f t="shared" si="11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2"/>
        <v/>
      </c>
      <c r="J120" s="69"/>
      <c r="K120" s="37"/>
      <c r="L120" s="58"/>
      <c r="M120" s="58"/>
      <c r="N120" s="74">
        <f t="shared" ca="1" si="13"/>
        <v>0</v>
      </c>
      <c r="O120" s="72">
        <f t="shared" si="14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9"/>
        <v>0</v>
      </c>
      <c r="Y120">
        <f t="shared" si="10"/>
        <v>1</v>
      </c>
      <c r="Z120">
        <f t="shared" si="11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2"/>
        <v/>
      </c>
      <c r="J121" s="69"/>
      <c r="K121" s="37"/>
      <c r="L121" s="58"/>
      <c r="M121" s="58"/>
      <c r="N121" s="74">
        <f t="shared" ca="1" si="13"/>
        <v>0</v>
      </c>
      <c r="O121" s="72">
        <f t="shared" si="14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9"/>
        <v>0</v>
      </c>
      <c r="Y121">
        <f t="shared" si="10"/>
        <v>1</v>
      </c>
      <c r="Z121">
        <f t="shared" si="11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2"/>
        <v/>
      </c>
      <c r="J122" s="69"/>
      <c r="K122" s="37"/>
      <c r="L122" s="58"/>
      <c r="M122" s="58"/>
      <c r="N122" s="74">
        <f t="shared" ca="1" si="13"/>
        <v>0</v>
      </c>
      <c r="O122" s="72">
        <f t="shared" si="14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9"/>
        <v>0</v>
      </c>
      <c r="Y122">
        <f t="shared" si="10"/>
        <v>1</v>
      </c>
      <c r="Z122">
        <f t="shared" si="11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2"/>
        <v/>
      </c>
      <c r="J123" s="69"/>
      <c r="K123" s="37"/>
      <c r="L123" s="58"/>
      <c r="M123" s="58"/>
      <c r="N123" s="74">
        <f t="shared" ca="1" si="13"/>
        <v>0</v>
      </c>
      <c r="O123" s="72">
        <f t="shared" si="14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9"/>
        <v>0</v>
      </c>
      <c r="Y123">
        <f t="shared" si="10"/>
        <v>1</v>
      </c>
      <c r="Z123">
        <f t="shared" si="11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2"/>
        <v/>
      </c>
      <c r="J124" s="69"/>
      <c r="K124" s="37"/>
      <c r="L124" s="58"/>
      <c r="M124" s="58"/>
      <c r="N124" s="74">
        <f t="shared" ca="1" si="13"/>
        <v>0</v>
      </c>
      <c r="O124" s="72">
        <f t="shared" si="14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9"/>
        <v>0</v>
      </c>
      <c r="Y124">
        <f t="shared" si="10"/>
        <v>1</v>
      </c>
      <c r="Z124">
        <f t="shared" si="11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2"/>
        <v/>
      </c>
      <c r="J125" s="69"/>
      <c r="K125" s="37"/>
      <c r="L125" s="58"/>
      <c r="M125" s="58"/>
      <c r="N125" s="74">
        <f t="shared" ca="1" si="13"/>
        <v>0</v>
      </c>
      <c r="O125" s="72">
        <f t="shared" si="14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9"/>
        <v>0</v>
      </c>
      <c r="Y125">
        <f t="shared" si="10"/>
        <v>1</v>
      </c>
      <c r="Z125">
        <f t="shared" si="11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2"/>
        <v/>
      </c>
      <c r="J126" s="69"/>
      <c r="K126" s="37"/>
      <c r="L126" s="58"/>
      <c r="M126" s="58"/>
      <c r="N126" s="74">
        <f t="shared" ca="1" si="13"/>
        <v>0</v>
      </c>
      <c r="O126" s="72">
        <f t="shared" si="14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9"/>
        <v>0</v>
      </c>
      <c r="Y126">
        <f t="shared" si="10"/>
        <v>1</v>
      </c>
      <c r="Z126">
        <f t="shared" si="11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2"/>
        <v/>
      </c>
      <c r="J127" s="69"/>
      <c r="K127" s="37"/>
      <c r="L127" s="58"/>
      <c r="M127" s="58"/>
      <c r="N127" s="74">
        <f t="shared" ca="1" si="13"/>
        <v>0</v>
      </c>
      <c r="O127" s="72">
        <f t="shared" si="14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9"/>
        <v>0</v>
      </c>
      <c r="Y127">
        <f t="shared" si="10"/>
        <v>1</v>
      </c>
      <c r="Z127">
        <f t="shared" si="11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2"/>
        <v/>
      </c>
      <c r="J128" s="69"/>
      <c r="K128" s="37"/>
      <c r="L128" s="58"/>
      <c r="M128" s="58"/>
      <c r="N128" s="74">
        <f t="shared" ca="1" si="13"/>
        <v>0</v>
      </c>
      <c r="O128" s="72">
        <f t="shared" si="14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9"/>
        <v>0</v>
      </c>
      <c r="Y128">
        <f t="shared" si="10"/>
        <v>1</v>
      </c>
      <c r="Z128">
        <f t="shared" si="11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2"/>
        <v/>
      </c>
      <c r="J129" s="69"/>
      <c r="K129" s="37"/>
      <c r="L129" s="58"/>
      <c r="M129" s="58"/>
      <c r="N129" s="74">
        <f t="shared" ca="1" si="13"/>
        <v>0</v>
      </c>
      <c r="O129" s="72">
        <f t="shared" si="14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9"/>
        <v>0</v>
      </c>
      <c r="Y129">
        <f t="shared" si="10"/>
        <v>1</v>
      </c>
      <c r="Z129">
        <f t="shared" si="11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2"/>
        <v/>
      </c>
      <c r="J130" s="69"/>
      <c r="K130" s="37"/>
      <c r="L130" s="58"/>
      <c r="M130" s="58"/>
      <c r="N130" s="74">
        <f t="shared" ca="1" si="13"/>
        <v>0</v>
      </c>
      <c r="O130" s="72">
        <f t="shared" si="14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9"/>
        <v>0</v>
      </c>
      <c r="Y130">
        <f t="shared" si="10"/>
        <v>1</v>
      </c>
      <c r="Z130">
        <f t="shared" si="11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2"/>
        <v/>
      </c>
      <c r="J131" s="69"/>
      <c r="K131" s="37"/>
      <c r="L131" s="58"/>
      <c r="M131" s="58"/>
      <c r="N131" s="74">
        <f t="shared" ca="1" si="13"/>
        <v>0</v>
      </c>
      <c r="O131" s="72">
        <f t="shared" si="14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9"/>
        <v>0</v>
      </c>
      <c r="Y131">
        <f t="shared" si="10"/>
        <v>1</v>
      </c>
      <c r="Z131">
        <f t="shared" si="11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2"/>
        <v/>
      </c>
      <c r="J132" s="69"/>
      <c r="K132" s="37"/>
      <c r="L132" s="58"/>
      <c r="M132" s="58"/>
      <c r="N132" s="74">
        <f t="shared" ca="1" si="13"/>
        <v>0</v>
      </c>
      <c r="O132" s="72">
        <f t="shared" si="14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9"/>
        <v>0</v>
      </c>
      <c r="Y132">
        <f t="shared" si="10"/>
        <v>1</v>
      </c>
      <c r="Z132">
        <f t="shared" si="11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2"/>
        <v/>
      </c>
      <c r="J133" s="69"/>
      <c r="K133" s="37"/>
      <c r="L133" s="58"/>
      <c r="M133" s="58"/>
      <c r="N133" s="74">
        <f t="shared" ca="1" si="13"/>
        <v>0</v>
      </c>
      <c r="O133" s="72">
        <f t="shared" si="14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9"/>
        <v>0</v>
      </c>
      <c r="Y133">
        <f t="shared" si="10"/>
        <v>1</v>
      </c>
      <c r="Z133">
        <f t="shared" si="11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2"/>
        <v/>
      </c>
      <c r="J134" s="69"/>
      <c r="K134" s="37"/>
      <c r="L134" s="58"/>
      <c r="M134" s="58"/>
      <c r="N134" s="74">
        <f t="shared" ca="1" si="13"/>
        <v>0</v>
      </c>
      <c r="O134" s="72">
        <f t="shared" si="14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9"/>
        <v>0</v>
      </c>
      <c r="Y134">
        <f t="shared" si="10"/>
        <v>1</v>
      </c>
      <c r="Z134">
        <f t="shared" si="11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2"/>
        <v/>
      </c>
      <c r="J135" s="69"/>
      <c r="K135" s="37"/>
      <c r="L135" s="58"/>
      <c r="M135" s="58"/>
      <c r="N135" s="74">
        <f t="shared" ca="1" si="13"/>
        <v>0</v>
      </c>
      <c r="O135" s="72">
        <f t="shared" si="14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9"/>
        <v>0</v>
      </c>
      <c r="Y135">
        <f t="shared" si="10"/>
        <v>1</v>
      </c>
      <c r="Z135">
        <f t="shared" si="11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2"/>
        <v/>
      </c>
      <c r="J136" s="69"/>
      <c r="K136" s="37"/>
      <c r="L136" s="58"/>
      <c r="M136" s="58"/>
      <c r="N136" s="74">
        <f t="shared" ca="1" si="13"/>
        <v>0</v>
      </c>
      <c r="O136" s="72">
        <f t="shared" si="14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9"/>
        <v>0</v>
      </c>
      <c r="Y136">
        <f t="shared" si="10"/>
        <v>1</v>
      </c>
      <c r="Z136">
        <f t="shared" si="11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2"/>
        <v/>
      </c>
      <c r="J137" s="69"/>
      <c r="K137" s="37"/>
      <c r="L137" s="58"/>
      <c r="M137" s="58"/>
      <c r="N137" s="74">
        <f t="shared" ca="1" si="13"/>
        <v>0</v>
      </c>
      <c r="O137" s="72">
        <f t="shared" si="14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9"/>
        <v>0</v>
      </c>
      <c r="Y137">
        <f t="shared" si="10"/>
        <v>1</v>
      </c>
      <c r="Z137">
        <f t="shared" si="11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2"/>
        <v/>
      </c>
      <c r="J138" s="69"/>
      <c r="K138" s="37"/>
      <c r="L138" s="58"/>
      <c r="M138" s="58"/>
      <c r="N138" s="74">
        <f t="shared" ca="1" si="13"/>
        <v>0</v>
      </c>
      <c r="O138" s="72">
        <f t="shared" si="14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9"/>
        <v>0</v>
      </c>
      <c r="Y138">
        <f t="shared" si="10"/>
        <v>1</v>
      </c>
      <c r="Z138">
        <f t="shared" si="11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2"/>
        <v/>
      </c>
      <c r="J139" s="69"/>
      <c r="K139" s="37"/>
      <c r="L139" s="58"/>
      <c r="M139" s="58"/>
      <c r="N139" s="74">
        <f t="shared" ca="1" si="13"/>
        <v>0</v>
      </c>
      <c r="O139" s="72">
        <f t="shared" si="14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9"/>
        <v>0</v>
      </c>
      <c r="Y139">
        <f t="shared" si="10"/>
        <v>1</v>
      </c>
      <c r="Z139">
        <f t="shared" si="11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2"/>
        <v/>
      </c>
      <c r="J140" s="69"/>
      <c r="K140" s="37"/>
      <c r="L140" s="58"/>
      <c r="M140" s="58"/>
      <c r="N140" s="74">
        <f t="shared" ca="1" si="13"/>
        <v>0</v>
      </c>
      <c r="O140" s="72">
        <f t="shared" si="14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9"/>
        <v>0</v>
      </c>
      <c r="Y140">
        <f t="shared" si="10"/>
        <v>1</v>
      </c>
      <c r="Z140">
        <f t="shared" si="11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2"/>
        <v/>
      </c>
      <c r="J141" s="69"/>
      <c r="K141" s="37"/>
      <c r="L141" s="58"/>
      <c r="M141" s="58"/>
      <c r="N141" s="74">
        <f t="shared" ca="1" si="13"/>
        <v>0</v>
      </c>
      <c r="O141" s="72">
        <f t="shared" si="14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9"/>
        <v>0</v>
      </c>
      <c r="Y141">
        <f t="shared" si="10"/>
        <v>1</v>
      </c>
      <c r="Z141">
        <f t="shared" si="11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2"/>
        <v/>
      </c>
      <c r="J142" s="69"/>
      <c r="K142" s="37"/>
      <c r="L142" s="58"/>
      <c r="M142" s="58"/>
      <c r="N142" s="74">
        <f t="shared" ca="1" si="13"/>
        <v>0</v>
      </c>
      <c r="O142" s="72">
        <f t="shared" si="14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5">DAY(B142)</f>
        <v>0</v>
      </c>
      <c r="Y142">
        <f t="shared" ref="Y142:Y205" si="16">MONTH(B142)</f>
        <v>1</v>
      </c>
      <c r="Z142">
        <f t="shared" ref="Z142:Z205" si="17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8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9">IF(I143="Pago em atraso",J143-B143,IF(I143="Vencido",TODAY()-B143,0))</f>
        <v>0</v>
      </c>
      <c r="O143" s="72">
        <f t="shared" ref="O143:O206" si="20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5"/>
        <v>0</v>
      </c>
      <c r="Y143">
        <f t="shared" si="16"/>
        <v>1</v>
      </c>
      <c r="Z143">
        <f t="shared" si="17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8"/>
        <v/>
      </c>
      <c r="J144" s="69"/>
      <c r="K144" s="37"/>
      <c r="L144" s="58"/>
      <c r="M144" s="58"/>
      <c r="N144" s="74">
        <f t="shared" ca="1" si="19"/>
        <v>0</v>
      </c>
      <c r="O144" s="72">
        <f t="shared" si="20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5"/>
        <v>0</v>
      </c>
      <c r="Y144">
        <f t="shared" si="16"/>
        <v>1</v>
      </c>
      <c r="Z144">
        <f t="shared" si="17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8"/>
        <v/>
      </c>
      <c r="J145" s="69"/>
      <c r="K145" s="37"/>
      <c r="L145" s="58"/>
      <c r="M145" s="58"/>
      <c r="N145" s="74">
        <f t="shared" ca="1" si="19"/>
        <v>0</v>
      </c>
      <c r="O145" s="72">
        <f t="shared" si="20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5"/>
        <v>0</v>
      </c>
      <c r="Y145">
        <f t="shared" si="16"/>
        <v>1</v>
      </c>
      <c r="Z145">
        <f t="shared" si="17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8"/>
        <v/>
      </c>
      <c r="J146" s="69"/>
      <c r="K146" s="37"/>
      <c r="L146" s="58"/>
      <c r="M146" s="58"/>
      <c r="N146" s="74">
        <f t="shared" ca="1" si="19"/>
        <v>0</v>
      </c>
      <c r="O146" s="72">
        <f t="shared" si="20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5"/>
        <v>0</v>
      </c>
      <c r="Y146">
        <f t="shared" si="16"/>
        <v>1</v>
      </c>
      <c r="Z146">
        <f t="shared" si="17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8"/>
        <v/>
      </c>
      <c r="J147" s="69"/>
      <c r="K147" s="37"/>
      <c r="L147" s="58"/>
      <c r="M147" s="58"/>
      <c r="N147" s="74">
        <f t="shared" ca="1" si="19"/>
        <v>0</v>
      </c>
      <c r="O147" s="72">
        <f t="shared" si="20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5"/>
        <v>0</v>
      </c>
      <c r="Y147">
        <f t="shared" si="16"/>
        <v>1</v>
      </c>
      <c r="Z147">
        <f t="shared" si="17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8"/>
        <v/>
      </c>
      <c r="J148" s="69"/>
      <c r="K148" s="37"/>
      <c r="L148" s="58"/>
      <c r="M148" s="58"/>
      <c r="N148" s="74">
        <f t="shared" ca="1" si="19"/>
        <v>0</v>
      </c>
      <c r="O148" s="72">
        <f t="shared" si="20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5"/>
        <v>0</v>
      </c>
      <c r="Y148">
        <f t="shared" si="16"/>
        <v>1</v>
      </c>
      <c r="Z148">
        <f t="shared" si="17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8"/>
        <v/>
      </c>
      <c r="J149" s="69"/>
      <c r="K149" s="37"/>
      <c r="L149" s="58"/>
      <c r="M149" s="58"/>
      <c r="N149" s="74">
        <f t="shared" ca="1" si="19"/>
        <v>0</v>
      </c>
      <c r="O149" s="72">
        <f t="shared" si="20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5"/>
        <v>0</v>
      </c>
      <c r="Y149">
        <f t="shared" si="16"/>
        <v>1</v>
      </c>
      <c r="Z149">
        <f t="shared" si="17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8"/>
        <v/>
      </c>
      <c r="J150" s="69"/>
      <c r="K150" s="37"/>
      <c r="L150" s="58"/>
      <c r="M150" s="58"/>
      <c r="N150" s="74">
        <f t="shared" ca="1" si="19"/>
        <v>0</v>
      </c>
      <c r="O150" s="72">
        <f t="shared" si="20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5"/>
        <v>0</v>
      </c>
      <c r="Y150">
        <f t="shared" si="16"/>
        <v>1</v>
      </c>
      <c r="Z150">
        <f t="shared" si="17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8"/>
        <v/>
      </c>
      <c r="J151" s="69"/>
      <c r="K151" s="37"/>
      <c r="L151" s="58"/>
      <c r="M151" s="58"/>
      <c r="N151" s="74">
        <f t="shared" ca="1" si="19"/>
        <v>0</v>
      </c>
      <c r="O151" s="72">
        <f t="shared" si="20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5"/>
        <v>0</v>
      </c>
      <c r="Y151">
        <f t="shared" si="16"/>
        <v>1</v>
      </c>
      <c r="Z151">
        <f t="shared" si="17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8"/>
        <v/>
      </c>
      <c r="J152" s="69"/>
      <c r="K152" s="37"/>
      <c r="L152" s="58"/>
      <c r="M152" s="58"/>
      <c r="N152" s="74">
        <f t="shared" ca="1" si="19"/>
        <v>0</v>
      </c>
      <c r="O152" s="72">
        <f t="shared" si="20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5"/>
        <v>0</v>
      </c>
      <c r="Y152">
        <f t="shared" si="16"/>
        <v>1</v>
      </c>
      <c r="Z152">
        <f t="shared" si="17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8"/>
        <v/>
      </c>
      <c r="J153" s="69"/>
      <c r="K153" s="37"/>
      <c r="L153" s="58"/>
      <c r="M153" s="58"/>
      <c r="N153" s="74">
        <f t="shared" ca="1" si="19"/>
        <v>0</v>
      </c>
      <c r="O153" s="72">
        <f t="shared" si="20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5"/>
        <v>0</v>
      </c>
      <c r="Y153">
        <f t="shared" si="16"/>
        <v>1</v>
      </c>
      <c r="Z153">
        <f t="shared" si="17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8"/>
        <v/>
      </c>
      <c r="J154" s="69"/>
      <c r="K154" s="37"/>
      <c r="L154" s="58"/>
      <c r="M154" s="58"/>
      <c r="N154" s="74">
        <f t="shared" ca="1" si="19"/>
        <v>0</v>
      </c>
      <c r="O154" s="72">
        <f t="shared" si="20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5"/>
        <v>0</v>
      </c>
      <c r="Y154">
        <f t="shared" si="16"/>
        <v>1</v>
      </c>
      <c r="Z154">
        <f t="shared" si="17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8"/>
        <v/>
      </c>
      <c r="J155" s="69"/>
      <c r="K155" s="37"/>
      <c r="L155" s="58"/>
      <c r="M155" s="58"/>
      <c r="N155" s="74">
        <f t="shared" ca="1" si="19"/>
        <v>0</v>
      </c>
      <c r="O155" s="72">
        <f t="shared" si="20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5"/>
        <v>0</v>
      </c>
      <c r="Y155">
        <f t="shared" si="16"/>
        <v>1</v>
      </c>
      <c r="Z155">
        <f t="shared" si="17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8"/>
        <v/>
      </c>
      <c r="J156" s="69"/>
      <c r="K156" s="37"/>
      <c r="L156" s="58"/>
      <c r="M156" s="58"/>
      <c r="N156" s="74">
        <f t="shared" ca="1" si="19"/>
        <v>0</v>
      </c>
      <c r="O156" s="72">
        <f t="shared" si="20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5"/>
        <v>0</v>
      </c>
      <c r="Y156">
        <f t="shared" si="16"/>
        <v>1</v>
      </c>
      <c r="Z156">
        <f t="shared" si="17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8"/>
        <v/>
      </c>
      <c r="J157" s="69"/>
      <c r="K157" s="37"/>
      <c r="L157" s="58"/>
      <c r="M157" s="58"/>
      <c r="N157" s="74">
        <f t="shared" ca="1" si="19"/>
        <v>0</v>
      </c>
      <c r="O157" s="72">
        <f t="shared" si="20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5"/>
        <v>0</v>
      </c>
      <c r="Y157">
        <f t="shared" si="16"/>
        <v>1</v>
      </c>
      <c r="Z157">
        <f t="shared" si="17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8"/>
        <v/>
      </c>
      <c r="J158" s="69"/>
      <c r="K158" s="37"/>
      <c r="L158" s="58"/>
      <c r="M158" s="58"/>
      <c r="N158" s="74">
        <f t="shared" ca="1" si="19"/>
        <v>0</v>
      </c>
      <c r="O158" s="72">
        <f t="shared" si="20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5"/>
        <v>0</v>
      </c>
      <c r="Y158">
        <f t="shared" si="16"/>
        <v>1</v>
      </c>
      <c r="Z158">
        <f t="shared" si="17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8"/>
        <v/>
      </c>
      <c r="J159" s="69"/>
      <c r="K159" s="37"/>
      <c r="L159" s="58"/>
      <c r="M159" s="58"/>
      <c r="N159" s="74">
        <f t="shared" ca="1" si="19"/>
        <v>0</v>
      </c>
      <c r="O159" s="72">
        <f t="shared" si="20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5"/>
        <v>0</v>
      </c>
      <c r="Y159">
        <f t="shared" si="16"/>
        <v>1</v>
      </c>
      <c r="Z159">
        <f t="shared" si="17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8"/>
        <v/>
      </c>
      <c r="J160" s="69"/>
      <c r="K160" s="37"/>
      <c r="L160" s="58"/>
      <c r="M160" s="58"/>
      <c r="N160" s="74">
        <f t="shared" ca="1" si="19"/>
        <v>0</v>
      </c>
      <c r="O160" s="72">
        <f t="shared" si="20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5"/>
        <v>0</v>
      </c>
      <c r="Y160">
        <f t="shared" si="16"/>
        <v>1</v>
      </c>
      <c r="Z160">
        <f t="shared" si="17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8"/>
        <v/>
      </c>
      <c r="J161" s="69"/>
      <c r="K161" s="37"/>
      <c r="L161" s="58"/>
      <c r="M161" s="58"/>
      <c r="N161" s="74">
        <f t="shared" ca="1" si="19"/>
        <v>0</v>
      </c>
      <c r="O161" s="72">
        <f t="shared" si="20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5"/>
        <v>0</v>
      </c>
      <c r="Y161">
        <f t="shared" si="16"/>
        <v>1</v>
      </c>
      <c r="Z161">
        <f t="shared" si="17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8"/>
        <v/>
      </c>
      <c r="J162" s="69"/>
      <c r="K162" s="37"/>
      <c r="L162" s="58"/>
      <c r="M162" s="58"/>
      <c r="N162" s="74">
        <f t="shared" ca="1" si="19"/>
        <v>0</v>
      </c>
      <c r="O162" s="72">
        <f t="shared" si="20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5"/>
        <v>0</v>
      </c>
      <c r="Y162">
        <f t="shared" si="16"/>
        <v>1</v>
      </c>
      <c r="Z162">
        <f t="shared" si="17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8"/>
        <v/>
      </c>
      <c r="J163" s="69"/>
      <c r="K163" s="37"/>
      <c r="L163" s="58"/>
      <c r="M163" s="58"/>
      <c r="N163" s="74">
        <f t="shared" ca="1" si="19"/>
        <v>0</v>
      </c>
      <c r="O163" s="72">
        <f t="shared" si="20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5"/>
        <v>0</v>
      </c>
      <c r="Y163">
        <f t="shared" si="16"/>
        <v>1</v>
      </c>
      <c r="Z163">
        <f t="shared" si="17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8"/>
        <v/>
      </c>
      <c r="J164" s="69"/>
      <c r="K164" s="37"/>
      <c r="L164" s="58"/>
      <c r="M164" s="58"/>
      <c r="N164" s="74">
        <f t="shared" ca="1" si="19"/>
        <v>0</v>
      </c>
      <c r="O164" s="72">
        <f t="shared" si="20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5"/>
        <v>0</v>
      </c>
      <c r="Y164">
        <f t="shared" si="16"/>
        <v>1</v>
      </c>
      <c r="Z164">
        <f t="shared" si="17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8"/>
        <v/>
      </c>
      <c r="J165" s="69"/>
      <c r="K165" s="37"/>
      <c r="L165" s="58"/>
      <c r="M165" s="58"/>
      <c r="N165" s="74">
        <f t="shared" ca="1" si="19"/>
        <v>0</v>
      </c>
      <c r="O165" s="72">
        <f t="shared" si="20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5"/>
        <v>0</v>
      </c>
      <c r="Y165">
        <f t="shared" si="16"/>
        <v>1</v>
      </c>
      <c r="Z165">
        <f t="shared" si="17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8"/>
        <v/>
      </c>
      <c r="J166" s="69"/>
      <c r="K166" s="37"/>
      <c r="L166" s="58"/>
      <c r="M166" s="58"/>
      <c r="N166" s="74">
        <f t="shared" ca="1" si="19"/>
        <v>0</v>
      </c>
      <c r="O166" s="72">
        <f t="shared" si="20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5"/>
        <v>0</v>
      </c>
      <c r="Y166">
        <f t="shared" si="16"/>
        <v>1</v>
      </c>
      <c r="Z166">
        <f t="shared" si="17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8"/>
        <v/>
      </c>
      <c r="J167" s="69"/>
      <c r="K167" s="37"/>
      <c r="L167" s="58"/>
      <c r="M167" s="58"/>
      <c r="N167" s="74">
        <f t="shared" ca="1" si="19"/>
        <v>0</v>
      </c>
      <c r="O167" s="72">
        <f t="shared" si="20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5"/>
        <v>0</v>
      </c>
      <c r="Y167">
        <f t="shared" si="16"/>
        <v>1</v>
      </c>
      <c r="Z167">
        <f t="shared" si="17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8"/>
        <v/>
      </c>
      <c r="J168" s="69"/>
      <c r="K168" s="37"/>
      <c r="L168" s="58"/>
      <c r="M168" s="58"/>
      <c r="N168" s="74">
        <f t="shared" ca="1" si="19"/>
        <v>0</v>
      </c>
      <c r="O168" s="72">
        <f t="shared" si="20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5"/>
        <v>0</v>
      </c>
      <c r="Y168">
        <f t="shared" si="16"/>
        <v>1</v>
      </c>
      <c r="Z168">
        <f t="shared" si="17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8"/>
        <v/>
      </c>
      <c r="J169" s="69"/>
      <c r="K169" s="37"/>
      <c r="L169" s="58"/>
      <c r="M169" s="58"/>
      <c r="N169" s="74">
        <f t="shared" ca="1" si="19"/>
        <v>0</v>
      </c>
      <c r="O169" s="72">
        <f t="shared" si="20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5"/>
        <v>0</v>
      </c>
      <c r="Y169">
        <f t="shared" si="16"/>
        <v>1</v>
      </c>
      <c r="Z169">
        <f t="shared" si="17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8"/>
        <v/>
      </c>
      <c r="J170" s="69"/>
      <c r="K170" s="37"/>
      <c r="L170" s="58"/>
      <c r="M170" s="58"/>
      <c r="N170" s="74">
        <f t="shared" ca="1" si="19"/>
        <v>0</v>
      </c>
      <c r="O170" s="72">
        <f t="shared" si="20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5"/>
        <v>0</v>
      </c>
      <c r="Y170">
        <f t="shared" si="16"/>
        <v>1</v>
      </c>
      <c r="Z170">
        <f t="shared" si="17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8"/>
        <v/>
      </c>
      <c r="J171" s="69"/>
      <c r="K171" s="37"/>
      <c r="L171" s="58"/>
      <c r="M171" s="58"/>
      <c r="N171" s="74">
        <f t="shared" ca="1" si="19"/>
        <v>0</v>
      </c>
      <c r="O171" s="72">
        <f t="shared" si="20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5"/>
        <v>0</v>
      </c>
      <c r="Y171">
        <f t="shared" si="16"/>
        <v>1</v>
      </c>
      <c r="Z171">
        <f t="shared" si="17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8"/>
        <v/>
      </c>
      <c r="J172" s="69"/>
      <c r="K172" s="37"/>
      <c r="L172" s="58"/>
      <c r="M172" s="58"/>
      <c r="N172" s="74">
        <f t="shared" ca="1" si="19"/>
        <v>0</v>
      </c>
      <c r="O172" s="72">
        <f t="shared" si="20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5"/>
        <v>0</v>
      </c>
      <c r="Y172">
        <f t="shared" si="16"/>
        <v>1</v>
      </c>
      <c r="Z172">
        <f t="shared" si="17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8"/>
        <v/>
      </c>
      <c r="J173" s="69"/>
      <c r="K173" s="37"/>
      <c r="L173" s="58"/>
      <c r="M173" s="58"/>
      <c r="N173" s="74">
        <f t="shared" ca="1" si="19"/>
        <v>0</v>
      </c>
      <c r="O173" s="72">
        <f t="shared" si="20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5"/>
        <v>0</v>
      </c>
      <c r="Y173">
        <f t="shared" si="16"/>
        <v>1</v>
      </c>
      <c r="Z173">
        <f t="shared" si="17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8"/>
        <v/>
      </c>
      <c r="J174" s="69"/>
      <c r="K174" s="37"/>
      <c r="L174" s="58"/>
      <c r="M174" s="58"/>
      <c r="N174" s="74">
        <f t="shared" ca="1" si="19"/>
        <v>0</v>
      </c>
      <c r="O174" s="72">
        <f t="shared" si="20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5"/>
        <v>0</v>
      </c>
      <c r="Y174">
        <f t="shared" si="16"/>
        <v>1</v>
      </c>
      <c r="Z174">
        <f t="shared" si="17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8"/>
        <v/>
      </c>
      <c r="J175" s="69"/>
      <c r="K175" s="37"/>
      <c r="L175" s="58"/>
      <c r="M175" s="58"/>
      <c r="N175" s="74">
        <f t="shared" ca="1" si="19"/>
        <v>0</v>
      </c>
      <c r="O175" s="72">
        <f t="shared" si="20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5"/>
        <v>0</v>
      </c>
      <c r="Y175">
        <f t="shared" si="16"/>
        <v>1</v>
      </c>
      <c r="Z175">
        <f t="shared" si="17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8"/>
        <v/>
      </c>
      <c r="J176" s="69"/>
      <c r="K176" s="37"/>
      <c r="L176" s="58"/>
      <c r="M176" s="58"/>
      <c r="N176" s="74">
        <f t="shared" ca="1" si="19"/>
        <v>0</v>
      </c>
      <c r="O176" s="72">
        <f t="shared" si="20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5"/>
        <v>0</v>
      </c>
      <c r="Y176">
        <f t="shared" si="16"/>
        <v>1</v>
      </c>
      <c r="Z176">
        <f t="shared" si="17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8"/>
        <v/>
      </c>
      <c r="J177" s="69"/>
      <c r="K177" s="37"/>
      <c r="L177" s="58"/>
      <c r="M177" s="58"/>
      <c r="N177" s="74">
        <f t="shared" ca="1" si="19"/>
        <v>0</v>
      </c>
      <c r="O177" s="72">
        <f t="shared" si="20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5"/>
        <v>0</v>
      </c>
      <c r="Y177">
        <f t="shared" si="16"/>
        <v>1</v>
      </c>
      <c r="Z177">
        <f t="shared" si="17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8"/>
        <v/>
      </c>
      <c r="J178" s="69"/>
      <c r="K178" s="37"/>
      <c r="L178" s="58"/>
      <c r="M178" s="58"/>
      <c r="N178" s="74">
        <f t="shared" ca="1" si="19"/>
        <v>0</v>
      </c>
      <c r="O178" s="72">
        <f t="shared" si="20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5"/>
        <v>0</v>
      </c>
      <c r="Y178">
        <f t="shared" si="16"/>
        <v>1</v>
      </c>
      <c r="Z178">
        <f t="shared" si="17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8"/>
        <v/>
      </c>
      <c r="J179" s="69"/>
      <c r="K179" s="37"/>
      <c r="L179" s="58"/>
      <c r="M179" s="58"/>
      <c r="N179" s="74">
        <f t="shared" ca="1" si="19"/>
        <v>0</v>
      </c>
      <c r="O179" s="72">
        <f t="shared" si="20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5"/>
        <v>0</v>
      </c>
      <c r="Y179">
        <f t="shared" si="16"/>
        <v>1</v>
      </c>
      <c r="Z179">
        <f t="shared" si="17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8"/>
        <v/>
      </c>
      <c r="J180" s="69"/>
      <c r="K180" s="37"/>
      <c r="L180" s="58"/>
      <c r="M180" s="58"/>
      <c r="N180" s="74">
        <f t="shared" ca="1" si="19"/>
        <v>0</v>
      </c>
      <c r="O180" s="72">
        <f t="shared" si="20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5"/>
        <v>0</v>
      </c>
      <c r="Y180">
        <f t="shared" si="16"/>
        <v>1</v>
      </c>
      <c r="Z180">
        <f t="shared" si="17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8"/>
        <v/>
      </c>
      <c r="J181" s="69"/>
      <c r="K181" s="37"/>
      <c r="L181" s="58"/>
      <c r="M181" s="58"/>
      <c r="N181" s="74">
        <f t="shared" ca="1" si="19"/>
        <v>0</v>
      </c>
      <c r="O181" s="72">
        <f t="shared" si="20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5"/>
        <v>0</v>
      </c>
      <c r="Y181">
        <f t="shared" si="16"/>
        <v>1</v>
      </c>
      <c r="Z181">
        <f t="shared" si="17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8"/>
        <v/>
      </c>
      <c r="J182" s="69"/>
      <c r="K182" s="37"/>
      <c r="L182" s="58"/>
      <c r="M182" s="58"/>
      <c r="N182" s="74">
        <f t="shared" ca="1" si="19"/>
        <v>0</v>
      </c>
      <c r="O182" s="72">
        <f t="shared" si="20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5"/>
        <v>0</v>
      </c>
      <c r="Y182">
        <f t="shared" si="16"/>
        <v>1</v>
      </c>
      <c r="Z182">
        <f t="shared" si="17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8"/>
        <v/>
      </c>
      <c r="J183" s="69"/>
      <c r="K183" s="37"/>
      <c r="L183" s="58"/>
      <c r="M183" s="58"/>
      <c r="N183" s="74">
        <f t="shared" ca="1" si="19"/>
        <v>0</v>
      </c>
      <c r="O183" s="72">
        <f t="shared" si="20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5"/>
        <v>0</v>
      </c>
      <c r="Y183">
        <f t="shared" si="16"/>
        <v>1</v>
      </c>
      <c r="Z183">
        <f t="shared" si="17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8"/>
        <v/>
      </c>
      <c r="J184" s="69"/>
      <c r="K184" s="37"/>
      <c r="L184" s="58"/>
      <c r="M184" s="58"/>
      <c r="N184" s="74">
        <f t="shared" ca="1" si="19"/>
        <v>0</v>
      </c>
      <c r="O184" s="72">
        <f t="shared" si="20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5"/>
        <v>0</v>
      </c>
      <c r="Y184">
        <f t="shared" si="16"/>
        <v>1</v>
      </c>
      <c r="Z184">
        <f t="shared" si="17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8"/>
        <v/>
      </c>
      <c r="J185" s="69"/>
      <c r="K185" s="37"/>
      <c r="L185" s="58"/>
      <c r="M185" s="58"/>
      <c r="N185" s="74">
        <f t="shared" ca="1" si="19"/>
        <v>0</v>
      </c>
      <c r="O185" s="72">
        <f t="shared" si="20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5"/>
        <v>0</v>
      </c>
      <c r="Y185">
        <f t="shared" si="16"/>
        <v>1</v>
      </c>
      <c r="Z185">
        <f t="shared" si="17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8"/>
        <v/>
      </c>
      <c r="J186" s="69"/>
      <c r="K186" s="37"/>
      <c r="L186" s="58"/>
      <c r="M186" s="58"/>
      <c r="N186" s="74">
        <f t="shared" ca="1" si="19"/>
        <v>0</v>
      </c>
      <c r="O186" s="72">
        <f t="shared" si="20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5"/>
        <v>0</v>
      </c>
      <c r="Y186">
        <f t="shared" si="16"/>
        <v>1</v>
      </c>
      <c r="Z186">
        <f t="shared" si="17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8"/>
        <v/>
      </c>
      <c r="J187" s="69"/>
      <c r="K187" s="37"/>
      <c r="L187" s="58"/>
      <c r="M187" s="58"/>
      <c r="N187" s="74">
        <f t="shared" ca="1" si="19"/>
        <v>0</v>
      </c>
      <c r="O187" s="72">
        <f t="shared" si="20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5"/>
        <v>0</v>
      </c>
      <c r="Y187">
        <f t="shared" si="16"/>
        <v>1</v>
      </c>
      <c r="Z187">
        <f t="shared" si="17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8"/>
        <v/>
      </c>
      <c r="J188" s="69"/>
      <c r="K188" s="37"/>
      <c r="L188" s="58"/>
      <c r="M188" s="58"/>
      <c r="N188" s="74">
        <f t="shared" ca="1" si="19"/>
        <v>0</v>
      </c>
      <c r="O188" s="72">
        <f t="shared" si="20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5"/>
        <v>0</v>
      </c>
      <c r="Y188">
        <f t="shared" si="16"/>
        <v>1</v>
      </c>
      <c r="Z188">
        <f t="shared" si="17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8"/>
        <v/>
      </c>
      <c r="J189" s="69"/>
      <c r="K189" s="37"/>
      <c r="L189" s="58"/>
      <c r="M189" s="58"/>
      <c r="N189" s="74">
        <f t="shared" ca="1" si="19"/>
        <v>0</v>
      </c>
      <c r="O189" s="72">
        <f t="shared" si="20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5"/>
        <v>0</v>
      </c>
      <c r="Y189">
        <f t="shared" si="16"/>
        <v>1</v>
      </c>
      <c r="Z189">
        <f t="shared" si="17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8"/>
        <v/>
      </c>
      <c r="J190" s="69"/>
      <c r="K190" s="37"/>
      <c r="L190" s="58"/>
      <c r="M190" s="58"/>
      <c r="N190" s="74">
        <f t="shared" ca="1" si="19"/>
        <v>0</v>
      </c>
      <c r="O190" s="72">
        <f t="shared" si="20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5"/>
        <v>0</v>
      </c>
      <c r="Y190">
        <f t="shared" si="16"/>
        <v>1</v>
      </c>
      <c r="Z190">
        <f t="shared" si="17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8"/>
        <v/>
      </c>
      <c r="J191" s="69"/>
      <c r="K191" s="37"/>
      <c r="L191" s="58"/>
      <c r="M191" s="58"/>
      <c r="N191" s="74">
        <f t="shared" ca="1" si="19"/>
        <v>0</v>
      </c>
      <c r="O191" s="72">
        <f t="shared" si="20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5"/>
        <v>0</v>
      </c>
      <c r="Y191">
        <f t="shared" si="16"/>
        <v>1</v>
      </c>
      <c r="Z191">
        <f t="shared" si="17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8"/>
        <v/>
      </c>
      <c r="J192" s="69"/>
      <c r="K192" s="37"/>
      <c r="L192" s="58"/>
      <c r="M192" s="58"/>
      <c r="N192" s="74">
        <f t="shared" ca="1" si="19"/>
        <v>0</v>
      </c>
      <c r="O192" s="72">
        <f t="shared" si="20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5"/>
        <v>0</v>
      </c>
      <c r="Y192">
        <f t="shared" si="16"/>
        <v>1</v>
      </c>
      <c r="Z192">
        <f t="shared" si="17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8"/>
        <v/>
      </c>
      <c r="J193" s="69"/>
      <c r="K193" s="37"/>
      <c r="L193" s="58"/>
      <c r="M193" s="58"/>
      <c r="N193" s="74">
        <f t="shared" ca="1" si="19"/>
        <v>0</v>
      </c>
      <c r="O193" s="72">
        <f t="shared" si="20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5"/>
        <v>0</v>
      </c>
      <c r="Y193">
        <f t="shared" si="16"/>
        <v>1</v>
      </c>
      <c r="Z193">
        <f t="shared" si="17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8"/>
        <v/>
      </c>
      <c r="J194" s="69"/>
      <c r="K194" s="37"/>
      <c r="L194" s="58"/>
      <c r="M194" s="58"/>
      <c r="N194" s="74">
        <f t="shared" ca="1" si="19"/>
        <v>0</v>
      </c>
      <c r="O194" s="72">
        <f t="shared" si="20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5"/>
        <v>0</v>
      </c>
      <c r="Y194">
        <f t="shared" si="16"/>
        <v>1</v>
      </c>
      <c r="Z194">
        <f t="shared" si="17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8"/>
        <v/>
      </c>
      <c r="J195" s="69"/>
      <c r="K195" s="37"/>
      <c r="L195" s="58"/>
      <c r="M195" s="58"/>
      <c r="N195" s="74">
        <f t="shared" ca="1" si="19"/>
        <v>0</v>
      </c>
      <c r="O195" s="72">
        <f t="shared" si="20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5"/>
        <v>0</v>
      </c>
      <c r="Y195">
        <f t="shared" si="16"/>
        <v>1</v>
      </c>
      <c r="Z195">
        <f t="shared" si="17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8"/>
        <v/>
      </c>
      <c r="J196" s="69"/>
      <c r="K196" s="37"/>
      <c r="L196" s="58"/>
      <c r="M196" s="58"/>
      <c r="N196" s="74">
        <f t="shared" ca="1" si="19"/>
        <v>0</v>
      </c>
      <c r="O196" s="72">
        <f t="shared" si="20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5"/>
        <v>0</v>
      </c>
      <c r="Y196">
        <f t="shared" si="16"/>
        <v>1</v>
      </c>
      <c r="Z196">
        <f t="shared" si="17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8"/>
        <v/>
      </c>
      <c r="J197" s="69"/>
      <c r="K197" s="37"/>
      <c r="L197" s="58"/>
      <c r="M197" s="58"/>
      <c r="N197" s="74">
        <f t="shared" ca="1" si="19"/>
        <v>0</v>
      </c>
      <c r="O197" s="72">
        <f t="shared" si="20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5"/>
        <v>0</v>
      </c>
      <c r="Y197">
        <f t="shared" si="16"/>
        <v>1</v>
      </c>
      <c r="Z197">
        <f t="shared" si="17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8"/>
        <v/>
      </c>
      <c r="J198" s="69"/>
      <c r="K198" s="37"/>
      <c r="L198" s="58"/>
      <c r="M198" s="58"/>
      <c r="N198" s="74">
        <f t="shared" ca="1" si="19"/>
        <v>0</v>
      </c>
      <c r="O198" s="72">
        <f t="shared" si="20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5"/>
        <v>0</v>
      </c>
      <c r="Y198">
        <f t="shared" si="16"/>
        <v>1</v>
      </c>
      <c r="Z198">
        <f t="shared" si="17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8"/>
        <v/>
      </c>
      <c r="J199" s="69"/>
      <c r="K199" s="37"/>
      <c r="L199" s="58"/>
      <c r="M199" s="58"/>
      <c r="N199" s="74">
        <f t="shared" ca="1" si="19"/>
        <v>0</v>
      </c>
      <c r="O199" s="72">
        <f t="shared" si="20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5"/>
        <v>0</v>
      </c>
      <c r="Y199">
        <f t="shared" si="16"/>
        <v>1</v>
      </c>
      <c r="Z199">
        <f t="shared" si="17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8"/>
        <v/>
      </c>
      <c r="J200" s="69"/>
      <c r="K200" s="37"/>
      <c r="L200" s="58"/>
      <c r="M200" s="58"/>
      <c r="N200" s="74">
        <f t="shared" ca="1" si="19"/>
        <v>0</v>
      </c>
      <c r="O200" s="72">
        <f t="shared" si="20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5"/>
        <v>0</v>
      </c>
      <c r="Y200">
        <f t="shared" si="16"/>
        <v>1</v>
      </c>
      <c r="Z200">
        <f t="shared" si="17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8"/>
        <v/>
      </c>
      <c r="J201" s="69"/>
      <c r="K201" s="37"/>
      <c r="L201" s="58"/>
      <c r="M201" s="58"/>
      <c r="N201" s="74">
        <f t="shared" ca="1" si="19"/>
        <v>0</v>
      </c>
      <c r="O201" s="72">
        <f t="shared" si="20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5"/>
        <v>0</v>
      </c>
      <c r="Y201">
        <f t="shared" si="16"/>
        <v>1</v>
      </c>
      <c r="Z201">
        <f t="shared" si="17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8"/>
        <v/>
      </c>
      <c r="J202" s="69"/>
      <c r="K202" s="37"/>
      <c r="L202" s="58"/>
      <c r="M202" s="58"/>
      <c r="N202" s="74">
        <f t="shared" ca="1" si="19"/>
        <v>0</v>
      </c>
      <c r="O202" s="72">
        <f t="shared" si="20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5"/>
        <v>0</v>
      </c>
      <c r="Y202">
        <f t="shared" si="16"/>
        <v>1</v>
      </c>
      <c r="Z202">
        <f t="shared" si="17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8"/>
        <v/>
      </c>
      <c r="J203" s="69"/>
      <c r="K203" s="37"/>
      <c r="L203" s="58"/>
      <c r="M203" s="58"/>
      <c r="N203" s="74">
        <f t="shared" ca="1" si="19"/>
        <v>0</v>
      </c>
      <c r="O203" s="72">
        <f t="shared" si="20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5"/>
        <v>0</v>
      </c>
      <c r="Y203">
        <f t="shared" si="16"/>
        <v>1</v>
      </c>
      <c r="Z203">
        <f t="shared" si="17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8"/>
        <v/>
      </c>
      <c r="J204" s="69"/>
      <c r="K204" s="37"/>
      <c r="L204" s="58"/>
      <c r="M204" s="58"/>
      <c r="N204" s="74">
        <f t="shared" ca="1" si="19"/>
        <v>0</v>
      </c>
      <c r="O204" s="72">
        <f t="shared" si="20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5"/>
        <v>0</v>
      </c>
      <c r="Y204">
        <f t="shared" si="16"/>
        <v>1</v>
      </c>
      <c r="Z204">
        <f t="shared" si="17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8"/>
        <v/>
      </c>
      <c r="J205" s="69"/>
      <c r="K205" s="37"/>
      <c r="L205" s="58"/>
      <c r="M205" s="58"/>
      <c r="N205" s="74">
        <f t="shared" ca="1" si="19"/>
        <v>0</v>
      </c>
      <c r="O205" s="72">
        <f t="shared" si="20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5"/>
        <v>0</v>
      </c>
      <c r="Y205">
        <f t="shared" si="16"/>
        <v>1</v>
      </c>
      <c r="Z205">
        <f t="shared" si="17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8"/>
        <v/>
      </c>
      <c r="J206" s="69"/>
      <c r="K206" s="37"/>
      <c r="L206" s="58"/>
      <c r="M206" s="58"/>
      <c r="N206" s="74">
        <f t="shared" ca="1" si="19"/>
        <v>0</v>
      </c>
      <c r="O206" s="72">
        <f t="shared" si="20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1">DAY(B206)</f>
        <v>0</v>
      </c>
      <c r="Y206">
        <f t="shared" ref="Y206:Y269" si="22">MONTH(B206)</f>
        <v>1</v>
      </c>
      <c r="Z206">
        <f t="shared" ref="Z206:Z269" si="23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4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5">IF(I207="Pago em atraso",J207-B207,IF(I207="Vencido",TODAY()-B207,0))</f>
        <v>0</v>
      </c>
      <c r="O207" s="72">
        <f t="shared" ref="O207:O270" si="26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1"/>
        <v>0</v>
      </c>
      <c r="Y207">
        <f t="shared" si="22"/>
        <v>1</v>
      </c>
      <c r="Z207">
        <f t="shared" si="23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4"/>
        <v/>
      </c>
      <c r="J208" s="69"/>
      <c r="K208" s="37"/>
      <c r="L208" s="58"/>
      <c r="M208" s="58"/>
      <c r="N208" s="74">
        <f t="shared" ca="1" si="25"/>
        <v>0</v>
      </c>
      <c r="O208" s="72">
        <f t="shared" si="26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1"/>
        <v>0</v>
      </c>
      <c r="Y208">
        <f t="shared" si="22"/>
        <v>1</v>
      </c>
      <c r="Z208">
        <f t="shared" si="23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4"/>
        <v/>
      </c>
      <c r="J209" s="69"/>
      <c r="K209" s="37"/>
      <c r="L209" s="58"/>
      <c r="M209" s="58"/>
      <c r="N209" s="74">
        <f t="shared" ca="1" si="25"/>
        <v>0</v>
      </c>
      <c r="O209" s="72">
        <f t="shared" si="26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1"/>
        <v>0</v>
      </c>
      <c r="Y209">
        <f t="shared" si="22"/>
        <v>1</v>
      </c>
      <c r="Z209">
        <f t="shared" si="23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4"/>
        <v/>
      </c>
      <c r="J210" s="69"/>
      <c r="K210" s="37"/>
      <c r="L210" s="58"/>
      <c r="M210" s="58"/>
      <c r="N210" s="74">
        <f t="shared" ca="1" si="25"/>
        <v>0</v>
      </c>
      <c r="O210" s="72">
        <f t="shared" si="26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1"/>
        <v>0</v>
      </c>
      <c r="Y210">
        <f t="shared" si="22"/>
        <v>1</v>
      </c>
      <c r="Z210">
        <f t="shared" si="23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4"/>
        <v/>
      </c>
      <c r="J211" s="69"/>
      <c r="K211" s="37"/>
      <c r="L211" s="58"/>
      <c r="M211" s="58"/>
      <c r="N211" s="74">
        <f t="shared" ca="1" si="25"/>
        <v>0</v>
      </c>
      <c r="O211" s="72">
        <f t="shared" si="26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1"/>
        <v>0</v>
      </c>
      <c r="Y211">
        <f t="shared" si="22"/>
        <v>1</v>
      </c>
      <c r="Z211">
        <f t="shared" si="23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4"/>
        <v/>
      </c>
      <c r="J212" s="69"/>
      <c r="K212" s="37"/>
      <c r="L212" s="58"/>
      <c r="M212" s="58"/>
      <c r="N212" s="74">
        <f t="shared" ca="1" si="25"/>
        <v>0</v>
      </c>
      <c r="O212" s="72">
        <f t="shared" si="26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1"/>
        <v>0</v>
      </c>
      <c r="Y212">
        <f t="shared" si="22"/>
        <v>1</v>
      </c>
      <c r="Z212">
        <f t="shared" si="23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4"/>
        <v/>
      </c>
      <c r="J213" s="69"/>
      <c r="K213" s="37"/>
      <c r="L213" s="58"/>
      <c r="M213" s="58"/>
      <c r="N213" s="74">
        <f t="shared" ca="1" si="25"/>
        <v>0</v>
      </c>
      <c r="O213" s="72">
        <f t="shared" si="26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1"/>
        <v>0</v>
      </c>
      <c r="Y213">
        <f t="shared" si="22"/>
        <v>1</v>
      </c>
      <c r="Z213">
        <f t="shared" si="23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4"/>
        <v/>
      </c>
      <c r="J214" s="69"/>
      <c r="K214" s="37"/>
      <c r="L214" s="58"/>
      <c r="M214" s="58"/>
      <c r="N214" s="74">
        <f t="shared" ca="1" si="25"/>
        <v>0</v>
      </c>
      <c r="O214" s="72">
        <f t="shared" si="26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1"/>
        <v>0</v>
      </c>
      <c r="Y214">
        <f t="shared" si="22"/>
        <v>1</v>
      </c>
      <c r="Z214">
        <f t="shared" si="23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4"/>
        <v/>
      </c>
      <c r="J215" s="69"/>
      <c r="K215" s="37"/>
      <c r="L215" s="58"/>
      <c r="M215" s="58"/>
      <c r="N215" s="74">
        <f t="shared" ca="1" si="25"/>
        <v>0</v>
      </c>
      <c r="O215" s="72">
        <f t="shared" si="26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1"/>
        <v>0</v>
      </c>
      <c r="Y215">
        <f t="shared" si="22"/>
        <v>1</v>
      </c>
      <c r="Z215">
        <f t="shared" si="23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4"/>
        <v/>
      </c>
      <c r="J216" s="69"/>
      <c r="K216" s="37"/>
      <c r="L216" s="58"/>
      <c r="M216" s="58"/>
      <c r="N216" s="74">
        <f t="shared" ca="1" si="25"/>
        <v>0</v>
      </c>
      <c r="O216" s="72">
        <f t="shared" si="26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1"/>
        <v>0</v>
      </c>
      <c r="Y216">
        <f t="shared" si="22"/>
        <v>1</v>
      </c>
      <c r="Z216">
        <f t="shared" si="23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4"/>
        <v/>
      </c>
      <c r="J217" s="69"/>
      <c r="K217" s="37"/>
      <c r="L217" s="58"/>
      <c r="M217" s="58"/>
      <c r="N217" s="74">
        <f t="shared" ca="1" si="25"/>
        <v>0</v>
      </c>
      <c r="O217" s="72">
        <f t="shared" si="26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1"/>
        <v>0</v>
      </c>
      <c r="Y217">
        <f t="shared" si="22"/>
        <v>1</v>
      </c>
      <c r="Z217">
        <f t="shared" si="23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4"/>
        <v/>
      </c>
      <c r="J218" s="69"/>
      <c r="K218" s="37"/>
      <c r="L218" s="58"/>
      <c r="M218" s="58"/>
      <c r="N218" s="74">
        <f t="shared" ca="1" si="25"/>
        <v>0</v>
      </c>
      <c r="O218" s="72">
        <f t="shared" si="26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1"/>
        <v>0</v>
      </c>
      <c r="Y218">
        <f t="shared" si="22"/>
        <v>1</v>
      </c>
      <c r="Z218">
        <f t="shared" si="23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4"/>
        <v/>
      </c>
      <c r="J219" s="69"/>
      <c r="K219" s="37"/>
      <c r="L219" s="58"/>
      <c r="M219" s="58"/>
      <c r="N219" s="74">
        <f t="shared" ca="1" si="25"/>
        <v>0</v>
      </c>
      <c r="O219" s="72">
        <f t="shared" si="26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1"/>
        <v>0</v>
      </c>
      <c r="Y219">
        <f t="shared" si="22"/>
        <v>1</v>
      </c>
      <c r="Z219">
        <f t="shared" si="23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4"/>
        <v/>
      </c>
      <c r="J220" s="69"/>
      <c r="K220" s="37"/>
      <c r="L220" s="58"/>
      <c r="M220" s="58"/>
      <c r="N220" s="74">
        <f t="shared" ca="1" si="25"/>
        <v>0</v>
      </c>
      <c r="O220" s="72">
        <f t="shared" si="26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1"/>
        <v>0</v>
      </c>
      <c r="Y220">
        <f t="shared" si="22"/>
        <v>1</v>
      </c>
      <c r="Z220">
        <f t="shared" si="23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4"/>
        <v/>
      </c>
      <c r="J221" s="69"/>
      <c r="K221" s="37"/>
      <c r="L221" s="58"/>
      <c r="M221" s="58"/>
      <c r="N221" s="74">
        <f t="shared" ca="1" si="25"/>
        <v>0</v>
      </c>
      <c r="O221" s="72">
        <f t="shared" si="26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1"/>
        <v>0</v>
      </c>
      <c r="Y221">
        <f t="shared" si="22"/>
        <v>1</v>
      </c>
      <c r="Z221">
        <f t="shared" si="23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4"/>
        <v/>
      </c>
      <c r="J222" s="69"/>
      <c r="K222" s="37"/>
      <c r="L222" s="58"/>
      <c r="M222" s="58"/>
      <c r="N222" s="74">
        <f t="shared" ca="1" si="25"/>
        <v>0</v>
      </c>
      <c r="O222" s="72">
        <f t="shared" si="26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1"/>
        <v>0</v>
      </c>
      <c r="Y222">
        <f t="shared" si="22"/>
        <v>1</v>
      </c>
      <c r="Z222">
        <f t="shared" si="23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4"/>
        <v/>
      </c>
      <c r="J223" s="69"/>
      <c r="K223" s="37"/>
      <c r="L223" s="58"/>
      <c r="M223" s="58"/>
      <c r="N223" s="74">
        <f t="shared" ca="1" si="25"/>
        <v>0</v>
      </c>
      <c r="O223" s="72">
        <f t="shared" si="26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1"/>
        <v>0</v>
      </c>
      <c r="Y223">
        <f t="shared" si="22"/>
        <v>1</v>
      </c>
      <c r="Z223">
        <f t="shared" si="23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4"/>
        <v/>
      </c>
      <c r="J224" s="69"/>
      <c r="K224" s="37"/>
      <c r="L224" s="58"/>
      <c r="M224" s="58"/>
      <c r="N224" s="74">
        <f t="shared" ca="1" si="25"/>
        <v>0</v>
      </c>
      <c r="O224" s="72">
        <f t="shared" si="26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1"/>
        <v>0</v>
      </c>
      <c r="Y224">
        <f t="shared" si="22"/>
        <v>1</v>
      </c>
      <c r="Z224">
        <f t="shared" si="23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4"/>
        <v/>
      </c>
      <c r="J225" s="69"/>
      <c r="K225" s="37"/>
      <c r="L225" s="58"/>
      <c r="M225" s="58"/>
      <c r="N225" s="74">
        <f t="shared" ca="1" si="25"/>
        <v>0</v>
      </c>
      <c r="O225" s="72">
        <f t="shared" si="26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1"/>
        <v>0</v>
      </c>
      <c r="Y225">
        <f t="shared" si="22"/>
        <v>1</v>
      </c>
      <c r="Z225">
        <f t="shared" si="23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4"/>
        <v/>
      </c>
      <c r="J226" s="69"/>
      <c r="K226" s="37"/>
      <c r="L226" s="58"/>
      <c r="M226" s="58"/>
      <c r="N226" s="74">
        <f t="shared" ca="1" si="25"/>
        <v>0</v>
      </c>
      <c r="O226" s="72">
        <f t="shared" si="26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1"/>
        <v>0</v>
      </c>
      <c r="Y226">
        <f t="shared" si="22"/>
        <v>1</v>
      </c>
      <c r="Z226">
        <f t="shared" si="23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4"/>
        <v/>
      </c>
      <c r="J227" s="69"/>
      <c r="K227" s="37"/>
      <c r="L227" s="58"/>
      <c r="M227" s="58"/>
      <c r="N227" s="74">
        <f t="shared" ca="1" si="25"/>
        <v>0</v>
      </c>
      <c r="O227" s="72">
        <f t="shared" si="26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1"/>
        <v>0</v>
      </c>
      <c r="Y227">
        <f t="shared" si="22"/>
        <v>1</v>
      </c>
      <c r="Z227">
        <f t="shared" si="23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4"/>
        <v/>
      </c>
      <c r="J228" s="69"/>
      <c r="K228" s="37"/>
      <c r="L228" s="58"/>
      <c r="M228" s="58"/>
      <c r="N228" s="74">
        <f t="shared" ca="1" si="25"/>
        <v>0</v>
      </c>
      <c r="O228" s="72">
        <f t="shared" si="26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1"/>
        <v>0</v>
      </c>
      <c r="Y228">
        <f t="shared" si="22"/>
        <v>1</v>
      </c>
      <c r="Z228">
        <f t="shared" si="23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4"/>
        <v/>
      </c>
      <c r="J229" s="69"/>
      <c r="K229" s="37"/>
      <c r="L229" s="58"/>
      <c r="M229" s="58"/>
      <c r="N229" s="74">
        <f t="shared" ca="1" si="25"/>
        <v>0</v>
      </c>
      <c r="O229" s="72">
        <f t="shared" si="26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1"/>
        <v>0</v>
      </c>
      <c r="Y229">
        <f t="shared" si="22"/>
        <v>1</v>
      </c>
      <c r="Z229">
        <f t="shared" si="23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4"/>
        <v/>
      </c>
      <c r="J230" s="69"/>
      <c r="K230" s="37"/>
      <c r="L230" s="58"/>
      <c r="M230" s="58"/>
      <c r="N230" s="74">
        <f t="shared" ca="1" si="25"/>
        <v>0</v>
      </c>
      <c r="O230" s="72">
        <f t="shared" si="26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1"/>
        <v>0</v>
      </c>
      <c r="Y230">
        <f t="shared" si="22"/>
        <v>1</v>
      </c>
      <c r="Z230">
        <f t="shared" si="23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4"/>
        <v/>
      </c>
      <c r="J231" s="69"/>
      <c r="K231" s="37"/>
      <c r="L231" s="58"/>
      <c r="M231" s="58"/>
      <c r="N231" s="74">
        <f t="shared" ca="1" si="25"/>
        <v>0</v>
      </c>
      <c r="O231" s="72">
        <f t="shared" si="26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1"/>
        <v>0</v>
      </c>
      <c r="Y231">
        <f t="shared" si="22"/>
        <v>1</v>
      </c>
      <c r="Z231">
        <f t="shared" si="23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4"/>
        <v/>
      </c>
      <c r="J232" s="69"/>
      <c r="K232" s="37"/>
      <c r="L232" s="58"/>
      <c r="M232" s="58"/>
      <c r="N232" s="74">
        <f t="shared" ca="1" si="25"/>
        <v>0</v>
      </c>
      <c r="O232" s="72">
        <f t="shared" si="26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1"/>
        <v>0</v>
      </c>
      <c r="Y232">
        <f t="shared" si="22"/>
        <v>1</v>
      </c>
      <c r="Z232">
        <f t="shared" si="23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4"/>
        <v/>
      </c>
      <c r="J233" s="69"/>
      <c r="K233" s="37"/>
      <c r="L233" s="58"/>
      <c r="M233" s="58"/>
      <c r="N233" s="74">
        <f t="shared" ca="1" si="25"/>
        <v>0</v>
      </c>
      <c r="O233" s="72">
        <f t="shared" si="26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1"/>
        <v>0</v>
      </c>
      <c r="Y233">
        <f t="shared" si="22"/>
        <v>1</v>
      </c>
      <c r="Z233">
        <f t="shared" si="23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4"/>
        <v/>
      </c>
      <c r="J234" s="69"/>
      <c r="K234" s="37"/>
      <c r="L234" s="58"/>
      <c r="M234" s="58"/>
      <c r="N234" s="74">
        <f t="shared" ca="1" si="25"/>
        <v>0</v>
      </c>
      <c r="O234" s="72">
        <f t="shared" si="26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1"/>
        <v>0</v>
      </c>
      <c r="Y234">
        <f t="shared" si="22"/>
        <v>1</v>
      </c>
      <c r="Z234">
        <f t="shared" si="23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4"/>
        <v/>
      </c>
      <c r="J235" s="69"/>
      <c r="K235" s="37"/>
      <c r="L235" s="58"/>
      <c r="M235" s="58"/>
      <c r="N235" s="74">
        <f t="shared" ca="1" si="25"/>
        <v>0</v>
      </c>
      <c r="O235" s="72">
        <f t="shared" si="26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1"/>
        <v>0</v>
      </c>
      <c r="Y235">
        <f t="shared" si="22"/>
        <v>1</v>
      </c>
      <c r="Z235">
        <f t="shared" si="23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4"/>
        <v/>
      </c>
      <c r="J236" s="69"/>
      <c r="K236" s="37"/>
      <c r="L236" s="58"/>
      <c r="M236" s="58"/>
      <c r="N236" s="74">
        <f t="shared" ca="1" si="25"/>
        <v>0</v>
      </c>
      <c r="O236" s="72">
        <f t="shared" si="26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1"/>
        <v>0</v>
      </c>
      <c r="Y236">
        <f t="shared" si="22"/>
        <v>1</v>
      </c>
      <c r="Z236">
        <f t="shared" si="23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4"/>
        <v/>
      </c>
      <c r="J237" s="69"/>
      <c r="K237" s="37"/>
      <c r="L237" s="58"/>
      <c r="M237" s="58"/>
      <c r="N237" s="74">
        <f t="shared" ca="1" si="25"/>
        <v>0</v>
      </c>
      <c r="O237" s="72">
        <f t="shared" si="26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1"/>
        <v>0</v>
      </c>
      <c r="Y237">
        <f t="shared" si="22"/>
        <v>1</v>
      </c>
      <c r="Z237">
        <f t="shared" si="23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4"/>
        <v/>
      </c>
      <c r="J238" s="69"/>
      <c r="K238" s="37"/>
      <c r="L238" s="58"/>
      <c r="M238" s="58"/>
      <c r="N238" s="74">
        <f t="shared" ca="1" si="25"/>
        <v>0</v>
      </c>
      <c r="O238" s="72">
        <f t="shared" si="26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1"/>
        <v>0</v>
      </c>
      <c r="Y238">
        <f t="shared" si="22"/>
        <v>1</v>
      </c>
      <c r="Z238">
        <f t="shared" si="23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4"/>
        <v/>
      </c>
      <c r="J239" s="69"/>
      <c r="K239" s="37"/>
      <c r="L239" s="58"/>
      <c r="M239" s="58"/>
      <c r="N239" s="74">
        <f t="shared" ca="1" si="25"/>
        <v>0</v>
      </c>
      <c r="O239" s="72">
        <f t="shared" si="26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1"/>
        <v>0</v>
      </c>
      <c r="Y239">
        <f t="shared" si="22"/>
        <v>1</v>
      </c>
      <c r="Z239">
        <f t="shared" si="23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4"/>
        <v/>
      </c>
      <c r="J240" s="69"/>
      <c r="K240" s="37"/>
      <c r="L240" s="58"/>
      <c r="M240" s="58"/>
      <c r="N240" s="74">
        <f t="shared" ca="1" si="25"/>
        <v>0</v>
      </c>
      <c r="O240" s="72">
        <f t="shared" si="26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1"/>
        <v>0</v>
      </c>
      <c r="Y240">
        <f t="shared" si="22"/>
        <v>1</v>
      </c>
      <c r="Z240">
        <f t="shared" si="23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4"/>
        <v/>
      </c>
      <c r="J241" s="69"/>
      <c r="K241" s="37"/>
      <c r="L241" s="58"/>
      <c r="M241" s="58"/>
      <c r="N241" s="74">
        <f t="shared" ca="1" si="25"/>
        <v>0</v>
      </c>
      <c r="O241" s="72">
        <f t="shared" si="26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1"/>
        <v>0</v>
      </c>
      <c r="Y241">
        <f t="shared" si="22"/>
        <v>1</v>
      </c>
      <c r="Z241">
        <f t="shared" si="23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4"/>
        <v/>
      </c>
      <c r="J242" s="69"/>
      <c r="K242" s="37"/>
      <c r="L242" s="58"/>
      <c r="M242" s="58"/>
      <c r="N242" s="74">
        <f t="shared" ca="1" si="25"/>
        <v>0</v>
      </c>
      <c r="O242" s="72">
        <f t="shared" si="26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1"/>
        <v>0</v>
      </c>
      <c r="Y242">
        <f t="shared" si="22"/>
        <v>1</v>
      </c>
      <c r="Z242">
        <f t="shared" si="23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4"/>
        <v/>
      </c>
      <c r="J243" s="69"/>
      <c r="K243" s="37"/>
      <c r="L243" s="58"/>
      <c r="M243" s="58"/>
      <c r="N243" s="74">
        <f t="shared" ca="1" si="25"/>
        <v>0</v>
      </c>
      <c r="O243" s="72">
        <f t="shared" si="26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1"/>
        <v>0</v>
      </c>
      <c r="Y243">
        <f t="shared" si="22"/>
        <v>1</v>
      </c>
      <c r="Z243">
        <f t="shared" si="23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4"/>
        <v/>
      </c>
      <c r="J244" s="69"/>
      <c r="K244" s="37"/>
      <c r="L244" s="58"/>
      <c r="M244" s="58"/>
      <c r="N244" s="74">
        <f t="shared" ca="1" si="25"/>
        <v>0</v>
      </c>
      <c r="O244" s="72">
        <f t="shared" si="26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1"/>
        <v>0</v>
      </c>
      <c r="Y244">
        <f t="shared" si="22"/>
        <v>1</v>
      </c>
      <c r="Z244">
        <f t="shared" si="23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4"/>
        <v/>
      </c>
      <c r="J245" s="69"/>
      <c r="K245" s="37"/>
      <c r="L245" s="58"/>
      <c r="M245" s="58"/>
      <c r="N245" s="74">
        <f t="shared" ca="1" si="25"/>
        <v>0</v>
      </c>
      <c r="O245" s="72">
        <f t="shared" si="26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1"/>
        <v>0</v>
      </c>
      <c r="Y245">
        <f t="shared" si="22"/>
        <v>1</v>
      </c>
      <c r="Z245">
        <f t="shared" si="23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4"/>
        <v/>
      </c>
      <c r="J246" s="69"/>
      <c r="K246" s="37"/>
      <c r="L246" s="58"/>
      <c r="M246" s="58"/>
      <c r="N246" s="74">
        <f t="shared" ca="1" si="25"/>
        <v>0</v>
      </c>
      <c r="O246" s="72">
        <f t="shared" si="26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1"/>
        <v>0</v>
      </c>
      <c r="Y246">
        <f t="shared" si="22"/>
        <v>1</v>
      </c>
      <c r="Z246">
        <f t="shared" si="23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4"/>
        <v/>
      </c>
      <c r="J247" s="69"/>
      <c r="K247" s="37"/>
      <c r="L247" s="58"/>
      <c r="M247" s="58"/>
      <c r="N247" s="74">
        <f t="shared" ca="1" si="25"/>
        <v>0</v>
      </c>
      <c r="O247" s="72">
        <f t="shared" si="26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1"/>
        <v>0</v>
      </c>
      <c r="Y247">
        <f t="shared" si="22"/>
        <v>1</v>
      </c>
      <c r="Z247">
        <f t="shared" si="23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4"/>
        <v/>
      </c>
      <c r="J248" s="69"/>
      <c r="K248" s="37"/>
      <c r="L248" s="58"/>
      <c r="M248" s="58"/>
      <c r="N248" s="74">
        <f t="shared" ca="1" si="25"/>
        <v>0</v>
      </c>
      <c r="O248" s="72">
        <f t="shared" si="26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1"/>
        <v>0</v>
      </c>
      <c r="Y248">
        <f t="shared" si="22"/>
        <v>1</v>
      </c>
      <c r="Z248">
        <f t="shared" si="23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4"/>
        <v/>
      </c>
      <c r="J249" s="69"/>
      <c r="K249" s="37"/>
      <c r="L249" s="58"/>
      <c r="M249" s="58"/>
      <c r="N249" s="74">
        <f t="shared" ca="1" si="25"/>
        <v>0</v>
      </c>
      <c r="O249" s="72">
        <f t="shared" si="26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1"/>
        <v>0</v>
      </c>
      <c r="Y249">
        <f t="shared" si="22"/>
        <v>1</v>
      </c>
      <c r="Z249">
        <f t="shared" si="23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4"/>
        <v/>
      </c>
      <c r="J250" s="69"/>
      <c r="K250" s="37"/>
      <c r="L250" s="58"/>
      <c r="M250" s="58"/>
      <c r="N250" s="74">
        <f t="shared" ca="1" si="25"/>
        <v>0</v>
      </c>
      <c r="O250" s="72">
        <f t="shared" si="26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1"/>
        <v>0</v>
      </c>
      <c r="Y250">
        <f t="shared" si="22"/>
        <v>1</v>
      </c>
      <c r="Z250">
        <f t="shared" si="23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4"/>
        <v/>
      </c>
      <c r="J251" s="69"/>
      <c r="K251" s="37"/>
      <c r="L251" s="58"/>
      <c r="M251" s="58"/>
      <c r="N251" s="74">
        <f t="shared" ca="1" si="25"/>
        <v>0</v>
      </c>
      <c r="O251" s="72">
        <f t="shared" si="26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1"/>
        <v>0</v>
      </c>
      <c r="Y251">
        <f t="shared" si="22"/>
        <v>1</v>
      </c>
      <c r="Z251">
        <f t="shared" si="23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4"/>
        <v/>
      </c>
      <c r="J252" s="69"/>
      <c r="K252" s="37"/>
      <c r="L252" s="58"/>
      <c r="M252" s="58"/>
      <c r="N252" s="74">
        <f t="shared" ca="1" si="25"/>
        <v>0</v>
      </c>
      <c r="O252" s="72">
        <f t="shared" si="26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1"/>
        <v>0</v>
      </c>
      <c r="Y252">
        <f t="shared" si="22"/>
        <v>1</v>
      </c>
      <c r="Z252">
        <f t="shared" si="23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4"/>
        <v/>
      </c>
      <c r="J253" s="69"/>
      <c r="K253" s="37"/>
      <c r="L253" s="58"/>
      <c r="M253" s="58"/>
      <c r="N253" s="74">
        <f t="shared" ca="1" si="25"/>
        <v>0</v>
      </c>
      <c r="O253" s="72">
        <f t="shared" si="26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1"/>
        <v>0</v>
      </c>
      <c r="Y253">
        <f t="shared" si="22"/>
        <v>1</v>
      </c>
      <c r="Z253">
        <f t="shared" si="23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4"/>
        <v/>
      </c>
      <c r="J254" s="69"/>
      <c r="K254" s="37"/>
      <c r="L254" s="58"/>
      <c r="M254" s="58"/>
      <c r="N254" s="74">
        <f t="shared" ca="1" si="25"/>
        <v>0</v>
      </c>
      <c r="O254" s="72">
        <f t="shared" si="26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1"/>
        <v>0</v>
      </c>
      <c r="Y254">
        <f t="shared" si="22"/>
        <v>1</v>
      </c>
      <c r="Z254">
        <f t="shared" si="23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4"/>
        <v/>
      </c>
      <c r="J255" s="69"/>
      <c r="K255" s="37"/>
      <c r="L255" s="58"/>
      <c r="M255" s="58"/>
      <c r="N255" s="74">
        <f t="shared" ca="1" si="25"/>
        <v>0</v>
      </c>
      <c r="O255" s="72">
        <f t="shared" si="26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1"/>
        <v>0</v>
      </c>
      <c r="Y255">
        <f t="shared" si="22"/>
        <v>1</v>
      </c>
      <c r="Z255">
        <f t="shared" si="23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4"/>
        <v/>
      </c>
      <c r="J256" s="69"/>
      <c r="K256" s="37"/>
      <c r="L256" s="58"/>
      <c r="M256" s="58"/>
      <c r="N256" s="74">
        <f t="shared" ca="1" si="25"/>
        <v>0</v>
      </c>
      <c r="O256" s="72">
        <f t="shared" si="26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1"/>
        <v>0</v>
      </c>
      <c r="Y256">
        <f t="shared" si="22"/>
        <v>1</v>
      </c>
      <c r="Z256">
        <f t="shared" si="23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4"/>
        <v/>
      </c>
      <c r="J257" s="69"/>
      <c r="K257" s="37"/>
      <c r="L257" s="58"/>
      <c r="M257" s="58"/>
      <c r="N257" s="74">
        <f t="shared" ca="1" si="25"/>
        <v>0</v>
      </c>
      <c r="O257" s="72">
        <f t="shared" si="26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1"/>
        <v>0</v>
      </c>
      <c r="Y257">
        <f t="shared" si="22"/>
        <v>1</v>
      </c>
      <c r="Z257">
        <f t="shared" si="23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4"/>
        <v/>
      </c>
      <c r="J258" s="69"/>
      <c r="K258" s="37"/>
      <c r="L258" s="58"/>
      <c r="M258" s="58"/>
      <c r="N258" s="74">
        <f t="shared" ca="1" si="25"/>
        <v>0</v>
      </c>
      <c r="O258" s="72">
        <f t="shared" si="26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1"/>
        <v>0</v>
      </c>
      <c r="Y258">
        <f t="shared" si="22"/>
        <v>1</v>
      </c>
      <c r="Z258">
        <f t="shared" si="23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4"/>
        <v/>
      </c>
      <c r="J259" s="69"/>
      <c r="K259" s="37"/>
      <c r="L259" s="58"/>
      <c r="M259" s="58"/>
      <c r="N259" s="74">
        <f t="shared" ca="1" si="25"/>
        <v>0</v>
      </c>
      <c r="O259" s="72">
        <f t="shared" si="26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1"/>
        <v>0</v>
      </c>
      <c r="Y259">
        <f t="shared" si="22"/>
        <v>1</v>
      </c>
      <c r="Z259">
        <f t="shared" si="23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4"/>
        <v/>
      </c>
      <c r="J260" s="69"/>
      <c r="K260" s="37"/>
      <c r="L260" s="58"/>
      <c r="M260" s="58"/>
      <c r="N260" s="74">
        <f t="shared" ca="1" si="25"/>
        <v>0</v>
      </c>
      <c r="O260" s="72">
        <f t="shared" si="26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1"/>
        <v>0</v>
      </c>
      <c r="Y260">
        <f t="shared" si="22"/>
        <v>1</v>
      </c>
      <c r="Z260">
        <f t="shared" si="23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4"/>
        <v/>
      </c>
      <c r="J261" s="69"/>
      <c r="K261" s="37"/>
      <c r="L261" s="58"/>
      <c r="M261" s="58"/>
      <c r="N261" s="74">
        <f t="shared" ca="1" si="25"/>
        <v>0</v>
      </c>
      <c r="O261" s="72">
        <f t="shared" si="26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1"/>
        <v>0</v>
      </c>
      <c r="Y261">
        <f t="shared" si="22"/>
        <v>1</v>
      </c>
      <c r="Z261">
        <f t="shared" si="23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4"/>
        <v/>
      </c>
      <c r="J262" s="69"/>
      <c r="K262" s="37"/>
      <c r="L262" s="58"/>
      <c r="M262" s="58"/>
      <c r="N262" s="74">
        <f t="shared" ca="1" si="25"/>
        <v>0</v>
      </c>
      <c r="O262" s="72">
        <f t="shared" si="26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1"/>
        <v>0</v>
      </c>
      <c r="Y262">
        <f t="shared" si="22"/>
        <v>1</v>
      </c>
      <c r="Z262">
        <f t="shared" si="23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4"/>
        <v/>
      </c>
      <c r="J263" s="69"/>
      <c r="K263" s="37"/>
      <c r="L263" s="58"/>
      <c r="M263" s="58"/>
      <c r="N263" s="74">
        <f t="shared" ca="1" si="25"/>
        <v>0</v>
      </c>
      <c r="O263" s="72">
        <f t="shared" si="26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1"/>
        <v>0</v>
      </c>
      <c r="Y263">
        <f t="shared" si="22"/>
        <v>1</v>
      </c>
      <c r="Z263">
        <f t="shared" si="23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4"/>
        <v/>
      </c>
      <c r="J264" s="69"/>
      <c r="K264" s="37"/>
      <c r="L264" s="58"/>
      <c r="M264" s="58"/>
      <c r="N264" s="74">
        <f t="shared" ca="1" si="25"/>
        <v>0</v>
      </c>
      <c r="O264" s="72">
        <f t="shared" si="26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1"/>
        <v>0</v>
      </c>
      <c r="Y264">
        <f t="shared" si="22"/>
        <v>1</v>
      </c>
      <c r="Z264">
        <f t="shared" si="23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4"/>
        <v/>
      </c>
      <c r="J265" s="69"/>
      <c r="K265" s="37"/>
      <c r="L265" s="58"/>
      <c r="M265" s="58"/>
      <c r="N265" s="74">
        <f t="shared" ca="1" si="25"/>
        <v>0</v>
      </c>
      <c r="O265" s="72">
        <f t="shared" si="26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1"/>
        <v>0</v>
      </c>
      <c r="Y265">
        <f t="shared" si="22"/>
        <v>1</v>
      </c>
      <c r="Z265">
        <f t="shared" si="23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4"/>
        <v/>
      </c>
      <c r="J266" s="69"/>
      <c r="K266" s="37"/>
      <c r="L266" s="58"/>
      <c r="M266" s="58"/>
      <c r="N266" s="74">
        <f t="shared" ca="1" si="25"/>
        <v>0</v>
      </c>
      <c r="O266" s="72">
        <f t="shared" si="26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1"/>
        <v>0</v>
      </c>
      <c r="Y266">
        <f t="shared" si="22"/>
        <v>1</v>
      </c>
      <c r="Z266">
        <f t="shared" si="23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4"/>
        <v/>
      </c>
      <c r="J267" s="69"/>
      <c r="K267" s="37"/>
      <c r="L267" s="58"/>
      <c r="M267" s="58"/>
      <c r="N267" s="74">
        <f t="shared" ca="1" si="25"/>
        <v>0</v>
      </c>
      <c r="O267" s="72">
        <f t="shared" si="26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1"/>
        <v>0</v>
      </c>
      <c r="Y267">
        <f t="shared" si="22"/>
        <v>1</v>
      </c>
      <c r="Z267">
        <f t="shared" si="23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4"/>
        <v/>
      </c>
      <c r="J268" s="69"/>
      <c r="K268" s="37"/>
      <c r="L268" s="58"/>
      <c r="M268" s="58"/>
      <c r="N268" s="74">
        <f t="shared" ca="1" si="25"/>
        <v>0</v>
      </c>
      <c r="O268" s="72">
        <f t="shared" si="26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1"/>
        <v>0</v>
      </c>
      <c r="Y268">
        <f t="shared" si="22"/>
        <v>1</v>
      </c>
      <c r="Z268">
        <f t="shared" si="23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4"/>
        <v/>
      </c>
      <c r="J269" s="69"/>
      <c r="K269" s="37"/>
      <c r="L269" s="58"/>
      <c r="M269" s="58"/>
      <c r="N269" s="74">
        <f t="shared" ca="1" si="25"/>
        <v>0</v>
      </c>
      <c r="O269" s="72">
        <f t="shared" si="26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1"/>
        <v>0</v>
      </c>
      <c r="Y269">
        <f t="shared" si="22"/>
        <v>1</v>
      </c>
      <c r="Z269">
        <f t="shared" si="23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4"/>
        <v/>
      </c>
      <c r="J270" s="69"/>
      <c r="K270" s="37"/>
      <c r="L270" s="58"/>
      <c r="M270" s="58"/>
      <c r="N270" s="74">
        <f t="shared" ca="1" si="25"/>
        <v>0</v>
      </c>
      <c r="O270" s="72">
        <f t="shared" si="26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7">DAY(B270)</f>
        <v>0</v>
      </c>
      <c r="Y270">
        <f t="shared" ref="Y270:Y333" si="28">MONTH(B270)</f>
        <v>1</v>
      </c>
      <c r="Z270">
        <f t="shared" ref="Z270:Z333" si="29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30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1">IF(I271="Pago em atraso",J271-B271,IF(I271="Vencido",TODAY()-B271,0))</f>
        <v>0</v>
      </c>
      <c r="O271" s="72">
        <f t="shared" ref="O271:O334" si="32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7"/>
        <v>0</v>
      </c>
      <c r="Y271">
        <f t="shared" si="28"/>
        <v>1</v>
      </c>
      <c r="Z271">
        <f t="shared" si="29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30"/>
        <v/>
      </c>
      <c r="J272" s="69"/>
      <c r="K272" s="37"/>
      <c r="L272" s="58"/>
      <c r="M272" s="58"/>
      <c r="N272" s="74">
        <f t="shared" ca="1" si="31"/>
        <v>0</v>
      </c>
      <c r="O272" s="72">
        <f t="shared" si="32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7"/>
        <v>0</v>
      </c>
      <c r="Y272">
        <f t="shared" si="28"/>
        <v>1</v>
      </c>
      <c r="Z272">
        <f t="shared" si="29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30"/>
        <v/>
      </c>
      <c r="J273" s="69"/>
      <c r="K273" s="37"/>
      <c r="L273" s="58"/>
      <c r="M273" s="58"/>
      <c r="N273" s="74">
        <f t="shared" ca="1" si="31"/>
        <v>0</v>
      </c>
      <c r="O273" s="72">
        <f t="shared" si="32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7"/>
        <v>0</v>
      </c>
      <c r="Y273">
        <f t="shared" si="28"/>
        <v>1</v>
      </c>
      <c r="Z273">
        <f t="shared" si="29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30"/>
        <v/>
      </c>
      <c r="J274" s="69"/>
      <c r="K274" s="37"/>
      <c r="L274" s="58"/>
      <c r="M274" s="58"/>
      <c r="N274" s="74">
        <f t="shared" ca="1" si="31"/>
        <v>0</v>
      </c>
      <c r="O274" s="72">
        <f t="shared" si="32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7"/>
        <v>0</v>
      </c>
      <c r="Y274">
        <f t="shared" si="28"/>
        <v>1</v>
      </c>
      <c r="Z274">
        <f t="shared" si="29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30"/>
        <v/>
      </c>
      <c r="J275" s="69"/>
      <c r="K275" s="37"/>
      <c r="L275" s="58"/>
      <c r="M275" s="58"/>
      <c r="N275" s="74">
        <f t="shared" ca="1" si="31"/>
        <v>0</v>
      </c>
      <c r="O275" s="72">
        <f t="shared" si="32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7"/>
        <v>0</v>
      </c>
      <c r="Y275">
        <f t="shared" si="28"/>
        <v>1</v>
      </c>
      <c r="Z275">
        <f t="shared" si="29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30"/>
        <v/>
      </c>
      <c r="J276" s="69"/>
      <c r="K276" s="37"/>
      <c r="L276" s="58"/>
      <c r="M276" s="58"/>
      <c r="N276" s="74">
        <f t="shared" ca="1" si="31"/>
        <v>0</v>
      </c>
      <c r="O276" s="72">
        <f t="shared" si="32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7"/>
        <v>0</v>
      </c>
      <c r="Y276">
        <f t="shared" si="28"/>
        <v>1</v>
      </c>
      <c r="Z276">
        <f t="shared" si="29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30"/>
        <v/>
      </c>
      <c r="J277" s="69"/>
      <c r="K277" s="37"/>
      <c r="L277" s="58"/>
      <c r="M277" s="58"/>
      <c r="N277" s="74">
        <f t="shared" ca="1" si="31"/>
        <v>0</v>
      </c>
      <c r="O277" s="72">
        <f t="shared" si="32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7"/>
        <v>0</v>
      </c>
      <c r="Y277">
        <f t="shared" si="28"/>
        <v>1</v>
      </c>
      <c r="Z277">
        <f t="shared" si="29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30"/>
        <v/>
      </c>
      <c r="J278" s="69"/>
      <c r="K278" s="37"/>
      <c r="L278" s="58"/>
      <c r="M278" s="58"/>
      <c r="N278" s="74">
        <f t="shared" ca="1" si="31"/>
        <v>0</v>
      </c>
      <c r="O278" s="72">
        <f t="shared" si="32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7"/>
        <v>0</v>
      </c>
      <c r="Y278">
        <f t="shared" si="28"/>
        <v>1</v>
      </c>
      <c r="Z278">
        <f t="shared" si="29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30"/>
        <v/>
      </c>
      <c r="J279" s="69"/>
      <c r="K279" s="37"/>
      <c r="L279" s="58"/>
      <c r="M279" s="58"/>
      <c r="N279" s="74">
        <f t="shared" ca="1" si="31"/>
        <v>0</v>
      </c>
      <c r="O279" s="72">
        <f t="shared" si="32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7"/>
        <v>0</v>
      </c>
      <c r="Y279">
        <f t="shared" si="28"/>
        <v>1</v>
      </c>
      <c r="Z279">
        <f t="shared" si="29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30"/>
        <v/>
      </c>
      <c r="J280" s="69"/>
      <c r="K280" s="37"/>
      <c r="L280" s="58"/>
      <c r="M280" s="58"/>
      <c r="N280" s="74">
        <f t="shared" ca="1" si="31"/>
        <v>0</v>
      </c>
      <c r="O280" s="72">
        <f t="shared" si="32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7"/>
        <v>0</v>
      </c>
      <c r="Y280">
        <f t="shared" si="28"/>
        <v>1</v>
      </c>
      <c r="Z280">
        <f t="shared" si="29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30"/>
        <v/>
      </c>
      <c r="J281" s="69"/>
      <c r="K281" s="37"/>
      <c r="L281" s="58"/>
      <c r="M281" s="58"/>
      <c r="N281" s="74">
        <f t="shared" ca="1" si="31"/>
        <v>0</v>
      </c>
      <c r="O281" s="72">
        <f t="shared" si="32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7"/>
        <v>0</v>
      </c>
      <c r="Y281">
        <f t="shared" si="28"/>
        <v>1</v>
      </c>
      <c r="Z281">
        <f t="shared" si="29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30"/>
        <v/>
      </c>
      <c r="J282" s="69"/>
      <c r="K282" s="37"/>
      <c r="L282" s="58"/>
      <c r="M282" s="58"/>
      <c r="N282" s="74">
        <f t="shared" ca="1" si="31"/>
        <v>0</v>
      </c>
      <c r="O282" s="72">
        <f t="shared" si="32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7"/>
        <v>0</v>
      </c>
      <c r="Y282">
        <f t="shared" si="28"/>
        <v>1</v>
      </c>
      <c r="Z282">
        <f t="shared" si="29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30"/>
        <v/>
      </c>
      <c r="J283" s="69"/>
      <c r="K283" s="37"/>
      <c r="L283" s="58"/>
      <c r="M283" s="58"/>
      <c r="N283" s="74">
        <f t="shared" ca="1" si="31"/>
        <v>0</v>
      </c>
      <c r="O283" s="72">
        <f t="shared" si="32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7"/>
        <v>0</v>
      </c>
      <c r="Y283">
        <f t="shared" si="28"/>
        <v>1</v>
      </c>
      <c r="Z283">
        <f t="shared" si="29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30"/>
        <v/>
      </c>
      <c r="J284" s="69"/>
      <c r="K284" s="37"/>
      <c r="L284" s="58"/>
      <c r="M284" s="58"/>
      <c r="N284" s="74">
        <f t="shared" ca="1" si="31"/>
        <v>0</v>
      </c>
      <c r="O284" s="72">
        <f t="shared" si="32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7"/>
        <v>0</v>
      </c>
      <c r="Y284">
        <f t="shared" si="28"/>
        <v>1</v>
      </c>
      <c r="Z284">
        <f t="shared" si="29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30"/>
        <v/>
      </c>
      <c r="J285" s="69"/>
      <c r="K285" s="37"/>
      <c r="L285" s="58"/>
      <c r="M285" s="58"/>
      <c r="N285" s="74">
        <f t="shared" ca="1" si="31"/>
        <v>0</v>
      </c>
      <c r="O285" s="72">
        <f t="shared" si="32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7"/>
        <v>0</v>
      </c>
      <c r="Y285">
        <f t="shared" si="28"/>
        <v>1</v>
      </c>
      <c r="Z285">
        <f t="shared" si="29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30"/>
        <v/>
      </c>
      <c r="J286" s="69"/>
      <c r="K286" s="37"/>
      <c r="L286" s="58"/>
      <c r="M286" s="58"/>
      <c r="N286" s="74">
        <f t="shared" ca="1" si="31"/>
        <v>0</v>
      </c>
      <c r="O286" s="72">
        <f t="shared" si="32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7"/>
        <v>0</v>
      </c>
      <c r="Y286">
        <f t="shared" si="28"/>
        <v>1</v>
      </c>
      <c r="Z286">
        <f t="shared" si="29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30"/>
        <v/>
      </c>
      <c r="J287" s="69"/>
      <c r="K287" s="37"/>
      <c r="L287" s="58"/>
      <c r="M287" s="58"/>
      <c r="N287" s="74">
        <f t="shared" ca="1" si="31"/>
        <v>0</v>
      </c>
      <c r="O287" s="72">
        <f t="shared" si="32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7"/>
        <v>0</v>
      </c>
      <c r="Y287">
        <f t="shared" si="28"/>
        <v>1</v>
      </c>
      <c r="Z287">
        <f t="shared" si="29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30"/>
        <v/>
      </c>
      <c r="J288" s="69"/>
      <c r="K288" s="37"/>
      <c r="L288" s="58"/>
      <c r="M288" s="58"/>
      <c r="N288" s="74">
        <f t="shared" ca="1" si="31"/>
        <v>0</v>
      </c>
      <c r="O288" s="72">
        <f t="shared" si="32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7"/>
        <v>0</v>
      </c>
      <c r="Y288">
        <f t="shared" si="28"/>
        <v>1</v>
      </c>
      <c r="Z288">
        <f t="shared" si="29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30"/>
        <v/>
      </c>
      <c r="J289" s="69"/>
      <c r="K289" s="37"/>
      <c r="L289" s="58"/>
      <c r="M289" s="58"/>
      <c r="N289" s="74">
        <f t="shared" ca="1" si="31"/>
        <v>0</v>
      </c>
      <c r="O289" s="72">
        <f t="shared" si="32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7"/>
        <v>0</v>
      </c>
      <c r="Y289">
        <f t="shared" si="28"/>
        <v>1</v>
      </c>
      <c r="Z289">
        <f t="shared" si="29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30"/>
        <v/>
      </c>
      <c r="J290" s="69"/>
      <c r="K290" s="37"/>
      <c r="L290" s="58"/>
      <c r="M290" s="58"/>
      <c r="N290" s="74">
        <f t="shared" ca="1" si="31"/>
        <v>0</v>
      </c>
      <c r="O290" s="72">
        <f t="shared" si="32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7"/>
        <v>0</v>
      </c>
      <c r="Y290">
        <f t="shared" si="28"/>
        <v>1</v>
      </c>
      <c r="Z290">
        <f t="shared" si="29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30"/>
        <v/>
      </c>
      <c r="J291" s="69"/>
      <c r="K291" s="37"/>
      <c r="L291" s="58"/>
      <c r="M291" s="58"/>
      <c r="N291" s="74">
        <f t="shared" ca="1" si="31"/>
        <v>0</v>
      </c>
      <c r="O291" s="72">
        <f t="shared" si="32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7"/>
        <v>0</v>
      </c>
      <c r="Y291">
        <f t="shared" si="28"/>
        <v>1</v>
      </c>
      <c r="Z291">
        <f t="shared" si="29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30"/>
        <v/>
      </c>
      <c r="J292" s="69"/>
      <c r="K292" s="37"/>
      <c r="L292" s="58"/>
      <c r="M292" s="58"/>
      <c r="N292" s="74">
        <f t="shared" ca="1" si="31"/>
        <v>0</v>
      </c>
      <c r="O292" s="72">
        <f t="shared" si="32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7"/>
        <v>0</v>
      </c>
      <c r="Y292">
        <f t="shared" si="28"/>
        <v>1</v>
      </c>
      <c r="Z292">
        <f t="shared" si="29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30"/>
        <v/>
      </c>
      <c r="J293" s="69"/>
      <c r="K293" s="37"/>
      <c r="L293" s="58"/>
      <c r="M293" s="58"/>
      <c r="N293" s="74">
        <f t="shared" ca="1" si="31"/>
        <v>0</v>
      </c>
      <c r="O293" s="72">
        <f t="shared" si="32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7"/>
        <v>0</v>
      </c>
      <c r="Y293">
        <f t="shared" si="28"/>
        <v>1</v>
      </c>
      <c r="Z293">
        <f t="shared" si="29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30"/>
        <v/>
      </c>
      <c r="J294" s="69"/>
      <c r="K294" s="37"/>
      <c r="L294" s="58"/>
      <c r="M294" s="58"/>
      <c r="N294" s="74">
        <f t="shared" ca="1" si="31"/>
        <v>0</v>
      </c>
      <c r="O294" s="72">
        <f t="shared" si="32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7"/>
        <v>0</v>
      </c>
      <c r="Y294">
        <f t="shared" si="28"/>
        <v>1</v>
      </c>
      <c r="Z294">
        <f t="shared" si="29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30"/>
        <v/>
      </c>
      <c r="J295" s="69"/>
      <c r="K295" s="37"/>
      <c r="L295" s="58"/>
      <c r="M295" s="58"/>
      <c r="N295" s="74">
        <f t="shared" ca="1" si="31"/>
        <v>0</v>
      </c>
      <c r="O295" s="72">
        <f t="shared" si="32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7"/>
        <v>0</v>
      </c>
      <c r="Y295">
        <f t="shared" si="28"/>
        <v>1</v>
      </c>
      <c r="Z295">
        <f t="shared" si="29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30"/>
        <v/>
      </c>
      <c r="J296" s="69"/>
      <c r="K296" s="37"/>
      <c r="L296" s="58"/>
      <c r="M296" s="58"/>
      <c r="N296" s="74">
        <f t="shared" ca="1" si="31"/>
        <v>0</v>
      </c>
      <c r="O296" s="72">
        <f t="shared" si="32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7"/>
        <v>0</v>
      </c>
      <c r="Y296">
        <f t="shared" si="28"/>
        <v>1</v>
      </c>
      <c r="Z296">
        <f t="shared" si="29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30"/>
        <v/>
      </c>
      <c r="J297" s="69"/>
      <c r="K297" s="37"/>
      <c r="L297" s="58"/>
      <c r="M297" s="58"/>
      <c r="N297" s="74">
        <f t="shared" ca="1" si="31"/>
        <v>0</v>
      </c>
      <c r="O297" s="72">
        <f t="shared" si="32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7"/>
        <v>0</v>
      </c>
      <c r="Y297">
        <f t="shared" si="28"/>
        <v>1</v>
      </c>
      <c r="Z297">
        <f t="shared" si="29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30"/>
        <v/>
      </c>
      <c r="J298" s="69"/>
      <c r="K298" s="37"/>
      <c r="L298" s="58"/>
      <c r="M298" s="58"/>
      <c r="N298" s="74">
        <f t="shared" ca="1" si="31"/>
        <v>0</v>
      </c>
      <c r="O298" s="72">
        <f t="shared" si="32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7"/>
        <v>0</v>
      </c>
      <c r="Y298">
        <f t="shared" si="28"/>
        <v>1</v>
      </c>
      <c r="Z298">
        <f t="shared" si="29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30"/>
        <v/>
      </c>
      <c r="J299" s="69"/>
      <c r="K299" s="37"/>
      <c r="L299" s="58"/>
      <c r="M299" s="58"/>
      <c r="N299" s="74">
        <f t="shared" ca="1" si="31"/>
        <v>0</v>
      </c>
      <c r="O299" s="72">
        <f t="shared" si="32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7"/>
        <v>0</v>
      </c>
      <c r="Y299">
        <f t="shared" si="28"/>
        <v>1</v>
      </c>
      <c r="Z299">
        <f t="shared" si="29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30"/>
        <v/>
      </c>
      <c r="J300" s="69"/>
      <c r="K300" s="37"/>
      <c r="L300" s="58"/>
      <c r="M300" s="58"/>
      <c r="N300" s="74">
        <f t="shared" ca="1" si="31"/>
        <v>0</v>
      </c>
      <c r="O300" s="72">
        <f t="shared" si="32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7"/>
        <v>0</v>
      </c>
      <c r="Y300">
        <f t="shared" si="28"/>
        <v>1</v>
      </c>
      <c r="Z300">
        <f t="shared" si="29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30"/>
        <v/>
      </c>
      <c r="J301" s="69"/>
      <c r="K301" s="37"/>
      <c r="L301" s="58"/>
      <c r="M301" s="58"/>
      <c r="N301" s="74">
        <f t="shared" ca="1" si="31"/>
        <v>0</v>
      </c>
      <c r="O301" s="72">
        <f t="shared" si="32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7"/>
        <v>0</v>
      </c>
      <c r="Y301">
        <f t="shared" si="28"/>
        <v>1</v>
      </c>
      <c r="Z301">
        <f t="shared" si="29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30"/>
        <v/>
      </c>
      <c r="J302" s="69"/>
      <c r="K302" s="37"/>
      <c r="L302" s="58"/>
      <c r="M302" s="58"/>
      <c r="N302" s="74">
        <f t="shared" ca="1" si="31"/>
        <v>0</v>
      </c>
      <c r="O302" s="72">
        <f t="shared" si="32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7"/>
        <v>0</v>
      </c>
      <c r="Y302">
        <f t="shared" si="28"/>
        <v>1</v>
      </c>
      <c r="Z302">
        <f t="shared" si="29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30"/>
        <v/>
      </c>
      <c r="J303" s="69"/>
      <c r="K303" s="37"/>
      <c r="L303" s="58"/>
      <c r="M303" s="58"/>
      <c r="N303" s="74">
        <f t="shared" ca="1" si="31"/>
        <v>0</v>
      </c>
      <c r="O303" s="72">
        <f t="shared" si="32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7"/>
        <v>0</v>
      </c>
      <c r="Y303">
        <f t="shared" si="28"/>
        <v>1</v>
      </c>
      <c r="Z303">
        <f t="shared" si="29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30"/>
        <v/>
      </c>
      <c r="J304" s="69"/>
      <c r="K304" s="37"/>
      <c r="L304" s="58"/>
      <c r="M304" s="58"/>
      <c r="N304" s="74">
        <f t="shared" ca="1" si="31"/>
        <v>0</v>
      </c>
      <c r="O304" s="72">
        <f t="shared" si="32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7"/>
        <v>0</v>
      </c>
      <c r="Y304">
        <f t="shared" si="28"/>
        <v>1</v>
      </c>
      <c r="Z304">
        <f t="shared" si="29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30"/>
        <v/>
      </c>
      <c r="J305" s="69"/>
      <c r="K305" s="37"/>
      <c r="L305" s="58"/>
      <c r="M305" s="58"/>
      <c r="N305" s="74">
        <f t="shared" ca="1" si="31"/>
        <v>0</v>
      </c>
      <c r="O305" s="72">
        <f t="shared" si="32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7"/>
        <v>0</v>
      </c>
      <c r="Y305">
        <f t="shared" si="28"/>
        <v>1</v>
      </c>
      <c r="Z305">
        <f t="shared" si="29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30"/>
        <v/>
      </c>
      <c r="J306" s="69"/>
      <c r="K306" s="37"/>
      <c r="L306" s="58"/>
      <c r="M306" s="58"/>
      <c r="N306" s="74">
        <f t="shared" ca="1" si="31"/>
        <v>0</v>
      </c>
      <c r="O306" s="72">
        <f t="shared" si="32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7"/>
        <v>0</v>
      </c>
      <c r="Y306">
        <f t="shared" si="28"/>
        <v>1</v>
      </c>
      <c r="Z306">
        <f t="shared" si="29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30"/>
        <v/>
      </c>
      <c r="J307" s="69"/>
      <c r="K307" s="37"/>
      <c r="L307" s="58"/>
      <c r="M307" s="58"/>
      <c r="N307" s="74">
        <f t="shared" ca="1" si="31"/>
        <v>0</v>
      </c>
      <c r="O307" s="72">
        <f t="shared" si="32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7"/>
        <v>0</v>
      </c>
      <c r="Y307">
        <f t="shared" si="28"/>
        <v>1</v>
      </c>
      <c r="Z307">
        <f t="shared" si="29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30"/>
        <v/>
      </c>
      <c r="J308" s="69"/>
      <c r="K308" s="37"/>
      <c r="L308" s="58"/>
      <c r="M308" s="58"/>
      <c r="N308" s="74">
        <f t="shared" ca="1" si="31"/>
        <v>0</v>
      </c>
      <c r="O308" s="72">
        <f t="shared" si="32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7"/>
        <v>0</v>
      </c>
      <c r="Y308">
        <f t="shared" si="28"/>
        <v>1</v>
      </c>
      <c r="Z308">
        <f t="shared" si="29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30"/>
        <v/>
      </c>
      <c r="J309" s="69"/>
      <c r="K309" s="37"/>
      <c r="L309" s="58"/>
      <c r="M309" s="58"/>
      <c r="N309" s="74">
        <f t="shared" ca="1" si="31"/>
        <v>0</v>
      </c>
      <c r="O309" s="72">
        <f t="shared" si="32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7"/>
        <v>0</v>
      </c>
      <c r="Y309">
        <f t="shared" si="28"/>
        <v>1</v>
      </c>
      <c r="Z309">
        <f t="shared" si="29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30"/>
        <v/>
      </c>
      <c r="J310" s="69"/>
      <c r="K310" s="37"/>
      <c r="L310" s="58"/>
      <c r="M310" s="58"/>
      <c r="N310" s="74">
        <f t="shared" ca="1" si="31"/>
        <v>0</v>
      </c>
      <c r="O310" s="72">
        <f t="shared" si="32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7"/>
        <v>0</v>
      </c>
      <c r="Y310">
        <f t="shared" si="28"/>
        <v>1</v>
      </c>
      <c r="Z310">
        <f t="shared" si="29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30"/>
        <v/>
      </c>
      <c r="J311" s="69"/>
      <c r="K311" s="37"/>
      <c r="L311" s="58"/>
      <c r="M311" s="58"/>
      <c r="N311" s="74">
        <f t="shared" ca="1" si="31"/>
        <v>0</v>
      </c>
      <c r="O311" s="72">
        <f t="shared" si="32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7"/>
        <v>0</v>
      </c>
      <c r="Y311">
        <f t="shared" si="28"/>
        <v>1</v>
      </c>
      <c r="Z311">
        <f t="shared" si="29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30"/>
        <v/>
      </c>
      <c r="J312" s="69"/>
      <c r="K312" s="37"/>
      <c r="L312" s="58"/>
      <c r="M312" s="58"/>
      <c r="N312" s="74">
        <f t="shared" ca="1" si="31"/>
        <v>0</v>
      </c>
      <c r="O312" s="72">
        <f t="shared" si="32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7"/>
        <v>0</v>
      </c>
      <c r="Y312">
        <f t="shared" si="28"/>
        <v>1</v>
      </c>
      <c r="Z312">
        <f t="shared" si="29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30"/>
        <v/>
      </c>
      <c r="J313" s="69"/>
      <c r="K313" s="37"/>
      <c r="L313" s="58"/>
      <c r="M313" s="58"/>
      <c r="N313" s="74">
        <f t="shared" ca="1" si="31"/>
        <v>0</v>
      </c>
      <c r="O313" s="72">
        <f t="shared" si="32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7"/>
        <v>0</v>
      </c>
      <c r="Y313">
        <f t="shared" si="28"/>
        <v>1</v>
      </c>
      <c r="Z313">
        <f t="shared" si="29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30"/>
        <v/>
      </c>
      <c r="J314" s="69"/>
      <c r="K314" s="37"/>
      <c r="L314" s="58"/>
      <c r="M314" s="58"/>
      <c r="N314" s="74">
        <f t="shared" ca="1" si="31"/>
        <v>0</v>
      </c>
      <c r="O314" s="72">
        <f t="shared" si="32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7"/>
        <v>0</v>
      </c>
      <c r="Y314">
        <f t="shared" si="28"/>
        <v>1</v>
      </c>
      <c r="Z314">
        <f t="shared" si="29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30"/>
        <v/>
      </c>
      <c r="J315" s="69"/>
      <c r="K315" s="37"/>
      <c r="L315" s="58"/>
      <c r="M315" s="58"/>
      <c r="N315" s="74">
        <f t="shared" ca="1" si="31"/>
        <v>0</v>
      </c>
      <c r="O315" s="72">
        <f t="shared" si="32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7"/>
        <v>0</v>
      </c>
      <c r="Y315">
        <f t="shared" si="28"/>
        <v>1</v>
      </c>
      <c r="Z315">
        <f t="shared" si="29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30"/>
        <v/>
      </c>
      <c r="J316" s="69"/>
      <c r="K316" s="37"/>
      <c r="L316" s="58"/>
      <c r="M316" s="58"/>
      <c r="N316" s="74">
        <f t="shared" ca="1" si="31"/>
        <v>0</v>
      </c>
      <c r="O316" s="72">
        <f t="shared" si="32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7"/>
        <v>0</v>
      </c>
      <c r="Y316">
        <f t="shared" si="28"/>
        <v>1</v>
      </c>
      <c r="Z316">
        <f t="shared" si="29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30"/>
        <v/>
      </c>
      <c r="J317" s="69"/>
      <c r="K317" s="37"/>
      <c r="L317" s="58"/>
      <c r="M317" s="58"/>
      <c r="N317" s="74">
        <f t="shared" ca="1" si="31"/>
        <v>0</v>
      </c>
      <c r="O317" s="72">
        <f t="shared" si="32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7"/>
        <v>0</v>
      </c>
      <c r="Y317">
        <f t="shared" si="28"/>
        <v>1</v>
      </c>
      <c r="Z317">
        <f t="shared" si="29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30"/>
        <v/>
      </c>
      <c r="J318" s="69"/>
      <c r="K318" s="37"/>
      <c r="L318" s="58"/>
      <c r="M318" s="58"/>
      <c r="N318" s="74">
        <f t="shared" ca="1" si="31"/>
        <v>0</v>
      </c>
      <c r="O318" s="72">
        <f t="shared" si="32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7"/>
        <v>0</v>
      </c>
      <c r="Y318">
        <f t="shared" si="28"/>
        <v>1</v>
      </c>
      <c r="Z318">
        <f t="shared" si="29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30"/>
        <v/>
      </c>
      <c r="J319" s="69"/>
      <c r="K319" s="37"/>
      <c r="L319" s="58"/>
      <c r="M319" s="58"/>
      <c r="N319" s="74">
        <f t="shared" ca="1" si="31"/>
        <v>0</v>
      </c>
      <c r="O319" s="72">
        <f t="shared" si="32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7"/>
        <v>0</v>
      </c>
      <c r="Y319">
        <f t="shared" si="28"/>
        <v>1</v>
      </c>
      <c r="Z319">
        <f t="shared" si="29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30"/>
        <v/>
      </c>
      <c r="J320" s="69"/>
      <c r="K320" s="37"/>
      <c r="L320" s="58"/>
      <c r="M320" s="58"/>
      <c r="N320" s="74">
        <f t="shared" ca="1" si="31"/>
        <v>0</v>
      </c>
      <c r="O320" s="72">
        <f t="shared" si="32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7"/>
        <v>0</v>
      </c>
      <c r="Y320">
        <f t="shared" si="28"/>
        <v>1</v>
      </c>
      <c r="Z320">
        <f t="shared" si="29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30"/>
        <v/>
      </c>
      <c r="J321" s="69"/>
      <c r="K321" s="37"/>
      <c r="L321" s="58"/>
      <c r="M321" s="58"/>
      <c r="N321" s="74">
        <f t="shared" ca="1" si="31"/>
        <v>0</v>
      </c>
      <c r="O321" s="72">
        <f t="shared" si="32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7"/>
        <v>0</v>
      </c>
      <c r="Y321">
        <f t="shared" si="28"/>
        <v>1</v>
      </c>
      <c r="Z321">
        <f t="shared" si="29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30"/>
        <v/>
      </c>
      <c r="J322" s="69"/>
      <c r="K322" s="37"/>
      <c r="L322" s="58"/>
      <c r="M322" s="58"/>
      <c r="N322" s="74">
        <f t="shared" ca="1" si="31"/>
        <v>0</v>
      </c>
      <c r="O322" s="72">
        <f t="shared" si="32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7"/>
        <v>0</v>
      </c>
      <c r="Y322">
        <f t="shared" si="28"/>
        <v>1</v>
      </c>
      <c r="Z322">
        <f t="shared" si="29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30"/>
        <v/>
      </c>
      <c r="J323" s="69"/>
      <c r="K323" s="37"/>
      <c r="L323" s="58"/>
      <c r="M323" s="58"/>
      <c r="N323" s="74">
        <f t="shared" ca="1" si="31"/>
        <v>0</v>
      </c>
      <c r="O323" s="72">
        <f t="shared" si="32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7"/>
        <v>0</v>
      </c>
      <c r="Y323">
        <f t="shared" si="28"/>
        <v>1</v>
      </c>
      <c r="Z323">
        <f t="shared" si="29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30"/>
        <v/>
      </c>
      <c r="J324" s="69"/>
      <c r="K324" s="37"/>
      <c r="L324" s="58"/>
      <c r="M324" s="58"/>
      <c r="N324" s="74">
        <f t="shared" ca="1" si="31"/>
        <v>0</v>
      </c>
      <c r="O324" s="72">
        <f t="shared" si="32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7"/>
        <v>0</v>
      </c>
      <c r="Y324">
        <f t="shared" si="28"/>
        <v>1</v>
      </c>
      <c r="Z324">
        <f t="shared" si="29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30"/>
        <v/>
      </c>
      <c r="J325" s="69"/>
      <c r="K325" s="37"/>
      <c r="L325" s="58"/>
      <c r="M325" s="58"/>
      <c r="N325" s="74">
        <f t="shared" ca="1" si="31"/>
        <v>0</v>
      </c>
      <c r="O325" s="72">
        <f t="shared" si="32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7"/>
        <v>0</v>
      </c>
      <c r="Y325">
        <f t="shared" si="28"/>
        <v>1</v>
      </c>
      <c r="Z325">
        <f t="shared" si="29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30"/>
        <v/>
      </c>
      <c r="J326" s="69"/>
      <c r="K326" s="37"/>
      <c r="L326" s="58"/>
      <c r="M326" s="58"/>
      <c r="N326" s="74">
        <f t="shared" ca="1" si="31"/>
        <v>0</v>
      </c>
      <c r="O326" s="72">
        <f t="shared" si="32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7"/>
        <v>0</v>
      </c>
      <c r="Y326">
        <f t="shared" si="28"/>
        <v>1</v>
      </c>
      <c r="Z326">
        <f t="shared" si="29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30"/>
        <v/>
      </c>
      <c r="J327" s="69"/>
      <c r="K327" s="37"/>
      <c r="L327" s="58"/>
      <c r="M327" s="58"/>
      <c r="N327" s="74">
        <f t="shared" ca="1" si="31"/>
        <v>0</v>
      </c>
      <c r="O327" s="72">
        <f t="shared" si="32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7"/>
        <v>0</v>
      </c>
      <c r="Y327">
        <f t="shared" si="28"/>
        <v>1</v>
      </c>
      <c r="Z327">
        <f t="shared" si="29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30"/>
        <v/>
      </c>
      <c r="J328" s="69"/>
      <c r="K328" s="37"/>
      <c r="L328" s="58"/>
      <c r="M328" s="58"/>
      <c r="N328" s="74">
        <f t="shared" ca="1" si="31"/>
        <v>0</v>
      </c>
      <c r="O328" s="72">
        <f t="shared" si="32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7"/>
        <v>0</v>
      </c>
      <c r="Y328">
        <f t="shared" si="28"/>
        <v>1</v>
      </c>
      <c r="Z328">
        <f t="shared" si="29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30"/>
        <v/>
      </c>
      <c r="J329" s="69"/>
      <c r="K329" s="37"/>
      <c r="L329" s="58"/>
      <c r="M329" s="58"/>
      <c r="N329" s="74">
        <f t="shared" ca="1" si="31"/>
        <v>0</v>
      </c>
      <c r="O329" s="72">
        <f t="shared" si="32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7"/>
        <v>0</v>
      </c>
      <c r="Y329">
        <f t="shared" si="28"/>
        <v>1</v>
      </c>
      <c r="Z329">
        <f t="shared" si="29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30"/>
        <v/>
      </c>
      <c r="J330" s="69"/>
      <c r="K330" s="37"/>
      <c r="L330" s="58"/>
      <c r="M330" s="58"/>
      <c r="N330" s="74">
        <f t="shared" ca="1" si="31"/>
        <v>0</v>
      </c>
      <c r="O330" s="72">
        <f t="shared" si="32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7"/>
        <v>0</v>
      </c>
      <c r="Y330">
        <f t="shared" si="28"/>
        <v>1</v>
      </c>
      <c r="Z330">
        <f t="shared" si="29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30"/>
        <v/>
      </c>
      <c r="J331" s="69"/>
      <c r="K331" s="37"/>
      <c r="L331" s="58"/>
      <c r="M331" s="58"/>
      <c r="N331" s="74">
        <f t="shared" ca="1" si="31"/>
        <v>0</v>
      </c>
      <c r="O331" s="72">
        <f t="shared" si="32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7"/>
        <v>0</v>
      </c>
      <c r="Y331">
        <f t="shared" si="28"/>
        <v>1</v>
      </c>
      <c r="Z331">
        <f t="shared" si="29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30"/>
        <v/>
      </c>
      <c r="J332" s="69"/>
      <c r="K332" s="37"/>
      <c r="L332" s="58"/>
      <c r="M332" s="58"/>
      <c r="N332" s="74">
        <f t="shared" ca="1" si="31"/>
        <v>0</v>
      </c>
      <c r="O332" s="72">
        <f t="shared" si="32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7"/>
        <v>0</v>
      </c>
      <c r="Y332">
        <f t="shared" si="28"/>
        <v>1</v>
      </c>
      <c r="Z332">
        <f t="shared" si="29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30"/>
        <v/>
      </c>
      <c r="J333" s="69"/>
      <c r="K333" s="37"/>
      <c r="L333" s="58"/>
      <c r="M333" s="58"/>
      <c r="N333" s="74">
        <f t="shared" ca="1" si="31"/>
        <v>0</v>
      </c>
      <c r="O333" s="72">
        <f t="shared" si="32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7"/>
        <v>0</v>
      </c>
      <c r="Y333">
        <f t="shared" si="28"/>
        <v>1</v>
      </c>
      <c r="Z333">
        <f t="shared" si="29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30"/>
        <v/>
      </c>
      <c r="J334" s="69"/>
      <c r="K334" s="37"/>
      <c r="L334" s="58"/>
      <c r="M334" s="58"/>
      <c r="N334" s="74">
        <f t="shared" ca="1" si="31"/>
        <v>0</v>
      </c>
      <c r="O334" s="72">
        <f t="shared" si="32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3">DAY(B334)</f>
        <v>0</v>
      </c>
      <c r="Y334">
        <f t="shared" ref="Y334:Y397" si="34">MONTH(B334)</f>
        <v>1</v>
      </c>
      <c r="Z334">
        <f t="shared" ref="Z334:Z397" si="35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6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7">IF(I335="Pago em atraso",J335-B335,IF(I335="Vencido",TODAY()-B335,0))</f>
        <v>0</v>
      </c>
      <c r="O335" s="72">
        <f t="shared" ref="O335:O398" si="38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3"/>
        <v>0</v>
      </c>
      <c r="Y335">
        <f t="shared" si="34"/>
        <v>1</v>
      </c>
      <c r="Z335">
        <f t="shared" si="35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6"/>
        <v/>
      </c>
      <c r="J336" s="69"/>
      <c r="K336" s="37"/>
      <c r="L336" s="58"/>
      <c r="M336" s="58"/>
      <c r="N336" s="74">
        <f t="shared" ca="1" si="37"/>
        <v>0</v>
      </c>
      <c r="O336" s="72">
        <f t="shared" si="38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3"/>
        <v>0</v>
      </c>
      <c r="Y336">
        <f t="shared" si="34"/>
        <v>1</v>
      </c>
      <c r="Z336">
        <f t="shared" si="35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6"/>
        <v/>
      </c>
      <c r="J337" s="69"/>
      <c r="K337" s="37"/>
      <c r="L337" s="58"/>
      <c r="M337" s="58"/>
      <c r="N337" s="74">
        <f t="shared" ca="1" si="37"/>
        <v>0</v>
      </c>
      <c r="O337" s="72">
        <f t="shared" si="38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3"/>
        <v>0</v>
      </c>
      <c r="Y337">
        <f t="shared" si="34"/>
        <v>1</v>
      </c>
      <c r="Z337">
        <f t="shared" si="35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6"/>
        <v/>
      </c>
      <c r="J338" s="69"/>
      <c r="K338" s="37"/>
      <c r="L338" s="58"/>
      <c r="M338" s="58"/>
      <c r="N338" s="74">
        <f t="shared" ca="1" si="37"/>
        <v>0</v>
      </c>
      <c r="O338" s="72">
        <f t="shared" si="38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3"/>
        <v>0</v>
      </c>
      <c r="Y338">
        <f t="shared" si="34"/>
        <v>1</v>
      </c>
      <c r="Z338">
        <f t="shared" si="35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6"/>
        <v/>
      </c>
      <c r="J339" s="69"/>
      <c r="K339" s="37"/>
      <c r="L339" s="58"/>
      <c r="M339" s="58"/>
      <c r="N339" s="74">
        <f t="shared" ca="1" si="37"/>
        <v>0</v>
      </c>
      <c r="O339" s="72">
        <f t="shared" si="38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3"/>
        <v>0</v>
      </c>
      <c r="Y339">
        <f t="shared" si="34"/>
        <v>1</v>
      </c>
      <c r="Z339">
        <f t="shared" si="35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6"/>
        <v/>
      </c>
      <c r="J340" s="69"/>
      <c r="K340" s="37"/>
      <c r="L340" s="58"/>
      <c r="M340" s="58"/>
      <c r="N340" s="74">
        <f t="shared" ca="1" si="37"/>
        <v>0</v>
      </c>
      <c r="O340" s="72">
        <f t="shared" si="38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3"/>
        <v>0</v>
      </c>
      <c r="Y340">
        <f t="shared" si="34"/>
        <v>1</v>
      </c>
      <c r="Z340">
        <f t="shared" si="35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6"/>
        <v/>
      </c>
      <c r="J341" s="69"/>
      <c r="K341" s="37"/>
      <c r="L341" s="58"/>
      <c r="M341" s="58"/>
      <c r="N341" s="74">
        <f t="shared" ca="1" si="37"/>
        <v>0</v>
      </c>
      <c r="O341" s="72">
        <f t="shared" si="38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3"/>
        <v>0</v>
      </c>
      <c r="Y341">
        <f t="shared" si="34"/>
        <v>1</v>
      </c>
      <c r="Z341">
        <f t="shared" si="35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6"/>
        <v/>
      </c>
      <c r="J342" s="69"/>
      <c r="K342" s="37"/>
      <c r="L342" s="58"/>
      <c r="M342" s="58"/>
      <c r="N342" s="74">
        <f t="shared" ca="1" si="37"/>
        <v>0</v>
      </c>
      <c r="O342" s="72">
        <f t="shared" si="38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3"/>
        <v>0</v>
      </c>
      <c r="Y342">
        <f t="shared" si="34"/>
        <v>1</v>
      </c>
      <c r="Z342">
        <f t="shared" si="35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6"/>
        <v/>
      </c>
      <c r="J343" s="69"/>
      <c r="K343" s="37"/>
      <c r="L343" s="58"/>
      <c r="M343" s="58"/>
      <c r="N343" s="74">
        <f t="shared" ca="1" si="37"/>
        <v>0</v>
      </c>
      <c r="O343" s="72">
        <f t="shared" si="38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3"/>
        <v>0</v>
      </c>
      <c r="Y343">
        <f t="shared" si="34"/>
        <v>1</v>
      </c>
      <c r="Z343">
        <f t="shared" si="35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6"/>
        <v/>
      </c>
      <c r="J344" s="69"/>
      <c r="K344" s="37"/>
      <c r="L344" s="58"/>
      <c r="M344" s="58"/>
      <c r="N344" s="74">
        <f t="shared" ca="1" si="37"/>
        <v>0</v>
      </c>
      <c r="O344" s="72">
        <f t="shared" si="38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3"/>
        <v>0</v>
      </c>
      <c r="Y344">
        <f t="shared" si="34"/>
        <v>1</v>
      </c>
      <c r="Z344">
        <f t="shared" si="35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6"/>
        <v/>
      </c>
      <c r="J345" s="69"/>
      <c r="K345" s="37"/>
      <c r="L345" s="58"/>
      <c r="M345" s="58"/>
      <c r="N345" s="74">
        <f t="shared" ca="1" si="37"/>
        <v>0</v>
      </c>
      <c r="O345" s="72">
        <f t="shared" si="38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3"/>
        <v>0</v>
      </c>
      <c r="Y345">
        <f t="shared" si="34"/>
        <v>1</v>
      </c>
      <c r="Z345">
        <f t="shared" si="35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6"/>
        <v/>
      </c>
      <c r="J346" s="69"/>
      <c r="K346" s="37"/>
      <c r="L346" s="58"/>
      <c r="M346" s="58"/>
      <c r="N346" s="74">
        <f t="shared" ca="1" si="37"/>
        <v>0</v>
      </c>
      <c r="O346" s="72">
        <f t="shared" si="38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3"/>
        <v>0</v>
      </c>
      <c r="Y346">
        <f t="shared" si="34"/>
        <v>1</v>
      </c>
      <c r="Z346">
        <f t="shared" si="35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6"/>
        <v/>
      </c>
      <c r="J347" s="69"/>
      <c r="K347" s="37"/>
      <c r="L347" s="58"/>
      <c r="M347" s="58"/>
      <c r="N347" s="74">
        <f t="shared" ca="1" si="37"/>
        <v>0</v>
      </c>
      <c r="O347" s="72">
        <f t="shared" si="38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3"/>
        <v>0</v>
      </c>
      <c r="Y347">
        <f t="shared" si="34"/>
        <v>1</v>
      </c>
      <c r="Z347">
        <f t="shared" si="35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6"/>
        <v/>
      </c>
      <c r="J348" s="69"/>
      <c r="K348" s="37"/>
      <c r="L348" s="58"/>
      <c r="M348" s="58"/>
      <c r="N348" s="74">
        <f t="shared" ca="1" si="37"/>
        <v>0</v>
      </c>
      <c r="O348" s="72">
        <f t="shared" si="38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3"/>
        <v>0</v>
      </c>
      <c r="Y348">
        <f t="shared" si="34"/>
        <v>1</v>
      </c>
      <c r="Z348">
        <f t="shared" si="35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6"/>
        <v/>
      </c>
      <c r="J349" s="69"/>
      <c r="K349" s="37"/>
      <c r="L349" s="58"/>
      <c r="M349" s="58"/>
      <c r="N349" s="74">
        <f t="shared" ca="1" si="37"/>
        <v>0</v>
      </c>
      <c r="O349" s="72">
        <f t="shared" si="38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3"/>
        <v>0</v>
      </c>
      <c r="Y349">
        <f t="shared" si="34"/>
        <v>1</v>
      </c>
      <c r="Z349">
        <f t="shared" si="35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6"/>
        <v/>
      </c>
      <c r="J350" s="69"/>
      <c r="K350" s="37"/>
      <c r="L350" s="58"/>
      <c r="M350" s="58"/>
      <c r="N350" s="74">
        <f t="shared" ca="1" si="37"/>
        <v>0</v>
      </c>
      <c r="O350" s="72">
        <f t="shared" si="38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3"/>
        <v>0</v>
      </c>
      <c r="Y350">
        <f t="shared" si="34"/>
        <v>1</v>
      </c>
      <c r="Z350">
        <f t="shared" si="35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6"/>
        <v/>
      </c>
      <c r="J351" s="69"/>
      <c r="K351" s="37"/>
      <c r="L351" s="58"/>
      <c r="M351" s="58"/>
      <c r="N351" s="74">
        <f t="shared" ca="1" si="37"/>
        <v>0</v>
      </c>
      <c r="O351" s="72">
        <f t="shared" si="38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3"/>
        <v>0</v>
      </c>
      <c r="Y351">
        <f t="shared" si="34"/>
        <v>1</v>
      </c>
      <c r="Z351">
        <f t="shared" si="35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6"/>
        <v/>
      </c>
      <c r="J352" s="69"/>
      <c r="K352" s="37"/>
      <c r="L352" s="58"/>
      <c r="M352" s="58"/>
      <c r="N352" s="74">
        <f t="shared" ca="1" si="37"/>
        <v>0</v>
      </c>
      <c r="O352" s="72">
        <f t="shared" si="38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3"/>
        <v>0</v>
      </c>
      <c r="Y352">
        <f t="shared" si="34"/>
        <v>1</v>
      </c>
      <c r="Z352">
        <f t="shared" si="35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6"/>
        <v/>
      </c>
      <c r="J353" s="69"/>
      <c r="K353" s="37"/>
      <c r="L353" s="58"/>
      <c r="M353" s="58"/>
      <c r="N353" s="74">
        <f t="shared" ca="1" si="37"/>
        <v>0</v>
      </c>
      <c r="O353" s="72">
        <f t="shared" si="38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3"/>
        <v>0</v>
      </c>
      <c r="Y353">
        <f t="shared" si="34"/>
        <v>1</v>
      </c>
      <c r="Z353">
        <f t="shared" si="35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6"/>
        <v/>
      </c>
      <c r="J354" s="69"/>
      <c r="K354" s="37"/>
      <c r="L354" s="58"/>
      <c r="M354" s="58"/>
      <c r="N354" s="74">
        <f t="shared" ca="1" si="37"/>
        <v>0</v>
      </c>
      <c r="O354" s="72">
        <f t="shared" si="38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3"/>
        <v>0</v>
      </c>
      <c r="Y354">
        <f t="shared" si="34"/>
        <v>1</v>
      </c>
      <c r="Z354">
        <f t="shared" si="35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6"/>
        <v/>
      </c>
      <c r="J355" s="69"/>
      <c r="K355" s="37"/>
      <c r="L355" s="58"/>
      <c r="M355" s="58"/>
      <c r="N355" s="74">
        <f t="shared" ca="1" si="37"/>
        <v>0</v>
      </c>
      <c r="O355" s="72">
        <f t="shared" si="38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3"/>
        <v>0</v>
      </c>
      <c r="Y355">
        <f t="shared" si="34"/>
        <v>1</v>
      </c>
      <c r="Z355">
        <f t="shared" si="35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6"/>
        <v/>
      </c>
      <c r="J356" s="69"/>
      <c r="K356" s="37"/>
      <c r="L356" s="58"/>
      <c r="M356" s="58"/>
      <c r="N356" s="74">
        <f t="shared" ca="1" si="37"/>
        <v>0</v>
      </c>
      <c r="O356" s="72">
        <f t="shared" si="38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3"/>
        <v>0</v>
      </c>
      <c r="Y356">
        <f t="shared" si="34"/>
        <v>1</v>
      </c>
      <c r="Z356">
        <f t="shared" si="35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6"/>
        <v/>
      </c>
      <c r="J357" s="69"/>
      <c r="K357" s="37"/>
      <c r="L357" s="58"/>
      <c r="M357" s="58"/>
      <c r="N357" s="74">
        <f t="shared" ca="1" si="37"/>
        <v>0</v>
      </c>
      <c r="O357" s="72">
        <f t="shared" si="38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3"/>
        <v>0</v>
      </c>
      <c r="Y357">
        <f t="shared" si="34"/>
        <v>1</v>
      </c>
      <c r="Z357">
        <f t="shared" si="35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6"/>
        <v/>
      </c>
      <c r="J358" s="69"/>
      <c r="K358" s="37"/>
      <c r="L358" s="58"/>
      <c r="M358" s="58"/>
      <c r="N358" s="74">
        <f t="shared" ca="1" si="37"/>
        <v>0</v>
      </c>
      <c r="O358" s="72">
        <f t="shared" si="38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3"/>
        <v>0</v>
      </c>
      <c r="Y358">
        <f t="shared" si="34"/>
        <v>1</v>
      </c>
      <c r="Z358">
        <f t="shared" si="35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6"/>
        <v/>
      </c>
      <c r="J359" s="69"/>
      <c r="K359" s="37"/>
      <c r="L359" s="58"/>
      <c r="M359" s="58"/>
      <c r="N359" s="74">
        <f t="shared" ca="1" si="37"/>
        <v>0</v>
      </c>
      <c r="O359" s="72">
        <f t="shared" si="38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3"/>
        <v>0</v>
      </c>
      <c r="Y359">
        <f t="shared" si="34"/>
        <v>1</v>
      </c>
      <c r="Z359">
        <f t="shared" si="35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6"/>
        <v/>
      </c>
      <c r="J360" s="69"/>
      <c r="K360" s="37"/>
      <c r="L360" s="58"/>
      <c r="M360" s="58"/>
      <c r="N360" s="74">
        <f t="shared" ca="1" si="37"/>
        <v>0</v>
      </c>
      <c r="O360" s="72">
        <f t="shared" si="38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3"/>
        <v>0</v>
      </c>
      <c r="Y360">
        <f t="shared" si="34"/>
        <v>1</v>
      </c>
      <c r="Z360">
        <f t="shared" si="35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6"/>
        <v/>
      </c>
      <c r="J361" s="69"/>
      <c r="K361" s="37"/>
      <c r="L361" s="58"/>
      <c r="M361" s="58"/>
      <c r="N361" s="74">
        <f t="shared" ca="1" si="37"/>
        <v>0</v>
      </c>
      <c r="O361" s="72">
        <f t="shared" si="38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3"/>
        <v>0</v>
      </c>
      <c r="Y361">
        <f t="shared" si="34"/>
        <v>1</v>
      </c>
      <c r="Z361">
        <f t="shared" si="35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6"/>
        <v/>
      </c>
      <c r="J362" s="69"/>
      <c r="K362" s="37"/>
      <c r="L362" s="58"/>
      <c r="M362" s="58"/>
      <c r="N362" s="74">
        <f t="shared" ca="1" si="37"/>
        <v>0</v>
      </c>
      <c r="O362" s="72">
        <f t="shared" si="38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3"/>
        <v>0</v>
      </c>
      <c r="Y362">
        <f t="shared" si="34"/>
        <v>1</v>
      </c>
      <c r="Z362">
        <f t="shared" si="35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6"/>
        <v/>
      </c>
      <c r="J363" s="69"/>
      <c r="K363" s="37"/>
      <c r="L363" s="58"/>
      <c r="M363" s="58"/>
      <c r="N363" s="74">
        <f t="shared" ca="1" si="37"/>
        <v>0</v>
      </c>
      <c r="O363" s="72">
        <f t="shared" si="38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3"/>
        <v>0</v>
      </c>
      <c r="Y363">
        <f t="shared" si="34"/>
        <v>1</v>
      </c>
      <c r="Z363">
        <f t="shared" si="35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6"/>
        <v/>
      </c>
      <c r="J364" s="69"/>
      <c r="K364" s="37"/>
      <c r="L364" s="58"/>
      <c r="M364" s="58"/>
      <c r="N364" s="74">
        <f t="shared" ca="1" si="37"/>
        <v>0</v>
      </c>
      <c r="O364" s="72">
        <f t="shared" si="38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3"/>
        <v>0</v>
      </c>
      <c r="Y364">
        <f t="shared" si="34"/>
        <v>1</v>
      </c>
      <c r="Z364">
        <f t="shared" si="35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6"/>
        <v/>
      </c>
      <c r="J365" s="69"/>
      <c r="K365" s="37"/>
      <c r="L365" s="58"/>
      <c r="M365" s="58"/>
      <c r="N365" s="74">
        <f t="shared" ca="1" si="37"/>
        <v>0</v>
      </c>
      <c r="O365" s="72">
        <f t="shared" si="38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3"/>
        <v>0</v>
      </c>
      <c r="Y365">
        <f t="shared" si="34"/>
        <v>1</v>
      </c>
      <c r="Z365">
        <f t="shared" si="35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6"/>
        <v/>
      </c>
      <c r="J366" s="69"/>
      <c r="K366" s="37"/>
      <c r="L366" s="58"/>
      <c r="M366" s="58"/>
      <c r="N366" s="74">
        <f t="shared" ca="1" si="37"/>
        <v>0</v>
      </c>
      <c r="O366" s="72">
        <f t="shared" si="38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3"/>
        <v>0</v>
      </c>
      <c r="Y366">
        <f t="shared" si="34"/>
        <v>1</v>
      </c>
      <c r="Z366">
        <f t="shared" si="35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6"/>
        <v/>
      </c>
      <c r="J367" s="69"/>
      <c r="K367" s="37"/>
      <c r="L367" s="58"/>
      <c r="M367" s="58"/>
      <c r="N367" s="74">
        <f t="shared" ca="1" si="37"/>
        <v>0</v>
      </c>
      <c r="O367" s="72">
        <f t="shared" si="38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3"/>
        <v>0</v>
      </c>
      <c r="Y367">
        <f t="shared" si="34"/>
        <v>1</v>
      </c>
      <c r="Z367">
        <f t="shared" si="35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6"/>
        <v/>
      </c>
      <c r="J368" s="69"/>
      <c r="K368" s="37"/>
      <c r="L368" s="58"/>
      <c r="M368" s="58"/>
      <c r="N368" s="74">
        <f t="shared" ca="1" si="37"/>
        <v>0</v>
      </c>
      <c r="O368" s="72">
        <f t="shared" si="38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3"/>
        <v>0</v>
      </c>
      <c r="Y368">
        <f t="shared" si="34"/>
        <v>1</v>
      </c>
      <c r="Z368">
        <f t="shared" si="35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6"/>
        <v/>
      </c>
      <c r="J369" s="69"/>
      <c r="K369" s="37"/>
      <c r="L369" s="58"/>
      <c r="M369" s="58"/>
      <c r="N369" s="74">
        <f t="shared" ca="1" si="37"/>
        <v>0</v>
      </c>
      <c r="O369" s="72">
        <f t="shared" si="38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3"/>
        <v>0</v>
      </c>
      <c r="Y369">
        <f t="shared" si="34"/>
        <v>1</v>
      </c>
      <c r="Z369">
        <f t="shared" si="35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6"/>
        <v/>
      </c>
      <c r="J370" s="69"/>
      <c r="K370" s="37"/>
      <c r="L370" s="58"/>
      <c r="M370" s="58"/>
      <c r="N370" s="74">
        <f t="shared" ca="1" si="37"/>
        <v>0</v>
      </c>
      <c r="O370" s="72">
        <f t="shared" si="38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3"/>
        <v>0</v>
      </c>
      <c r="Y370">
        <f t="shared" si="34"/>
        <v>1</v>
      </c>
      <c r="Z370">
        <f t="shared" si="35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6"/>
        <v/>
      </c>
      <c r="J371" s="69"/>
      <c r="K371" s="37"/>
      <c r="L371" s="58"/>
      <c r="M371" s="58"/>
      <c r="N371" s="74">
        <f t="shared" ca="1" si="37"/>
        <v>0</v>
      </c>
      <c r="O371" s="72">
        <f t="shared" si="38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3"/>
        <v>0</v>
      </c>
      <c r="Y371">
        <f t="shared" si="34"/>
        <v>1</v>
      </c>
      <c r="Z371">
        <f t="shared" si="35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6"/>
        <v/>
      </c>
      <c r="J372" s="69"/>
      <c r="K372" s="37"/>
      <c r="L372" s="58"/>
      <c r="M372" s="58"/>
      <c r="N372" s="74">
        <f t="shared" ca="1" si="37"/>
        <v>0</v>
      </c>
      <c r="O372" s="72">
        <f t="shared" si="38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3"/>
        <v>0</v>
      </c>
      <c r="Y372">
        <f t="shared" si="34"/>
        <v>1</v>
      </c>
      <c r="Z372">
        <f t="shared" si="35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6"/>
        <v/>
      </c>
      <c r="J373" s="69"/>
      <c r="K373" s="37"/>
      <c r="L373" s="58"/>
      <c r="M373" s="58"/>
      <c r="N373" s="74">
        <f t="shared" ca="1" si="37"/>
        <v>0</v>
      </c>
      <c r="O373" s="72">
        <f t="shared" si="38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3"/>
        <v>0</v>
      </c>
      <c r="Y373">
        <f t="shared" si="34"/>
        <v>1</v>
      </c>
      <c r="Z373">
        <f t="shared" si="35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6"/>
        <v/>
      </c>
      <c r="J374" s="69"/>
      <c r="K374" s="37"/>
      <c r="L374" s="58"/>
      <c r="M374" s="58"/>
      <c r="N374" s="74">
        <f t="shared" ca="1" si="37"/>
        <v>0</v>
      </c>
      <c r="O374" s="72">
        <f t="shared" si="38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3"/>
        <v>0</v>
      </c>
      <c r="Y374">
        <f t="shared" si="34"/>
        <v>1</v>
      </c>
      <c r="Z374">
        <f t="shared" si="35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6"/>
        <v/>
      </c>
      <c r="J375" s="69"/>
      <c r="K375" s="37"/>
      <c r="L375" s="58"/>
      <c r="M375" s="58"/>
      <c r="N375" s="74">
        <f t="shared" ca="1" si="37"/>
        <v>0</v>
      </c>
      <c r="O375" s="72">
        <f t="shared" si="38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3"/>
        <v>0</v>
      </c>
      <c r="Y375">
        <f t="shared" si="34"/>
        <v>1</v>
      </c>
      <c r="Z375">
        <f t="shared" si="35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6"/>
        <v/>
      </c>
      <c r="J376" s="69"/>
      <c r="K376" s="37"/>
      <c r="L376" s="58"/>
      <c r="M376" s="58"/>
      <c r="N376" s="74">
        <f t="shared" ca="1" si="37"/>
        <v>0</v>
      </c>
      <c r="O376" s="72">
        <f t="shared" si="38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3"/>
        <v>0</v>
      </c>
      <c r="Y376">
        <f t="shared" si="34"/>
        <v>1</v>
      </c>
      <c r="Z376">
        <f t="shared" si="35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6"/>
        <v/>
      </c>
      <c r="J377" s="69"/>
      <c r="K377" s="37"/>
      <c r="L377" s="58"/>
      <c r="M377" s="58"/>
      <c r="N377" s="74">
        <f t="shared" ca="1" si="37"/>
        <v>0</v>
      </c>
      <c r="O377" s="72">
        <f t="shared" si="38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3"/>
        <v>0</v>
      </c>
      <c r="Y377">
        <f t="shared" si="34"/>
        <v>1</v>
      </c>
      <c r="Z377">
        <f t="shared" si="35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6"/>
        <v/>
      </c>
      <c r="J378" s="69"/>
      <c r="K378" s="37"/>
      <c r="L378" s="58"/>
      <c r="M378" s="58"/>
      <c r="N378" s="74">
        <f t="shared" ca="1" si="37"/>
        <v>0</v>
      </c>
      <c r="O378" s="72">
        <f t="shared" si="38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3"/>
        <v>0</v>
      </c>
      <c r="Y378">
        <f t="shared" si="34"/>
        <v>1</v>
      </c>
      <c r="Z378">
        <f t="shared" si="35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6"/>
        <v/>
      </c>
      <c r="J379" s="69"/>
      <c r="K379" s="37"/>
      <c r="L379" s="58"/>
      <c r="M379" s="58"/>
      <c r="N379" s="74">
        <f t="shared" ca="1" si="37"/>
        <v>0</v>
      </c>
      <c r="O379" s="72">
        <f t="shared" si="38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3"/>
        <v>0</v>
      </c>
      <c r="Y379">
        <f t="shared" si="34"/>
        <v>1</v>
      </c>
      <c r="Z379">
        <f t="shared" si="35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6"/>
        <v/>
      </c>
      <c r="J380" s="69"/>
      <c r="K380" s="37"/>
      <c r="L380" s="58"/>
      <c r="M380" s="58"/>
      <c r="N380" s="74">
        <f t="shared" ca="1" si="37"/>
        <v>0</v>
      </c>
      <c r="O380" s="72">
        <f t="shared" si="38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3"/>
        <v>0</v>
      </c>
      <c r="Y380">
        <f t="shared" si="34"/>
        <v>1</v>
      </c>
      <c r="Z380">
        <f t="shared" si="35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6"/>
        <v/>
      </c>
      <c r="J381" s="69"/>
      <c r="K381" s="37"/>
      <c r="L381" s="58"/>
      <c r="M381" s="58"/>
      <c r="N381" s="74">
        <f t="shared" ca="1" si="37"/>
        <v>0</v>
      </c>
      <c r="O381" s="72">
        <f t="shared" si="38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3"/>
        <v>0</v>
      </c>
      <c r="Y381">
        <f t="shared" si="34"/>
        <v>1</v>
      </c>
      <c r="Z381">
        <f t="shared" si="35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6"/>
        <v/>
      </c>
      <c r="J382" s="69"/>
      <c r="K382" s="37"/>
      <c r="L382" s="58"/>
      <c r="M382" s="58"/>
      <c r="N382" s="74">
        <f t="shared" ca="1" si="37"/>
        <v>0</v>
      </c>
      <c r="O382" s="72">
        <f t="shared" si="38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3"/>
        <v>0</v>
      </c>
      <c r="Y382">
        <f t="shared" si="34"/>
        <v>1</v>
      </c>
      <c r="Z382">
        <f t="shared" si="35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6"/>
        <v/>
      </c>
      <c r="J383" s="69"/>
      <c r="K383" s="37"/>
      <c r="L383" s="58"/>
      <c r="M383" s="58"/>
      <c r="N383" s="74">
        <f t="shared" ca="1" si="37"/>
        <v>0</v>
      </c>
      <c r="O383" s="72">
        <f t="shared" si="38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3"/>
        <v>0</v>
      </c>
      <c r="Y383">
        <f t="shared" si="34"/>
        <v>1</v>
      </c>
      <c r="Z383">
        <f t="shared" si="35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6"/>
        <v/>
      </c>
      <c r="J384" s="69"/>
      <c r="K384" s="37"/>
      <c r="L384" s="58"/>
      <c r="M384" s="58"/>
      <c r="N384" s="74">
        <f t="shared" ca="1" si="37"/>
        <v>0</v>
      </c>
      <c r="O384" s="72">
        <f t="shared" si="38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3"/>
        <v>0</v>
      </c>
      <c r="Y384">
        <f t="shared" si="34"/>
        <v>1</v>
      </c>
      <c r="Z384">
        <f t="shared" si="35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6"/>
        <v/>
      </c>
      <c r="J385" s="69"/>
      <c r="K385" s="37"/>
      <c r="L385" s="58"/>
      <c r="M385" s="58"/>
      <c r="N385" s="74">
        <f t="shared" ca="1" si="37"/>
        <v>0</v>
      </c>
      <c r="O385" s="72">
        <f t="shared" si="38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3"/>
        <v>0</v>
      </c>
      <c r="Y385">
        <f t="shared" si="34"/>
        <v>1</v>
      </c>
      <c r="Z385">
        <f t="shared" si="35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6"/>
        <v/>
      </c>
      <c r="J386" s="69"/>
      <c r="K386" s="37"/>
      <c r="L386" s="58"/>
      <c r="M386" s="58"/>
      <c r="N386" s="74">
        <f t="shared" ca="1" si="37"/>
        <v>0</v>
      </c>
      <c r="O386" s="72">
        <f t="shared" si="38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3"/>
        <v>0</v>
      </c>
      <c r="Y386">
        <f t="shared" si="34"/>
        <v>1</v>
      </c>
      <c r="Z386">
        <f t="shared" si="35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6"/>
        <v/>
      </c>
      <c r="J387" s="69"/>
      <c r="K387" s="37"/>
      <c r="L387" s="58"/>
      <c r="M387" s="58"/>
      <c r="N387" s="74">
        <f t="shared" ca="1" si="37"/>
        <v>0</v>
      </c>
      <c r="O387" s="72">
        <f t="shared" si="38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3"/>
        <v>0</v>
      </c>
      <c r="Y387">
        <f t="shared" si="34"/>
        <v>1</v>
      </c>
      <c r="Z387">
        <f t="shared" si="35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6"/>
        <v/>
      </c>
      <c r="J388" s="69"/>
      <c r="K388" s="37"/>
      <c r="L388" s="58"/>
      <c r="M388" s="58"/>
      <c r="N388" s="74">
        <f t="shared" ca="1" si="37"/>
        <v>0</v>
      </c>
      <c r="O388" s="72">
        <f t="shared" si="38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3"/>
        <v>0</v>
      </c>
      <c r="Y388">
        <f t="shared" si="34"/>
        <v>1</v>
      </c>
      <c r="Z388">
        <f t="shared" si="35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6"/>
        <v/>
      </c>
      <c r="J389" s="69"/>
      <c r="K389" s="37"/>
      <c r="L389" s="58"/>
      <c r="M389" s="58"/>
      <c r="N389" s="74">
        <f t="shared" ca="1" si="37"/>
        <v>0</v>
      </c>
      <c r="O389" s="72">
        <f t="shared" si="38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3"/>
        <v>0</v>
      </c>
      <c r="Y389">
        <f t="shared" si="34"/>
        <v>1</v>
      </c>
      <c r="Z389">
        <f t="shared" si="35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6"/>
        <v/>
      </c>
      <c r="J390" s="69"/>
      <c r="K390" s="37"/>
      <c r="L390" s="58"/>
      <c r="M390" s="58"/>
      <c r="N390" s="74">
        <f t="shared" ca="1" si="37"/>
        <v>0</v>
      </c>
      <c r="O390" s="72">
        <f t="shared" si="38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3"/>
        <v>0</v>
      </c>
      <c r="Y390">
        <f t="shared" si="34"/>
        <v>1</v>
      </c>
      <c r="Z390">
        <f t="shared" si="35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6"/>
        <v/>
      </c>
      <c r="J391" s="69"/>
      <c r="K391" s="37"/>
      <c r="L391" s="58"/>
      <c r="M391" s="58"/>
      <c r="N391" s="74">
        <f t="shared" ca="1" si="37"/>
        <v>0</v>
      </c>
      <c r="O391" s="72">
        <f t="shared" si="38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3"/>
        <v>0</v>
      </c>
      <c r="Y391">
        <f t="shared" si="34"/>
        <v>1</v>
      </c>
      <c r="Z391">
        <f t="shared" si="35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6"/>
        <v/>
      </c>
      <c r="J392" s="69"/>
      <c r="K392" s="37"/>
      <c r="L392" s="58"/>
      <c r="M392" s="58"/>
      <c r="N392" s="74">
        <f t="shared" ca="1" si="37"/>
        <v>0</v>
      </c>
      <c r="O392" s="72">
        <f t="shared" si="38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3"/>
        <v>0</v>
      </c>
      <c r="Y392">
        <f t="shared" si="34"/>
        <v>1</v>
      </c>
      <c r="Z392">
        <f t="shared" si="35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6"/>
        <v/>
      </c>
      <c r="J393" s="69"/>
      <c r="K393" s="37"/>
      <c r="L393" s="58"/>
      <c r="M393" s="58"/>
      <c r="N393" s="74">
        <f t="shared" ca="1" si="37"/>
        <v>0</v>
      </c>
      <c r="O393" s="72">
        <f t="shared" si="38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3"/>
        <v>0</v>
      </c>
      <c r="Y393">
        <f t="shared" si="34"/>
        <v>1</v>
      </c>
      <c r="Z393">
        <f t="shared" si="35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6"/>
        <v/>
      </c>
      <c r="J394" s="69"/>
      <c r="K394" s="37"/>
      <c r="L394" s="58"/>
      <c r="M394" s="58"/>
      <c r="N394" s="74">
        <f t="shared" ca="1" si="37"/>
        <v>0</v>
      </c>
      <c r="O394" s="72">
        <f t="shared" si="38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3"/>
        <v>0</v>
      </c>
      <c r="Y394">
        <f t="shared" si="34"/>
        <v>1</v>
      </c>
      <c r="Z394">
        <f t="shared" si="35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6"/>
        <v/>
      </c>
      <c r="J395" s="69"/>
      <c r="K395" s="37"/>
      <c r="L395" s="58"/>
      <c r="M395" s="58"/>
      <c r="N395" s="74">
        <f t="shared" ca="1" si="37"/>
        <v>0</v>
      </c>
      <c r="O395" s="72">
        <f t="shared" si="38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3"/>
        <v>0</v>
      </c>
      <c r="Y395">
        <f t="shared" si="34"/>
        <v>1</v>
      </c>
      <c r="Z395">
        <f t="shared" si="35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6"/>
        <v/>
      </c>
      <c r="J396" s="69"/>
      <c r="K396" s="37"/>
      <c r="L396" s="58"/>
      <c r="M396" s="58"/>
      <c r="N396" s="74">
        <f t="shared" ca="1" si="37"/>
        <v>0</v>
      </c>
      <c r="O396" s="72">
        <f t="shared" si="38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3"/>
        <v>0</v>
      </c>
      <c r="Y396">
        <f t="shared" si="34"/>
        <v>1</v>
      </c>
      <c r="Z396">
        <f t="shared" si="35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6"/>
        <v/>
      </c>
      <c r="J397" s="69"/>
      <c r="K397" s="37"/>
      <c r="L397" s="58"/>
      <c r="M397" s="58"/>
      <c r="N397" s="74">
        <f t="shared" ca="1" si="37"/>
        <v>0</v>
      </c>
      <c r="O397" s="72">
        <f t="shared" si="38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3"/>
        <v>0</v>
      </c>
      <c r="Y397">
        <f t="shared" si="34"/>
        <v>1</v>
      </c>
      <c r="Z397">
        <f t="shared" si="35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6"/>
        <v/>
      </c>
      <c r="J398" s="69"/>
      <c r="K398" s="37"/>
      <c r="L398" s="58"/>
      <c r="M398" s="58"/>
      <c r="N398" s="74">
        <f t="shared" ca="1" si="37"/>
        <v>0</v>
      </c>
      <c r="O398" s="72">
        <f t="shared" si="38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9">DAY(B398)</f>
        <v>0</v>
      </c>
      <c r="Y398">
        <f t="shared" ref="Y398:Y461" si="40">MONTH(B398)</f>
        <v>1</v>
      </c>
      <c r="Z398">
        <f t="shared" ref="Z398:Z461" si="41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2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3">IF(I399="Pago em atraso",J399-B399,IF(I399="Vencido",TODAY()-B399,0))</f>
        <v>0</v>
      </c>
      <c r="O399" s="72">
        <f t="shared" ref="O399:O462" si="44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9"/>
        <v>0</v>
      </c>
      <c r="Y399">
        <f t="shared" si="40"/>
        <v>1</v>
      </c>
      <c r="Z399">
        <f t="shared" si="41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2"/>
        <v/>
      </c>
      <c r="J400" s="69"/>
      <c r="K400" s="37"/>
      <c r="L400" s="58"/>
      <c r="M400" s="58"/>
      <c r="N400" s="74">
        <f t="shared" ca="1" si="43"/>
        <v>0</v>
      </c>
      <c r="O400" s="72">
        <f t="shared" si="44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9"/>
        <v>0</v>
      </c>
      <c r="Y400">
        <f t="shared" si="40"/>
        <v>1</v>
      </c>
      <c r="Z400">
        <f t="shared" si="41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2"/>
        <v/>
      </c>
      <c r="J401" s="69"/>
      <c r="K401" s="37"/>
      <c r="L401" s="58"/>
      <c r="M401" s="58"/>
      <c r="N401" s="74">
        <f t="shared" ca="1" si="43"/>
        <v>0</v>
      </c>
      <c r="O401" s="72">
        <f t="shared" si="44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9"/>
        <v>0</v>
      </c>
      <c r="Y401">
        <f t="shared" si="40"/>
        <v>1</v>
      </c>
      <c r="Z401">
        <f t="shared" si="41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2"/>
        <v/>
      </c>
      <c r="J402" s="69"/>
      <c r="K402" s="37"/>
      <c r="L402" s="58"/>
      <c r="M402" s="58"/>
      <c r="N402" s="74">
        <f t="shared" ca="1" si="43"/>
        <v>0</v>
      </c>
      <c r="O402" s="72">
        <f t="shared" si="44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9"/>
        <v>0</v>
      </c>
      <c r="Y402">
        <f t="shared" si="40"/>
        <v>1</v>
      </c>
      <c r="Z402">
        <f t="shared" si="41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2"/>
        <v/>
      </c>
      <c r="J403" s="69"/>
      <c r="K403" s="37"/>
      <c r="L403" s="58"/>
      <c r="M403" s="58"/>
      <c r="N403" s="74">
        <f t="shared" ca="1" si="43"/>
        <v>0</v>
      </c>
      <c r="O403" s="72">
        <f t="shared" si="44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9"/>
        <v>0</v>
      </c>
      <c r="Y403">
        <f t="shared" si="40"/>
        <v>1</v>
      </c>
      <c r="Z403">
        <f t="shared" si="41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2"/>
        <v/>
      </c>
      <c r="J404" s="69"/>
      <c r="K404" s="37"/>
      <c r="L404" s="58"/>
      <c r="M404" s="58"/>
      <c r="N404" s="74">
        <f t="shared" ca="1" si="43"/>
        <v>0</v>
      </c>
      <c r="O404" s="72">
        <f t="shared" si="44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9"/>
        <v>0</v>
      </c>
      <c r="Y404">
        <f t="shared" si="40"/>
        <v>1</v>
      </c>
      <c r="Z404">
        <f t="shared" si="41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2"/>
        <v/>
      </c>
      <c r="J405" s="69"/>
      <c r="K405" s="37"/>
      <c r="L405" s="58"/>
      <c r="M405" s="58"/>
      <c r="N405" s="74">
        <f t="shared" ca="1" si="43"/>
        <v>0</v>
      </c>
      <c r="O405" s="72">
        <f t="shared" si="44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9"/>
        <v>0</v>
      </c>
      <c r="Y405">
        <f t="shared" si="40"/>
        <v>1</v>
      </c>
      <c r="Z405">
        <f t="shared" si="41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2"/>
        <v/>
      </c>
      <c r="J406" s="69"/>
      <c r="K406" s="37"/>
      <c r="L406" s="58"/>
      <c r="M406" s="58"/>
      <c r="N406" s="74">
        <f t="shared" ca="1" si="43"/>
        <v>0</v>
      </c>
      <c r="O406" s="72">
        <f t="shared" si="44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9"/>
        <v>0</v>
      </c>
      <c r="Y406">
        <f t="shared" si="40"/>
        <v>1</v>
      </c>
      <c r="Z406">
        <f t="shared" si="41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2"/>
        <v/>
      </c>
      <c r="J407" s="69"/>
      <c r="K407" s="37"/>
      <c r="L407" s="58"/>
      <c r="M407" s="58"/>
      <c r="N407" s="74">
        <f t="shared" ca="1" si="43"/>
        <v>0</v>
      </c>
      <c r="O407" s="72">
        <f t="shared" si="44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9"/>
        <v>0</v>
      </c>
      <c r="Y407">
        <f t="shared" si="40"/>
        <v>1</v>
      </c>
      <c r="Z407">
        <f t="shared" si="41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2"/>
        <v/>
      </c>
      <c r="J408" s="69"/>
      <c r="K408" s="37"/>
      <c r="L408" s="58"/>
      <c r="M408" s="58"/>
      <c r="N408" s="74">
        <f t="shared" ca="1" si="43"/>
        <v>0</v>
      </c>
      <c r="O408" s="72">
        <f t="shared" si="44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9"/>
        <v>0</v>
      </c>
      <c r="Y408">
        <f t="shared" si="40"/>
        <v>1</v>
      </c>
      <c r="Z408">
        <f t="shared" si="41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2"/>
        <v/>
      </c>
      <c r="J409" s="69"/>
      <c r="K409" s="37"/>
      <c r="L409" s="58"/>
      <c r="M409" s="58"/>
      <c r="N409" s="74">
        <f t="shared" ca="1" si="43"/>
        <v>0</v>
      </c>
      <c r="O409" s="72">
        <f t="shared" si="44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9"/>
        <v>0</v>
      </c>
      <c r="Y409">
        <f t="shared" si="40"/>
        <v>1</v>
      </c>
      <c r="Z409">
        <f t="shared" si="41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2"/>
        <v/>
      </c>
      <c r="J410" s="69"/>
      <c r="K410" s="37"/>
      <c r="L410" s="58"/>
      <c r="M410" s="58"/>
      <c r="N410" s="74">
        <f t="shared" ca="1" si="43"/>
        <v>0</v>
      </c>
      <c r="O410" s="72">
        <f t="shared" si="44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9"/>
        <v>0</v>
      </c>
      <c r="Y410">
        <f t="shared" si="40"/>
        <v>1</v>
      </c>
      <c r="Z410">
        <f t="shared" si="41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2"/>
        <v/>
      </c>
      <c r="J411" s="69"/>
      <c r="K411" s="37"/>
      <c r="L411" s="58"/>
      <c r="M411" s="58"/>
      <c r="N411" s="74">
        <f t="shared" ca="1" si="43"/>
        <v>0</v>
      </c>
      <c r="O411" s="72">
        <f t="shared" si="44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9"/>
        <v>0</v>
      </c>
      <c r="Y411">
        <f t="shared" si="40"/>
        <v>1</v>
      </c>
      <c r="Z411">
        <f t="shared" si="41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2"/>
        <v/>
      </c>
      <c r="J412" s="69"/>
      <c r="K412" s="37"/>
      <c r="L412" s="58"/>
      <c r="M412" s="58"/>
      <c r="N412" s="74">
        <f t="shared" ca="1" si="43"/>
        <v>0</v>
      </c>
      <c r="O412" s="72">
        <f t="shared" si="44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9"/>
        <v>0</v>
      </c>
      <c r="Y412">
        <f t="shared" si="40"/>
        <v>1</v>
      </c>
      <c r="Z412">
        <f t="shared" si="41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2"/>
        <v/>
      </c>
      <c r="J413" s="69"/>
      <c r="K413" s="37"/>
      <c r="L413" s="58"/>
      <c r="M413" s="58"/>
      <c r="N413" s="74">
        <f t="shared" ca="1" si="43"/>
        <v>0</v>
      </c>
      <c r="O413" s="72">
        <f t="shared" si="44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9"/>
        <v>0</v>
      </c>
      <c r="Y413">
        <f t="shared" si="40"/>
        <v>1</v>
      </c>
      <c r="Z413">
        <f t="shared" si="41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2"/>
        <v/>
      </c>
      <c r="J414" s="69"/>
      <c r="K414" s="37"/>
      <c r="L414" s="58"/>
      <c r="M414" s="58"/>
      <c r="N414" s="74">
        <f t="shared" ca="1" si="43"/>
        <v>0</v>
      </c>
      <c r="O414" s="72">
        <f t="shared" si="44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9"/>
        <v>0</v>
      </c>
      <c r="Y414">
        <f t="shared" si="40"/>
        <v>1</v>
      </c>
      <c r="Z414">
        <f t="shared" si="41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2"/>
        <v/>
      </c>
      <c r="J415" s="69"/>
      <c r="K415" s="37"/>
      <c r="L415" s="58"/>
      <c r="M415" s="58"/>
      <c r="N415" s="74">
        <f t="shared" ca="1" si="43"/>
        <v>0</v>
      </c>
      <c r="O415" s="72">
        <f t="shared" si="44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9"/>
        <v>0</v>
      </c>
      <c r="Y415">
        <f t="shared" si="40"/>
        <v>1</v>
      </c>
      <c r="Z415">
        <f t="shared" si="41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2"/>
        <v/>
      </c>
      <c r="J416" s="69"/>
      <c r="K416" s="37"/>
      <c r="L416" s="58"/>
      <c r="M416" s="58"/>
      <c r="N416" s="74">
        <f t="shared" ca="1" si="43"/>
        <v>0</v>
      </c>
      <c r="O416" s="72">
        <f t="shared" si="44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9"/>
        <v>0</v>
      </c>
      <c r="Y416">
        <f t="shared" si="40"/>
        <v>1</v>
      </c>
      <c r="Z416">
        <f t="shared" si="41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2"/>
        <v/>
      </c>
      <c r="J417" s="69"/>
      <c r="K417" s="37"/>
      <c r="L417" s="58"/>
      <c r="M417" s="58"/>
      <c r="N417" s="74">
        <f t="shared" ca="1" si="43"/>
        <v>0</v>
      </c>
      <c r="O417" s="72">
        <f t="shared" si="44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9"/>
        <v>0</v>
      </c>
      <c r="Y417">
        <f t="shared" si="40"/>
        <v>1</v>
      </c>
      <c r="Z417">
        <f t="shared" si="41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2"/>
        <v/>
      </c>
      <c r="J418" s="69"/>
      <c r="K418" s="37"/>
      <c r="L418" s="58"/>
      <c r="M418" s="58"/>
      <c r="N418" s="74">
        <f t="shared" ca="1" si="43"/>
        <v>0</v>
      </c>
      <c r="O418" s="72">
        <f t="shared" si="44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9"/>
        <v>0</v>
      </c>
      <c r="Y418">
        <f t="shared" si="40"/>
        <v>1</v>
      </c>
      <c r="Z418">
        <f t="shared" si="41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2"/>
        <v/>
      </c>
      <c r="J419" s="69"/>
      <c r="K419" s="37"/>
      <c r="L419" s="58"/>
      <c r="M419" s="58"/>
      <c r="N419" s="74">
        <f t="shared" ca="1" si="43"/>
        <v>0</v>
      </c>
      <c r="O419" s="72">
        <f t="shared" si="44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9"/>
        <v>0</v>
      </c>
      <c r="Y419">
        <f t="shared" si="40"/>
        <v>1</v>
      </c>
      <c r="Z419">
        <f t="shared" si="41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2"/>
        <v/>
      </c>
      <c r="J420" s="69"/>
      <c r="K420" s="37"/>
      <c r="L420" s="58"/>
      <c r="M420" s="58"/>
      <c r="N420" s="74">
        <f t="shared" ca="1" si="43"/>
        <v>0</v>
      </c>
      <c r="O420" s="72">
        <f t="shared" si="44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9"/>
        <v>0</v>
      </c>
      <c r="Y420">
        <f t="shared" si="40"/>
        <v>1</v>
      </c>
      <c r="Z420">
        <f t="shared" si="41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2"/>
        <v/>
      </c>
      <c r="J421" s="69"/>
      <c r="K421" s="37"/>
      <c r="L421" s="58"/>
      <c r="M421" s="58"/>
      <c r="N421" s="74">
        <f t="shared" ca="1" si="43"/>
        <v>0</v>
      </c>
      <c r="O421" s="72">
        <f t="shared" si="44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9"/>
        <v>0</v>
      </c>
      <c r="Y421">
        <f t="shared" si="40"/>
        <v>1</v>
      </c>
      <c r="Z421">
        <f t="shared" si="41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2"/>
        <v/>
      </c>
      <c r="J422" s="69"/>
      <c r="K422" s="37"/>
      <c r="L422" s="58"/>
      <c r="M422" s="58"/>
      <c r="N422" s="74">
        <f t="shared" ca="1" si="43"/>
        <v>0</v>
      </c>
      <c r="O422" s="72">
        <f t="shared" si="44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9"/>
        <v>0</v>
      </c>
      <c r="Y422">
        <f t="shared" si="40"/>
        <v>1</v>
      </c>
      <c r="Z422">
        <f t="shared" si="41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2"/>
        <v/>
      </c>
      <c r="J423" s="69"/>
      <c r="K423" s="37"/>
      <c r="L423" s="58"/>
      <c r="M423" s="58"/>
      <c r="N423" s="74">
        <f t="shared" ca="1" si="43"/>
        <v>0</v>
      </c>
      <c r="O423" s="72">
        <f t="shared" si="44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9"/>
        <v>0</v>
      </c>
      <c r="Y423">
        <f t="shared" si="40"/>
        <v>1</v>
      </c>
      <c r="Z423">
        <f t="shared" si="41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2"/>
        <v/>
      </c>
      <c r="J424" s="69"/>
      <c r="K424" s="37"/>
      <c r="L424" s="58"/>
      <c r="M424" s="58"/>
      <c r="N424" s="74">
        <f t="shared" ca="1" si="43"/>
        <v>0</v>
      </c>
      <c r="O424" s="72">
        <f t="shared" si="44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9"/>
        <v>0</v>
      </c>
      <c r="Y424">
        <f t="shared" si="40"/>
        <v>1</v>
      </c>
      <c r="Z424">
        <f t="shared" si="41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2"/>
        <v/>
      </c>
      <c r="J425" s="69"/>
      <c r="K425" s="37"/>
      <c r="L425" s="58"/>
      <c r="M425" s="58"/>
      <c r="N425" s="74">
        <f t="shared" ca="1" si="43"/>
        <v>0</v>
      </c>
      <c r="O425" s="72">
        <f t="shared" si="44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9"/>
        <v>0</v>
      </c>
      <c r="Y425">
        <f t="shared" si="40"/>
        <v>1</v>
      </c>
      <c r="Z425">
        <f t="shared" si="41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2"/>
        <v/>
      </c>
      <c r="J426" s="69"/>
      <c r="K426" s="37"/>
      <c r="L426" s="58"/>
      <c r="M426" s="58"/>
      <c r="N426" s="74">
        <f t="shared" ca="1" si="43"/>
        <v>0</v>
      </c>
      <c r="O426" s="72">
        <f t="shared" si="44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9"/>
        <v>0</v>
      </c>
      <c r="Y426">
        <f t="shared" si="40"/>
        <v>1</v>
      </c>
      <c r="Z426">
        <f t="shared" si="41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2"/>
        <v/>
      </c>
      <c r="J427" s="69"/>
      <c r="K427" s="37"/>
      <c r="L427" s="58"/>
      <c r="M427" s="58"/>
      <c r="N427" s="74">
        <f t="shared" ca="1" si="43"/>
        <v>0</v>
      </c>
      <c r="O427" s="72">
        <f t="shared" si="44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9"/>
        <v>0</v>
      </c>
      <c r="Y427">
        <f t="shared" si="40"/>
        <v>1</v>
      </c>
      <c r="Z427">
        <f t="shared" si="41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2"/>
        <v/>
      </c>
      <c r="J428" s="69"/>
      <c r="K428" s="37"/>
      <c r="L428" s="58"/>
      <c r="M428" s="58"/>
      <c r="N428" s="74">
        <f t="shared" ca="1" si="43"/>
        <v>0</v>
      </c>
      <c r="O428" s="72">
        <f t="shared" si="44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9"/>
        <v>0</v>
      </c>
      <c r="Y428">
        <f t="shared" si="40"/>
        <v>1</v>
      </c>
      <c r="Z428">
        <f t="shared" si="41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2"/>
        <v/>
      </c>
      <c r="J429" s="69"/>
      <c r="K429" s="37"/>
      <c r="L429" s="58"/>
      <c r="M429" s="58"/>
      <c r="N429" s="74">
        <f t="shared" ca="1" si="43"/>
        <v>0</v>
      </c>
      <c r="O429" s="72">
        <f t="shared" si="44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9"/>
        <v>0</v>
      </c>
      <c r="Y429">
        <f t="shared" si="40"/>
        <v>1</v>
      </c>
      <c r="Z429">
        <f t="shared" si="41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2"/>
        <v/>
      </c>
      <c r="J430" s="69"/>
      <c r="K430" s="37"/>
      <c r="L430" s="58"/>
      <c r="M430" s="58"/>
      <c r="N430" s="74">
        <f t="shared" ca="1" si="43"/>
        <v>0</v>
      </c>
      <c r="O430" s="72">
        <f t="shared" si="44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9"/>
        <v>0</v>
      </c>
      <c r="Y430">
        <f t="shared" si="40"/>
        <v>1</v>
      </c>
      <c r="Z430">
        <f t="shared" si="41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2"/>
        <v/>
      </c>
      <c r="J431" s="69"/>
      <c r="K431" s="37"/>
      <c r="L431" s="58"/>
      <c r="M431" s="58"/>
      <c r="N431" s="74">
        <f t="shared" ca="1" si="43"/>
        <v>0</v>
      </c>
      <c r="O431" s="72">
        <f t="shared" si="44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9"/>
        <v>0</v>
      </c>
      <c r="Y431">
        <f t="shared" si="40"/>
        <v>1</v>
      </c>
      <c r="Z431">
        <f t="shared" si="41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2"/>
        <v/>
      </c>
      <c r="J432" s="69"/>
      <c r="K432" s="37"/>
      <c r="L432" s="58"/>
      <c r="M432" s="58"/>
      <c r="N432" s="74">
        <f t="shared" ca="1" si="43"/>
        <v>0</v>
      </c>
      <c r="O432" s="72">
        <f t="shared" si="44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9"/>
        <v>0</v>
      </c>
      <c r="Y432">
        <f t="shared" si="40"/>
        <v>1</v>
      </c>
      <c r="Z432">
        <f t="shared" si="41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2"/>
        <v/>
      </c>
      <c r="J433" s="69"/>
      <c r="K433" s="37"/>
      <c r="L433" s="58"/>
      <c r="M433" s="58"/>
      <c r="N433" s="74">
        <f t="shared" ca="1" si="43"/>
        <v>0</v>
      </c>
      <c r="O433" s="72">
        <f t="shared" si="44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9"/>
        <v>0</v>
      </c>
      <c r="Y433">
        <f t="shared" si="40"/>
        <v>1</v>
      </c>
      <c r="Z433">
        <f t="shared" si="41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2"/>
        <v/>
      </c>
      <c r="J434" s="69"/>
      <c r="K434" s="37"/>
      <c r="L434" s="58"/>
      <c r="M434" s="58"/>
      <c r="N434" s="74">
        <f t="shared" ca="1" si="43"/>
        <v>0</v>
      </c>
      <c r="O434" s="72">
        <f t="shared" si="44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9"/>
        <v>0</v>
      </c>
      <c r="Y434">
        <f t="shared" si="40"/>
        <v>1</v>
      </c>
      <c r="Z434">
        <f t="shared" si="41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2"/>
        <v/>
      </c>
      <c r="J435" s="69"/>
      <c r="K435" s="37"/>
      <c r="L435" s="58"/>
      <c r="M435" s="58"/>
      <c r="N435" s="74">
        <f t="shared" ca="1" si="43"/>
        <v>0</v>
      </c>
      <c r="O435" s="72">
        <f t="shared" si="44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9"/>
        <v>0</v>
      </c>
      <c r="Y435">
        <f t="shared" si="40"/>
        <v>1</v>
      </c>
      <c r="Z435">
        <f t="shared" si="41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2"/>
        <v/>
      </c>
      <c r="J436" s="69"/>
      <c r="K436" s="37"/>
      <c r="L436" s="58"/>
      <c r="M436" s="58"/>
      <c r="N436" s="74">
        <f t="shared" ca="1" si="43"/>
        <v>0</v>
      </c>
      <c r="O436" s="72">
        <f t="shared" si="44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9"/>
        <v>0</v>
      </c>
      <c r="Y436">
        <f t="shared" si="40"/>
        <v>1</v>
      </c>
      <c r="Z436">
        <f t="shared" si="41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2"/>
        <v/>
      </c>
      <c r="J437" s="69"/>
      <c r="K437" s="37"/>
      <c r="L437" s="58"/>
      <c r="M437" s="58"/>
      <c r="N437" s="74">
        <f t="shared" ca="1" si="43"/>
        <v>0</v>
      </c>
      <c r="O437" s="72">
        <f t="shared" si="44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9"/>
        <v>0</v>
      </c>
      <c r="Y437">
        <f t="shared" si="40"/>
        <v>1</v>
      </c>
      <c r="Z437">
        <f t="shared" si="41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2"/>
        <v/>
      </c>
      <c r="J438" s="69"/>
      <c r="K438" s="37"/>
      <c r="L438" s="58"/>
      <c r="M438" s="58"/>
      <c r="N438" s="74">
        <f t="shared" ca="1" si="43"/>
        <v>0</v>
      </c>
      <c r="O438" s="72">
        <f t="shared" si="44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9"/>
        <v>0</v>
      </c>
      <c r="Y438">
        <f t="shared" si="40"/>
        <v>1</v>
      </c>
      <c r="Z438">
        <f t="shared" si="41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2"/>
        <v/>
      </c>
      <c r="J439" s="69"/>
      <c r="K439" s="37"/>
      <c r="L439" s="58"/>
      <c r="M439" s="58"/>
      <c r="N439" s="74">
        <f t="shared" ca="1" si="43"/>
        <v>0</v>
      </c>
      <c r="O439" s="72">
        <f t="shared" si="44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9"/>
        <v>0</v>
      </c>
      <c r="Y439">
        <f t="shared" si="40"/>
        <v>1</v>
      </c>
      <c r="Z439">
        <f t="shared" si="41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2"/>
        <v/>
      </c>
      <c r="J440" s="69"/>
      <c r="K440" s="37"/>
      <c r="L440" s="58"/>
      <c r="M440" s="58"/>
      <c r="N440" s="74">
        <f t="shared" ca="1" si="43"/>
        <v>0</v>
      </c>
      <c r="O440" s="72">
        <f t="shared" si="44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9"/>
        <v>0</v>
      </c>
      <c r="Y440">
        <f t="shared" si="40"/>
        <v>1</v>
      </c>
      <c r="Z440">
        <f t="shared" si="41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2"/>
        <v/>
      </c>
      <c r="J441" s="69"/>
      <c r="K441" s="37"/>
      <c r="L441" s="58"/>
      <c r="M441" s="58"/>
      <c r="N441" s="74">
        <f t="shared" ca="1" si="43"/>
        <v>0</v>
      </c>
      <c r="O441" s="72">
        <f t="shared" si="44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9"/>
        <v>0</v>
      </c>
      <c r="Y441">
        <f t="shared" si="40"/>
        <v>1</v>
      </c>
      <c r="Z441">
        <f t="shared" si="41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2"/>
        <v/>
      </c>
      <c r="J442" s="69"/>
      <c r="K442" s="37"/>
      <c r="L442" s="58"/>
      <c r="M442" s="58"/>
      <c r="N442" s="74">
        <f t="shared" ca="1" si="43"/>
        <v>0</v>
      </c>
      <c r="O442" s="72">
        <f t="shared" si="44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9"/>
        <v>0</v>
      </c>
      <c r="Y442">
        <f t="shared" si="40"/>
        <v>1</v>
      </c>
      <c r="Z442">
        <f t="shared" si="41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2"/>
        <v/>
      </c>
      <c r="J443" s="69"/>
      <c r="K443" s="37"/>
      <c r="L443" s="58"/>
      <c r="M443" s="58"/>
      <c r="N443" s="74">
        <f t="shared" ca="1" si="43"/>
        <v>0</v>
      </c>
      <c r="O443" s="72">
        <f t="shared" si="44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9"/>
        <v>0</v>
      </c>
      <c r="Y443">
        <f t="shared" si="40"/>
        <v>1</v>
      </c>
      <c r="Z443">
        <f t="shared" si="41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2"/>
        <v/>
      </c>
      <c r="J444" s="69"/>
      <c r="K444" s="37"/>
      <c r="L444" s="58"/>
      <c r="M444" s="58"/>
      <c r="N444" s="74">
        <f t="shared" ca="1" si="43"/>
        <v>0</v>
      </c>
      <c r="O444" s="72">
        <f t="shared" si="44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9"/>
        <v>0</v>
      </c>
      <c r="Y444">
        <f t="shared" si="40"/>
        <v>1</v>
      </c>
      <c r="Z444">
        <f t="shared" si="41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2"/>
        <v/>
      </c>
      <c r="J445" s="69"/>
      <c r="K445" s="37"/>
      <c r="L445" s="58"/>
      <c r="M445" s="58"/>
      <c r="N445" s="74">
        <f t="shared" ca="1" si="43"/>
        <v>0</v>
      </c>
      <c r="O445" s="72">
        <f t="shared" si="44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9"/>
        <v>0</v>
      </c>
      <c r="Y445">
        <f t="shared" si="40"/>
        <v>1</v>
      </c>
      <c r="Z445">
        <f t="shared" si="41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2"/>
        <v/>
      </c>
      <c r="J446" s="69"/>
      <c r="K446" s="37"/>
      <c r="L446" s="58"/>
      <c r="M446" s="58"/>
      <c r="N446" s="74">
        <f t="shared" ca="1" si="43"/>
        <v>0</v>
      </c>
      <c r="O446" s="72">
        <f t="shared" si="44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9"/>
        <v>0</v>
      </c>
      <c r="Y446">
        <f t="shared" si="40"/>
        <v>1</v>
      </c>
      <c r="Z446">
        <f t="shared" si="41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2"/>
        <v/>
      </c>
      <c r="J447" s="69"/>
      <c r="K447" s="37"/>
      <c r="L447" s="58"/>
      <c r="M447" s="58"/>
      <c r="N447" s="74">
        <f t="shared" ca="1" si="43"/>
        <v>0</v>
      </c>
      <c r="O447" s="72">
        <f t="shared" si="44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9"/>
        <v>0</v>
      </c>
      <c r="Y447">
        <f t="shared" si="40"/>
        <v>1</v>
      </c>
      <c r="Z447">
        <f t="shared" si="41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2"/>
        <v/>
      </c>
      <c r="J448" s="69"/>
      <c r="K448" s="37"/>
      <c r="L448" s="58"/>
      <c r="M448" s="58"/>
      <c r="N448" s="74">
        <f t="shared" ca="1" si="43"/>
        <v>0</v>
      </c>
      <c r="O448" s="72">
        <f t="shared" si="44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9"/>
        <v>0</v>
      </c>
      <c r="Y448">
        <f t="shared" si="40"/>
        <v>1</v>
      </c>
      <c r="Z448">
        <f t="shared" si="41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2"/>
        <v/>
      </c>
      <c r="J449" s="69"/>
      <c r="K449" s="37"/>
      <c r="L449" s="58"/>
      <c r="M449" s="58"/>
      <c r="N449" s="74">
        <f t="shared" ca="1" si="43"/>
        <v>0</v>
      </c>
      <c r="O449" s="72">
        <f t="shared" si="44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9"/>
        <v>0</v>
      </c>
      <c r="Y449">
        <f t="shared" si="40"/>
        <v>1</v>
      </c>
      <c r="Z449">
        <f t="shared" si="41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2"/>
        <v/>
      </c>
      <c r="J450" s="69"/>
      <c r="K450" s="37"/>
      <c r="L450" s="58"/>
      <c r="M450" s="58"/>
      <c r="N450" s="74">
        <f t="shared" ca="1" si="43"/>
        <v>0</v>
      </c>
      <c r="O450" s="72">
        <f t="shared" si="44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9"/>
        <v>0</v>
      </c>
      <c r="Y450">
        <f t="shared" si="40"/>
        <v>1</v>
      </c>
      <c r="Z450">
        <f t="shared" si="41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2"/>
        <v/>
      </c>
      <c r="J451" s="69"/>
      <c r="K451" s="37"/>
      <c r="L451" s="58"/>
      <c r="M451" s="58"/>
      <c r="N451" s="74">
        <f t="shared" ca="1" si="43"/>
        <v>0</v>
      </c>
      <c r="O451" s="72">
        <f t="shared" si="44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9"/>
        <v>0</v>
      </c>
      <c r="Y451">
        <f t="shared" si="40"/>
        <v>1</v>
      </c>
      <c r="Z451">
        <f t="shared" si="41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2"/>
        <v/>
      </c>
      <c r="J452" s="69"/>
      <c r="K452" s="37"/>
      <c r="L452" s="58"/>
      <c r="M452" s="58"/>
      <c r="N452" s="74">
        <f t="shared" ca="1" si="43"/>
        <v>0</v>
      </c>
      <c r="O452" s="72">
        <f t="shared" si="44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9"/>
        <v>0</v>
      </c>
      <c r="Y452">
        <f t="shared" si="40"/>
        <v>1</v>
      </c>
      <c r="Z452">
        <f t="shared" si="41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2"/>
        <v/>
      </c>
      <c r="J453" s="69"/>
      <c r="K453" s="37"/>
      <c r="L453" s="58"/>
      <c r="M453" s="58"/>
      <c r="N453" s="74">
        <f t="shared" ca="1" si="43"/>
        <v>0</v>
      </c>
      <c r="O453" s="72">
        <f t="shared" si="44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9"/>
        <v>0</v>
      </c>
      <c r="Y453">
        <f t="shared" si="40"/>
        <v>1</v>
      </c>
      <c r="Z453">
        <f t="shared" si="41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2"/>
        <v/>
      </c>
      <c r="J454" s="69"/>
      <c r="K454" s="37"/>
      <c r="L454" s="58"/>
      <c r="M454" s="58"/>
      <c r="N454" s="74">
        <f t="shared" ca="1" si="43"/>
        <v>0</v>
      </c>
      <c r="O454" s="72">
        <f t="shared" si="44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9"/>
        <v>0</v>
      </c>
      <c r="Y454">
        <f t="shared" si="40"/>
        <v>1</v>
      </c>
      <c r="Z454">
        <f t="shared" si="41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2"/>
        <v/>
      </c>
      <c r="J455" s="69"/>
      <c r="K455" s="37"/>
      <c r="L455" s="58"/>
      <c r="M455" s="58"/>
      <c r="N455" s="74">
        <f t="shared" ca="1" si="43"/>
        <v>0</v>
      </c>
      <c r="O455" s="72">
        <f t="shared" si="44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9"/>
        <v>0</v>
      </c>
      <c r="Y455">
        <f t="shared" si="40"/>
        <v>1</v>
      </c>
      <c r="Z455">
        <f t="shared" si="41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2"/>
        <v/>
      </c>
      <c r="J456" s="69"/>
      <c r="K456" s="37"/>
      <c r="L456" s="58"/>
      <c r="M456" s="58"/>
      <c r="N456" s="74">
        <f t="shared" ca="1" si="43"/>
        <v>0</v>
      </c>
      <c r="O456" s="72">
        <f t="shared" si="44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9"/>
        <v>0</v>
      </c>
      <c r="Y456">
        <f t="shared" si="40"/>
        <v>1</v>
      </c>
      <c r="Z456">
        <f t="shared" si="41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2"/>
        <v/>
      </c>
      <c r="J457" s="69"/>
      <c r="K457" s="37"/>
      <c r="L457" s="58"/>
      <c r="M457" s="58"/>
      <c r="N457" s="74">
        <f t="shared" ca="1" si="43"/>
        <v>0</v>
      </c>
      <c r="O457" s="72">
        <f t="shared" si="44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9"/>
        <v>0</v>
      </c>
      <c r="Y457">
        <f t="shared" si="40"/>
        <v>1</v>
      </c>
      <c r="Z457">
        <f t="shared" si="41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2"/>
        <v/>
      </c>
      <c r="J458" s="69"/>
      <c r="K458" s="37"/>
      <c r="L458" s="58"/>
      <c r="M458" s="58"/>
      <c r="N458" s="74">
        <f t="shared" ca="1" si="43"/>
        <v>0</v>
      </c>
      <c r="O458" s="72">
        <f t="shared" si="44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9"/>
        <v>0</v>
      </c>
      <c r="Y458">
        <f t="shared" si="40"/>
        <v>1</v>
      </c>
      <c r="Z458">
        <f t="shared" si="41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2"/>
        <v/>
      </c>
      <c r="J459" s="69"/>
      <c r="K459" s="37"/>
      <c r="L459" s="58"/>
      <c r="M459" s="58"/>
      <c r="N459" s="74">
        <f t="shared" ca="1" si="43"/>
        <v>0</v>
      </c>
      <c r="O459" s="72">
        <f t="shared" si="44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9"/>
        <v>0</v>
      </c>
      <c r="Y459">
        <f t="shared" si="40"/>
        <v>1</v>
      </c>
      <c r="Z459">
        <f t="shared" si="41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2"/>
        <v/>
      </c>
      <c r="J460" s="69"/>
      <c r="K460" s="37"/>
      <c r="L460" s="58"/>
      <c r="M460" s="58"/>
      <c r="N460" s="74">
        <f t="shared" ca="1" si="43"/>
        <v>0</v>
      </c>
      <c r="O460" s="72">
        <f t="shared" si="44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9"/>
        <v>0</v>
      </c>
      <c r="Y460">
        <f t="shared" si="40"/>
        <v>1</v>
      </c>
      <c r="Z460">
        <f t="shared" si="41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2"/>
        <v/>
      </c>
      <c r="J461" s="69"/>
      <c r="K461" s="37"/>
      <c r="L461" s="58"/>
      <c r="M461" s="58"/>
      <c r="N461" s="74">
        <f t="shared" ca="1" si="43"/>
        <v>0</v>
      </c>
      <c r="O461" s="72">
        <f t="shared" si="44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9"/>
        <v>0</v>
      </c>
      <c r="Y461">
        <f t="shared" si="40"/>
        <v>1</v>
      </c>
      <c r="Z461">
        <f t="shared" si="41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2"/>
        <v/>
      </c>
      <c r="J462" s="69"/>
      <c r="K462" s="37"/>
      <c r="L462" s="58"/>
      <c r="M462" s="58"/>
      <c r="N462" s="74">
        <f t="shared" ca="1" si="43"/>
        <v>0</v>
      </c>
      <c r="O462" s="72">
        <f t="shared" si="44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5">DAY(B462)</f>
        <v>0</v>
      </c>
      <c r="Y462">
        <f t="shared" ref="Y462:Y525" si="46">MONTH(B462)</f>
        <v>1</v>
      </c>
      <c r="Z462">
        <f t="shared" ref="Z462:Z525" si="47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8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9">IF(I463="Pago em atraso",J463-B463,IF(I463="Vencido",TODAY()-B463,0))</f>
        <v>0</v>
      </c>
      <c r="O463" s="72">
        <f t="shared" ref="O463:O526" si="50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5"/>
        <v>0</v>
      </c>
      <c r="Y463">
        <f t="shared" si="46"/>
        <v>1</v>
      </c>
      <c r="Z463">
        <f t="shared" si="47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8"/>
        <v/>
      </c>
      <c r="J464" s="69"/>
      <c r="K464" s="37"/>
      <c r="L464" s="58"/>
      <c r="M464" s="58"/>
      <c r="N464" s="74">
        <f t="shared" ca="1" si="49"/>
        <v>0</v>
      </c>
      <c r="O464" s="72">
        <f t="shared" si="50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5"/>
        <v>0</v>
      </c>
      <c r="Y464">
        <f t="shared" si="46"/>
        <v>1</v>
      </c>
      <c r="Z464">
        <f t="shared" si="47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8"/>
        <v/>
      </c>
      <c r="J465" s="69"/>
      <c r="K465" s="37"/>
      <c r="L465" s="58"/>
      <c r="M465" s="58"/>
      <c r="N465" s="74">
        <f t="shared" ca="1" si="49"/>
        <v>0</v>
      </c>
      <c r="O465" s="72">
        <f t="shared" si="50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5"/>
        <v>0</v>
      </c>
      <c r="Y465">
        <f t="shared" si="46"/>
        <v>1</v>
      </c>
      <c r="Z465">
        <f t="shared" si="47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8"/>
        <v/>
      </c>
      <c r="J466" s="69"/>
      <c r="K466" s="37"/>
      <c r="L466" s="58"/>
      <c r="M466" s="58"/>
      <c r="N466" s="74">
        <f t="shared" ca="1" si="49"/>
        <v>0</v>
      </c>
      <c r="O466" s="72">
        <f t="shared" si="50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5"/>
        <v>0</v>
      </c>
      <c r="Y466">
        <f t="shared" si="46"/>
        <v>1</v>
      </c>
      <c r="Z466">
        <f t="shared" si="47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8"/>
        <v/>
      </c>
      <c r="J467" s="69"/>
      <c r="K467" s="37"/>
      <c r="L467" s="58"/>
      <c r="M467" s="58"/>
      <c r="N467" s="74">
        <f t="shared" ca="1" si="49"/>
        <v>0</v>
      </c>
      <c r="O467" s="72">
        <f t="shared" si="50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5"/>
        <v>0</v>
      </c>
      <c r="Y467">
        <f t="shared" si="46"/>
        <v>1</v>
      </c>
      <c r="Z467">
        <f t="shared" si="47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8"/>
        <v/>
      </c>
      <c r="J468" s="69"/>
      <c r="K468" s="37"/>
      <c r="L468" s="58"/>
      <c r="M468" s="58"/>
      <c r="N468" s="74">
        <f t="shared" ca="1" si="49"/>
        <v>0</v>
      </c>
      <c r="O468" s="72">
        <f t="shared" si="50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5"/>
        <v>0</v>
      </c>
      <c r="Y468">
        <f t="shared" si="46"/>
        <v>1</v>
      </c>
      <c r="Z468">
        <f t="shared" si="47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8"/>
        <v/>
      </c>
      <c r="J469" s="69"/>
      <c r="K469" s="37"/>
      <c r="L469" s="58"/>
      <c r="M469" s="58"/>
      <c r="N469" s="74">
        <f t="shared" ca="1" si="49"/>
        <v>0</v>
      </c>
      <c r="O469" s="72">
        <f t="shared" si="50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5"/>
        <v>0</v>
      </c>
      <c r="Y469">
        <f t="shared" si="46"/>
        <v>1</v>
      </c>
      <c r="Z469">
        <f t="shared" si="47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8"/>
        <v/>
      </c>
      <c r="J470" s="69"/>
      <c r="K470" s="37"/>
      <c r="L470" s="58"/>
      <c r="M470" s="58"/>
      <c r="N470" s="74">
        <f t="shared" ca="1" si="49"/>
        <v>0</v>
      </c>
      <c r="O470" s="72">
        <f t="shared" si="50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5"/>
        <v>0</v>
      </c>
      <c r="Y470">
        <f t="shared" si="46"/>
        <v>1</v>
      </c>
      <c r="Z470">
        <f t="shared" si="47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8"/>
        <v/>
      </c>
      <c r="J471" s="69"/>
      <c r="K471" s="37"/>
      <c r="L471" s="58"/>
      <c r="M471" s="58"/>
      <c r="N471" s="74">
        <f t="shared" ca="1" si="49"/>
        <v>0</v>
      </c>
      <c r="O471" s="72">
        <f t="shared" si="50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5"/>
        <v>0</v>
      </c>
      <c r="Y471">
        <f t="shared" si="46"/>
        <v>1</v>
      </c>
      <c r="Z471">
        <f t="shared" si="47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8"/>
        <v/>
      </c>
      <c r="J472" s="69"/>
      <c r="K472" s="37"/>
      <c r="L472" s="58"/>
      <c r="M472" s="58"/>
      <c r="N472" s="74">
        <f t="shared" ca="1" si="49"/>
        <v>0</v>
      </c>
      <c r="O472" s="72">
        <f t="shared" si="50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5"/>
        <v>0</v>
      </c>
      <c r="Y472">
        <f t="shared" si="46"/>
        <v>1</v>
      </c>
      <c r="Z472">
        <f t="shared" si="47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8"/>
        <v/>
      </c>
      <c r="J473" s="69"/>
      <c r="K473" s="37"/>
      <c r="L473" s="58"/>
      <c r="M473" s="58"/>
      <c r="N473" s="74">
        <f t="shared" ca="1" si="49"/>
        <v>0</v>
      </c>
      <c r="O473" s="72">
        <f t="shared" si="50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5"/>
        <v>0</v>
      </c>
      <c r="Y473">
        <f t="shared" si="46"/>
        <v>1</v>
      </c>
      <c r="Z473">
        <f t="shared" si="47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8"/>
        <v/>
      </c>
      <c r="J474" s="69"/>
      <c r="K474" s="37"/>
      <c r="L474" s="58"/>
      <c r="M474" s="58"/>
      <c r="N474" s="74">
        <f t="shared" ca="1" si="49"/>
        <v>0</v>
      </c>
      <c r="O474" s="72">
        <f t="shared" si="50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5"/>
        <v>0</v>
      </c>
      <c r="Y474">
        <f t="shared" si="46"/>
        <v>1</v>
      </c>
      <c r="Z474">
        <f t="shared" si="47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8"/>
        <v/>
      </c>
      <c r="J475" s="69"/>
      <c r="K475" s="37"/>
      <c r="L475" s="58"/>
      <c r="M475" s="58"/>
      <c r="N475" s="74">
        <f t="shared" ca="1" si="49"/>
        <v>0</v>
      </c>
      <c r="O475" s="72">
        <f t="shared" si="50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5"/>
        <v>0</v>
      </c>
      <c r="Y475">
        <f t="shared" si="46"/>
        <v>1</v>
      </c>
      <c r="Z475">
        <f t="shared" si="47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8"/>
        <v/>
      </c>
      <c r="J476" s="69"/>
      <c r="K476" s="37"/>
      <c r="L476" s="58"/>
      <c r="M476" s="58"/>
      <c r="N476" s="74">
        <f t="shared" ca="1" si="49"/>
        <v>0</v>
      </c>
      <c r="O476" s="72">
        <f t="shared" si="50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5"/>
        <v>0</v>
      </c>
      <c r="Y476">
        <f t="shared" si="46"/>
        <v>1</v>
      </c>
      <c r="Z476">
        <f t="shared" si="47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8"/>
        <v/>
      </c>
      <c r="J477" s="69"/>
      <c r="K477" s="37"/>
      <c r="L477" s="58"/>
      <c r="M477" s="58"/>
      <c r="N477" s="74">
        <f t="shared" ca="1" si="49"/>
        <v>0</v>
      </c>
      <c r="O477" s="72">
        <f t="shared" si="50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5"/>
        <v>0</v>
      </c>
      <c r="Y477">
        <f t="shared" si="46"/>
        <v>1</v>
      </c>
      <c r="Z477">
        <f t="shared" si="47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8"/>
        <v/>
      </c>
      <c r="J478" s="69"/>
      <c r="K478" s="37"/>
      <c r="L478" s="58"/>
      <c r="M478" s="58"/>
      <c r="N478" s="74">
        <f t="shared" ca="1" si="49"/>
        <v>0</v>
      </c>
      <c r="O478" s="72">
        <f t="shared" si="50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5"/>
        <v>0</v>
      </c>
      <c r="Y478">
        <f t="shared" si="46"/>
        <v>1</v>
      </c>
      <c r="Z478">
        <f t="shared" si="47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8"/>
        <v/>
      </c>
      <c r="J479" s="69"/>
      <c r="K479" s="37"/>
      <c r="L479" s="58"/>
      <c r="M479" s="58"/>
      <c r="N479" s="74">
        <f t="shared" ca="1" si="49"/>
        <v>0</v>
      </c>
      <c r="O479" s="72">
        <f t="shared" si="50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5"/>
        <v>0</v>
      </c>
      <c r="Y479">
        <f t="shared" si="46"/>
        <v>1</v>
      </c>
      <c r="Z479">
        <f t="shared" si="47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8"/>
        <v/>
      </c>
      <c r="J480" s="69"/>
      <c r="K480" s="37"/>
      <c r="L480" s="58"/>
      <c r="M480" s="58"/>
      <c r="N480" s="74">
        <f t="shared" ca="1" si="49"/>
        <v>0</v>
      </c>
      <c r="O480" s="72">
        <f t="shared" si="50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5"/>
        <v>0</v>
      </c>
      <c r="Y480">
        <f t="shared" si="46"/>
        <v>1</v>
      </c>
      <c r="Z480">
        <f t="shared" si="47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8"/>
        <v/>
      </c>
      <c r="J481" s="69"/>
      <c r="K481" s="37"/>
      <c r="L481" s="58"/>
      <c r="M481" s="58"/>
      <c r="N481" s="74">
        <f t="shared" ca="1" si="49"/>
        <v>0</v>
      </c>
      <c r="O481" s="72">
        <f t="shared" si="50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5"/>
        <v>0</v>
      </c>
      <c r="Y481">
        <f t="shared" si="46"/>
        <v>1</v>
      </c>
      <c r="Z481">
        <f t="shared" si="47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8"/>
        <v/>
      </c>
      <c r="J482" s="69"/>
      <c r="K482" s="37"/>
      <c r="L482" s="58"/>
      <c r="M482" s="58"/>
      <c r="N482" s="74">
        <f t="shared" ca="1" si="49"/>
        <v>0</v>
      </c>
      <c r="O482" s="72">
        <f t="shared" si="50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5"/>
        <v>0</v>
      </c>
      <c r="Y482">
        <f t="shared" si="46"/>
        <v>1</v>
      </c>
      <c r="Z482">
        <f t="shared" si="47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8"/>
        <v/>
      </c>
      <c r="J483" s="69"/>
      <c r="K483" s="37"/>
      <c r="L483" s="58"/>
      <c r="M483" s="58"/>
      <c r="N483" s="74">
        <f t="shared" ca="1" si="49"/>
        <v>0</v>
      </c>
      <c r="O483" s="72">
        <f t="shared" si="50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5"/>
        <v>0</v>
      </c>
      <c r="Y483">
        <f t="shared" si="46"/>
        <v>1</v>
      </c>
      <c r="Z483">
        <f t="shared" si="47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8"/>
        <v/>
      </c>
      <c r="J484" s="69"/>
      <c r="K484" s="37"/>
      <c r="L484" s="58"/>
      <c r="M484" s="58"/>
      <c r="N484" s="74">
        <f t="shared" ca="1" si="49"/>
        <v>0</v>
      </c>
      <c r="O484" s="72">
        <f t="shared" si="50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5"/>
        <v>0</v>
      </c>
      <c r="Y484">
        <f t="shared" si="46"/>
        <v>1</v>
      </c>
      <c r="Z484">
        <f t="shared" si="47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8"/>
        <v/>
      </c>
      <c r="J485" s="69"/>
      <c r="K485" s="37"/>
      <c r="L485" s="58"/>
      <c r="M485" s="58"/>
      <c r="N485" s="74">
        <f t="shared" ca="1" si="49"/>
        <v>0</v>
      </c>
      <c r="O485" s="72">
        <f t="shared" si="50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5"/>
        <v>0</v>
      </c>
      <c r="Y485">
        <f t="shared" si="46"/>
        <v>1</v>
      </c>
      <c r="Z485">
        <f t="shared" si="47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8"/>
        <v/>
      </c>
      <c r="J486" s="69"/>
      <c r="K486" s="37"/>
      <c r="L486" s="58"/>
      <c r="M486" s="58"/>
      <c r="N486" s="74">
        <f t="shared" ca="1" si="49"/>
        <v>0</v>
      </c>
      <c r="O486" s="72">
        <f t="shared" si="50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5"/>
        <v>0</v>
      </c>
      <c r="Y486">
        <f t="shared" si="46"/>
        <v>1</v>
      </c>
      <c r="Z486">
        <f t="shared" si="47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8"/>
        <v/>
      </c>
      <c r="J487" s="69"/>
      <c r="K487" s="37"/>
      <c r="L487" s="58"/>
      <c r="M487" s="58"/>
      <c r="N487" s="74">
        <f t="shared" ca="1" si="49"/>
        <v>0</v>
      </c>
      <c r="O487" s="72">
        <f t="shared" si="50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5"/>
        <v>0</v>
      </c>
      <c r="Y487">
        <f t="shared" si="46"/>
        <v>1</v>
      </c>
      <c r="Z487">
        <f t="shared" si="47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8"/>
        <v/>
      </c>
      <c r="J488" s="69"/>
      <c r="K488" s="37"/>
      <c r="L488" s="58"/>
      <c r="M488" s="58"/>
      <c r="N488" s="74">
        <f t="shared" ca="1" si="49"/>
        <v>0</v>
      </c>
      <c r="O488" s="72">
        <f t="shared" si="50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5"/>
        <v>0</v>
      </c>
      <c r="Y488">
        <f t="shared" si="46"/>
        <v>1</v>
      </c>
      <c r="Z488">
        <f t="shared" si="47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8"/>
        <v/>
      </c>
      <c r="J489" s="69"/>
      <c r="K489" s="37"/>
      <c r="L489" s="58"/>
      <c r="M489" s="58"/>
      <c r="N489" s="74">
        <f t="shared" ca="1" si="49"/>
        <v>0</v>
      </c>
      <c r="O489" s="72">
        <f t="shared" si="50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5"/>
        <v>0</v>
      </c>
      <c r="Y489">
        <f t="shared" si="46"/>
        <v>1</v>
      </c>
      <c r="Z489">
        <f t="shared" si="47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8"/>
        <v/>
      </c>
      <c r="J490" s="69"/>
      <c r="K490" s="37"/>
      <c r="L490" s="58"/>
      <c r="M490" s="58"/>
      <c r="N490" s="74">
        <f t="shared" ca="1" si="49"/>
        <v>0</v>
      </c>
      <c r="O490" s="72">
        <f t="shared" si="50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5"/>
        <v>0</v>
      </c>
      <c r="Y490">
        <f t="shared" si="46"/>
        <v>1</v>
      </c>
      <c r="Z490">
        <f t="shared" si="47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8"/>
        <v/>
      </c>
      <c r="J491" s="69"/>
      <c r="K491" s="37"/>
      <c r="L491" s="58"/>
      <c r="M491" s="58"/>
      <c r="N491" s="74">
        <f t="shared" ca="1" si="49"/>
        <v>0</v>
      </c>
      <c r="O491" s="72">
        <f t="shared" si="50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5"/>
        <v>0</v>
      </c>
      <c r="Y491">
        <f t="shared" si="46"/>
        <v>1</v>
      </c>
      <c r="Z491">
        <f t="shared" si="47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8"/>
        <v/>
      </c>
      <c r="J492" s="69"/>
      <c r="K492" s="37"/>
      <c r="L492" s="58"/>
      <c r="M492" s="58"/>
      <c r="N492" s="74">
        <f t="shared" ca="1" si="49"/>
        <v>0</v>
      </c>
      <c r="O492" s="72">
        <f t="shared" si="50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5"/>
        <v>0</v>
      </c>
      <c r="Y492">
        <f t="shared" si="46"/>
        <v>1</v>
      </c>
      <c r="Z492">
        <f t="shared" si="47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8"/>
        <v/>
      </c>
      <c r="J493" s="69"/>
      <c r="K493" s="37"/>
      <c r="L493" s="58"/>
      <c r="M493" s="58"/>
      <c r="N493" s="74">
        <f t="shared" ca="1" si="49"/>
        <v>0</v>
      </c>
      <c r="O493" s="72">
        <f t="shared" si="50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5"/>
        <v>0</v>
      </c>
      <c r="Y493">
        <f t="shared" si="46"/>
        <v>1</v>
      </c>
      <c r="Z493">
        <f t="shared" si="47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8"/>
        <v/>
      </c>
      <c r="J494" s="69"/>
      <c r="K494" s="37"/>
      <c r="L494" s="58"/>
      <c r="M494" s="58"/>
      <c r="N494" s="74">
        <f t="shared" ca="1" si="49"/>
        <v>0</v>
      </c>
      <c r="O494" s="72">
        <f t="shared" si="50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5"/>
        <v>0</v>
      </c>
      <c r="Y494">
        <f t="shared" si="46"/>
        <v>1</v>
      </c>
      <c r="Z494">
        <f t="shared" si="47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8"/>
        <v/>
      </c>
      <c r="J495" s="69"/>
      <c r="K495" s="37"/>
      <c r="L495" s="58"/>
      <c r="M495" s="58"/>
      <c r="N495" s="74">
        <f t="shared" ca="1" si="49"/>
        <v>0</v>
      </c>
      <c r="O495" s="72">
        <f t="shared" si="50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5"/>
        <v>0</v>
      </c>
      <c r="Y495">
        <f t="shared" si="46"/>
        <v>1</v>
      </c>
      <c r="Z495">
        <f t="shared" si="47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8"/>
        <v/>
      </c>
      <c r="J496" s="69"/>
      <c r="K496" s="37"/>
      <c r="L496" s="58"/>
      <c r="M496" s="58"/>
      <c r="N496" s="74">
        <f t="shared" ca="1" si="49"/>
        <v>0</v>
      </c>
      <c r="O496" s="72">
        <f t="shared" si="50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5"/>
        <v>0</v>
      </c>
      <c r="Y496">
        <f t="shared" si="46"/>
        <v>1</v>
      </c>
      <c r="Z496">
        <f t="shared" si="47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8"/>
        <v/>
      </c>
      <c r="J497" s="69"/>
      <c r="K497" s="37"/>
      <c r="L497" s="58"/>
      <c r="M497" s="58"/>
      <c r="N497" s="74">
        <f t="shared" ca="1" si="49"/>
        <v>0</v>
      </c>
      <c r="O497" s="72">
        <f t="shared" si="50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5"/>
        <v>0</v>
      </c>
      <c r="Y497">
        <f t="shared" si="46"/>
        <v>1</v>
      </c>
      <c r="Z497">
        <f t="shared" si="47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8"/>
        <v/>
      </c>
      <c r="J498" s="69"/>
      <c r="K498" s="37"/>
      <c r="L498" s="58"/>
      <c r="M498" s="58"/>
      <c r="N498" s="74">
        <f t="shared" ca="1" si="49"/>
        <v>0</v>
      </c>
      <c r="O498" s="72">
        <f t="shared" si="50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5"/>
        <v>0</v>
      </c>
      <c r="Y498">
        <f t="shared" si="46"/>
        <v>1</v>
      </c>
      <c r="Z498">
        <f t="shared" si="47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8"/>
        <v/>
      </c>
      <c r="J499" s="69"/>
      <c r="K499" s="37"/>
      <c r="L499" s="58"/>
      <c r="M499" s="58"/>
      <c r="N499" s="74">
        <f t="shared" ca="1" si="49"/>
        <v>0</v>
      </c>
      <c r="O499" s="72">
        <f t="shared" si="50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5"/>
        <v>0</v>
      </c>
      <c r="Y499">
        <f t="shared" si="46"/>
        <v>1</v>
      </c>
      <c r="Z499">
        <f t="shared" si="47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8"/>
        <v/>
      </c>
      <c r="J500" s="69"/>
      <c r="K500" s="37"/>
      <c r="L500" s="58"/>
      <c r="M500" s="58"/>
      <c r="N500" s="74">
        <f t="shared" ca="1" si="49"/>
        <v>0</v>
      </c>
      <c r="O500" s="72">
        <f t="shared" si="50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5"/>
        <v>0</v>
      </c>
      <c r="Y500">
        <f t="shared" si="46"/>
        <v>1</v>
      </c>
      <c r="Z500">
        <f t="shared" si="47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8"/>
        <v/>
      </c>
      <c r="J501" s="69"/>
      <c r="K501" s="37"/>
      <c r="L501" s="58"/>
      <c r="M501" s="58"/>
      <c r="N501" s="74">
        <f t="shared" ca="1" si="49"/>
        <v>0</v>
      </c>
      <c r="O501" s="72">
        <f t="shared" si="50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5"/>
        <v>0</v>
      </c>
      <c r="Y501">
        <f t="shared" si="46"/>
        <v>1</v>
      </c>
      <c r="Z501">
        <f t="shared" si="47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8"/>
        <v/>
      </c>
      <c r="J502" s="69"/>
      <c r="K502" s="37"/>
      <c r="L502" s="58"/>
      <c r="M502" s="58"/>
      <c r="N502" s="74">
        <f t="shared" ca="1" si="49"/>
        <v>0</v>
      </c>
      <c r="O502" s="72">
        <f t="shared" si="50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5"/>
        <v>0</v>
      </c>
      <c r="Y502">
        <f t="shared" si="46"/>
        <v>1</v>
      </c>
      <c r="Z502">
        <f t="shared" si="47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8"/>
        <v/>
      </c>
      <c r="J503" s="69"/>
      <c r="K503" s="37"/>
      <c r="L503" s="58"/>
      <c r="M503" s="58"/>
      <c r="N503" s="74">
        <f t="shared" ca="1" si="49"/>
        <v>0</v>
      </c>
      <c r="O503" s="72">
        <f t="shared" si="50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5"/>
        <v>0</v>
      </c>
      <c r="Y503">
        <f t="shared" si="46"/>
        <v>1</v>
      </c>
      <c r="Z503">
        <f t="shared" si="47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8"/>
        <v/>
      </c>
      <c r="J504" s="69"/>
      <c r="K504" s="37"/>
      <c r="L504" s="58"/>
      <c r="M504" s="58"/>
      <c r="N504" s="74">
        <f t="shared" ca="1" si="49"/>
        <v>0</v>
      </c>
      <c r="O504" s="72">
        <f t="shared" si="50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5"/>
        <v>0</v>
      </c>
      <c r="Y504">
        <f t="shared" si="46"/>
        <v>1</v>
      </c>
      <c r="Z504">
        <f t="shared" si="47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8"/>
        <v/>
      </c>
      <c r="J505" s="69"/>
      <c r="K505" s="37"/>
      <c r="L505" s="58"/>
      <c r="M505" s="58"/>
      <c r="N505" s="74">
        <f t="shared" ca="1" si="49"/>
        <v>0</v>
      </c>
      <c r="O505" s="72">
        <f t="shared" si="50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5"/>
        <v>0</v>
      </c>
      <c r="Y505">
        <f t="shared" si="46"/>
        <v>1</v>
      </c>
      <c r="Z505">
        <f t="shared" si="47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8"/>
        <v/>
      </c>
      <c r="J506" s="69"/>
      <c r="K506" s="37"/>
      <c r="L506" s="58"/>
      <c r="M506" s="58"/>
      <c r="N506" s="74">
        <f t="shared" ca="1" si="49"/>
        <v>0</v>
      </c>
      <c r="O506" s="72">
        <f t="shared" si="50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5"/>
        <v>0</v>
      </c>
      <c r="Y506">
        <f t="shared" si="46"/>
        <v>1</v>
      </c>
      <c r="Z506">
        <f t="shared" si="47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8"/>
        <v/>
      </c>
      <c r="J507" s="69"/>
      <c r="K507" s="37"/>
      <c r="L507" s="58"/>
      <c r="M507" s="58"/>
      <c r="N507" s="74">
        <f t="shared" ca="1" si="49"/>
        <v>0</v>
      </c>
      <c r="O507" s="72">
        <f t="shared" si="50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5"/>
        <v>0</v>
      </c>
      <c r="Y507">
        <f t="shared" si="46"/>
        <v>1</v>
      </c>
      <c r="Z507">
        <f t="shared" si="47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8"/>
        <v/>
      </c>
      <c r="J508" s="69"/>
      <c r="K508" s="37"/>
      <c r="L508" s="58"/>
      <c r="M508" s="58"/>
      <c r="N508" s="74">
        <f t="shared" ca="1" si="49"/>
        <v>0</v>
      </c>
      <c r="O508" s="72">
        <f t="shared" si="50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5"/>
        <v>0</v>
      </c>
      <c r="Y508">
        <f t="shared" si="46"/>
        <v>1</v>
      </c>
      <c r="Z508">
        <f t="shared" si="47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8"/>
        <v/>
      </c>
      <c r="J509" s="69"/>
      <c r="K509" s="37"/>
      <c r="L509" s="58"/>
      <c r="M509" s="58"/>
      <c r="N509" s="74">
        <f t="shared" ca="1" si="49"/>
        <v>0</v>
      </c>
      <c r="O509" s="72">
        <f t="shared" si="50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5"/>
        <v>0</v>
      </c>
      <c r="Y509">
        <f t="shared" si="46"/>
        <v>1</v>
      </c>
      <c r="Z509">
        <f t="shared" si="47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8"/>
        <v/>
      </c>
      <c r="J510" s="69"/>
      <c r="K510" s="37"/>
      <c r="L510" s="58"/>
      <c r="M510" s="58"/>
      <c r="N510" s="74">
        <f t="shared" ca="1" si="49"/>
        <v>0</v>
      </c>
      <c r="O510" s="72">
        <f t="shared" si="50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5"/>
        <v>0</v>
      </c>
      <c r="Y510">
        <f t="shared" si="46"/>
        <v>1</v>
      </c>
      <c r="Z510">
        <f t="shared" si="47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8"/>
        <v/>
      </c>
      <c r="J511" s="69"/>
      <c r="K511" s="37"/>
      <c r="L511" s="58"/>
      <c r="M511" s="58"/>
      <c r="N511" s="74">
        <f t="shared" ca="1" si="49"/>
        <v>0</v>
      </c>
      <c r="O511" s="72">
        <f t="shared" si="50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5"/>
        <v>0</v>
      </c>
      <c r="Y511">
        <f t="shared" si="46"/>
        <v>1</v>
      </c>
      <c r="Z511">
        <f t="shared" si="47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8"/>
        <v/>
      </c>
      <c r="J512" s="69"/>
      <c r="K512" s="37"/>
      <c r="L512" s="58"/>
      <c r="M512" s="58"/>
      <c r="N512" s="74">
        <f t="shared" ca="1" si="49"/>
        <v>0</v>
      </c>
      <c r="O512" s="72">
        <f t="shared" si="50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5"/>
        <v>0</v>
      </c>
      <c r="Y512">
        <f t="shared" si="46"/>
        <v>1</v>
      </c>
      <c r="Z512">
        <f t="shared" si="47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8"/>
        <v/>
      </c>
      <c r="J513" s="69"/>
      <c r="K513" s="37"/>
      <c r="L513" s="58"/>
      <c r="M513" s="58"/>
      <c r="N513" s="74">
        <f t="shared" ca="1" si="49"/>
        <v>0</v>
      </c>
      <c r="O513" s="72">
        <f t="shared" si="50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5"/>
        <v>0</v>
      </c>
      <c r="Y513">
        <f t="shared" si="46"/>
        <v>1</v>
      </c>
      <c r="Z513">
        <f t="shared" si="47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8"/>
        <v/>
      </c>
      <c r="J514" s="69"/>
      <c r="K514" s="37"/>
      <c r="L514" s="58"/>
      <c r="M514" s="58"/>
      <c r="N514" s="74">
        <f t="shared" ca="1" si="49"/>
        <v>0</v>
      </c>
      <c r="O514" s="72">
        <f t="shared" si="50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5"/>
        <v>0</v>
      </c>
      <c r="Y514">
        <f t="shared" si="46"/>
        <v>1</v>
      </c>
      <c r="Z514">
        <f t="shared" si="47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8"/>
        <v/>
      </c>
      <c r="J515" s="69"/>
      <c r="K515" s="37"/>
      <c r="L515" s="58"/>
      <c r="M515" s="58"/>
      <c r="N515" s="74">
        <f t="shared" ca="1" si="49"/>
        <v>0</v>
      </c>
      <c r="O515" s="72">
        <f t="shared" si="50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5"/>
        <v>0</v>
      </c>
      <c r="Y515">
        <f t="shared" si="46"/>
        <v>1</v>
      </c>
      <c r="Z515">
        <f t="shared" si="47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8"/>
        <v/>
      </c>
      <c r="J516" s="69"/>
      <c r="K516" s="37"/>
      <c r="L516" s="58"/>
      <c r="M516" s="58"/>
      <c r="N516" s="74">
        <f t="shared" ca="1" si="49"/>
        <v>0</v>
      </c>
      <c r="O516" s="72">
        <f t="shared" si="50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5"/>
        <v>0</v>
      </c>
      <c r="Y516">
        <f t="shared" si="46"/>
        <v>1</v>
      </c>
      <c r="Z516">
        <f t="shared" si="47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8"/>
        <v/>
      </c>
      <c r="J517" s="69"/>
      <c r="K517" s="37"/>
      <c r="L517" s="58"/>
      <c r="M517" s="58"/>
      <c r="N517" s="74">
        <f t="shared" ca="1" si="49"/>
        <v>0</v>
      </c>
      <c r="O517" s="72">
        <f t="shared" si="50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5"/>
        <v>0</v>
      </c>
      <c r="Y517">
        <f t="shared" si="46"/>
        <v>1</v>
      </c>
      <c r="Z517">
        <f t="shared" si="47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8"/>
        <v/>
      </c>
      <c r="J518" s="69"/>
      <c r="K518" s="37"/>
      <c r="L518" s="58"/>
      <c r="M518" s="58"/>
      <c r="N518" s="74">
        <f t="shared" ca="1" si="49"/>
        <v>0</v>
      </c>
      <c r="O518" s="72">
        <f t="shared" si="50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5"/>
        <v>0</v>
      </c>
      <c r="Y518">
        <f t="shared" si="46"/>
        <v>1</v>
      </c>
      <c r="Z518">
        <f t="shared" si="47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8"/>
        <v/>
      </c>
      <c r="J519" s="69"/>
      <c r="K519" s="37"/>
      <c r="L519" s="58"/>
      <c r="M519" s="58"/>
      <c r="N519" s="74">
        <f t="shared" ca="1" si="49"/>
        <v>0</v>
      </c>
      <c r="O519" s="72">
        <f t="shared" si="50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5"/>
        <v>0</v>
      </c>
      <c r="Y519">
        <f t="shared" si="46"/>
        <v>1</v>
      </c>
      <c r="Z519">
        <f t="shared" si="47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8"/>
        <v/>
      </c>
      <c r="J520" s="69"/>
      <c r="K520" s="37"/>
      <c r="L520" s="58"/>
      <c r="M520" s="58"/>
      <c r="N520" s="74">
        <f t="shared" ca="1" si="49"/>
        <v>0</v>
      </c>
      <c r="O520" s="72">
        <f t="shared" si="50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5"/>
        <v>0</v>
      </c>
      <c r="Y520">
        <f t="shared" si="46"/>
        <v>1</v>
      </c>
      <c r="Z520">
        <f t="shared" si="47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8"/>
        <v/>
      </c>
      <c r="J521" s="69"/>
      <c r="K521" s="37"/>
      <c r="L521" s="58"/>
      <c r="M521" s="58"/>
      <c r="N521" s="74">
        <f t="shared" ca="1" si="49"/>
        <v>0</v>
      </c>
      <c r="O521" s="72">
        <f t="shared" si="50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5"/>
        <v>0</v>
      </c>
      <c r="Y521">
        <f t="shared" si="46"/>
        <v>1</v>
      </c>
      <c r="Z521">
        <f t="shared" si="47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8"/>
        <v/>
      </c>
      <c r="J522" s="69"/>
      <c r="K522" s="37"/>
      <c r="L522" s="58"/>
      <c r="M522" s="58"/>
      <c r="N522" s="74">
        <f t="shared" ca="1" si="49"/>
        <v>0</v>
      </c>
      <c r="O522" s="72">
        <f t="shared" si="50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5"/>
        <v>0</v>
      </c>
      <c r="Y522">
        <f t="shared" si="46"/>
        <v>1</v>
      </c>
      <c r="Z522">
        <f t="shared" si="47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8"/>
        <v/>
      </c>
      <c r="J523" s="69"/>
      <c r="K523" s="37"/>
      <c r="L523" s="58"/>
      <c r="M523" s="58"/>
      <c r="N523" s="74">
        <f t="shared" ca="1" si="49"/>
        <v>0</v>
      </c>
      <c r="O523" s="72">
        <f t="shared" si="50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5"/>
        <v>0</v>
      </c>
      <c r="Y523">
        <f t="shared" si="46"/>
        <v>1</v>
      </c>
      <c r="Z523">
        <f t="shared" si="47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8"/>
        <v/>
      </c>
      <c r="J524" s="69"/>
      <c r="K524" s="37"/>
      <c r="L524" s="58"/>
      <c r="M524" s="58"/>
      <c r="N524" s="74">
        <f t="shared" ca="1" si="49"/>
        <v>0</v>
      </c>
      <c r="O524" s="72">
        <f t="shared" si="50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5"/>
        <v>0</v>
      </c>
      <c r="Y524">
        <f t="shared" si="46"/>
        <v>1</v>
      </c>
      <c r="Z524">
        <f t="shared" si="47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8"/>
        <v/>
      </c>
      <c r="J525" s="69"/>
      <c r="K525" s="37"/>
      <c r="L525" s="58"/>
      <c r="M525" s="58"/>
      <c r="N525" s="74">
        <f t="shared" ca="1" si="49"/>
        <v>0</v>
      </c>
      <c r="O525" s="72">
        <f t="shared" si="50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5"/>
        <v>0</v>
      </c>
      <c r="Y525">
        <f t="shared" si="46"/>
        <v>1</v>
      </c>
      <c r="Z525">
        <f t="shared" si="47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8"/>
        <v/>
      </c>
      <c r="J526" s="69"/>
      <c r="K526" s="37"/>
      <c r="L526" s="58"/>
      <c r="M526" s="58"/>
      <c r="N526" s="74">
        <f t="shared" ca="1" si="49"/>
        <v>0</v>
      </c>
      <c r="O526" s="72">
        <f t="shared" si="50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1">DAY(B526)</f>
        <v>0</v>
      </c>
      <c r="Y526">
        <f t="shared" ref="Y526:Y589" si="52">MONTH(B526)</f>
        <v>1</v>
      </c>
      <c r="Z526">
        <f t="shared" ref="Z526:Z589" si="53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4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5">IF(I527="Pago em atraso",J527-B527,IF(I527="Vencido",TODAY()-B527,0))</f>
        <v>0</v>
      </c>
      <c r="O527" s="72">
        <f t="shared" ref="O527:O590" si="56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1"/>
        <v>0</v>
      </c>
      <c r="Y527">
        <f t="shared" si="52"/>
        <v>1</v>
      </c>
      <c r="Z527">
        <f t="shared" si="53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4"/>
        <v/>
      </c>
      <c r="J528" s="69"/>
      <c r="K528" s="37"/>
      <c r="L528" s="58"/>
      <c r="M528" s="58"/>
      <c r="N528" s="74">
        <f t="shared" ca="1" si="55"/>
        <v>0</v>
      </c>
      <c r="O528" s="72">
        <f t="shared" si="56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1"/>
        <v>0</v>
      </c>
      <c r="Y528">
        <f t="shared" si="52"/>
        <v>1</v>
      </c>
      <c r="Z528">
        <f t="shared" si="53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4"/>
        <v/>
      </c>
      <c r="J529" s="69"/>
      <c r="K529" s="37"/>
      <c r="L529" s="58"/>
      <c r="M529" s="58"/>
      <c r="N529" s="74">
        <f t="shared" ca="1" si="55"/>
        <v>0</v>
      </c>
      <c r="O529" s="72">
        <f t="shared" si="56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1"/>
        <v>0</v>
      </c>
      <c r="Y529">
        <f t="shared" si="52"/>
        <v>1</v>
      </c>
      <c r="Z529">
        <f t="shared" si="53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4"/>
        <v/>
      </c>
      <c r="J530" s="69"/>
      <c r="K530" s="37"/>
      <c r="L530" s="58"/>
      <c r="M530" s="58"/>
      <c r="N530" s="74">
        <f t="shared" ca="1" si="55"/>
        <v>0</v>
      </c>
      <c r="O530" s="72">
        <f t="shared" si="56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1"/>
        <v>0</v>
      </c>
      <c r="Y530">
        <f t="shared" si="52"/>
        <v>1</v>
      </c>
      <c r="Z530">
        <f t="shared" si="53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4"/>
        <v/>
      </c>
      <c r="J531" s="69"/>
      <c r="K531" s="37"/>
      <c r="L531" s="58"/>
      <c r="M531" s="58"/>
      <c r="N531" s="74">
        <f t="shared" ca="1" si="55"/>
        <v>0</v>
      </c>
      <c r="O531" s="72">
        <f t="shared" si="56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1"/>
        <v>0</v>
      </c>
      <c r="Y531">
        <f t="shared" si="52"/>
        <v>1</v>
      </c>
      <c r="Z531">
        <f t="shared" si="53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4"/>
        <v/>
      </c>
      <c r="J532" s="69"/>
      <c r="K532" s="37"/>
      <c r="L532" s="58"/>
      <c r="M532" s="58"/>
      <c r="N532" s="74">
        <f t="shared" ca="1" si="55"/>
        <v>0</v>
      </c>
      <c r="O532" s="72">
        <f t="shared" si="56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1"/>
        <v>0</v>
      </c>
      <c r="Y532">
        <f t="shared" si="52"/>
        <v>1</v>
      </c>
      <c r="Z532">
        <f t="shared" si="53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4"/>
        <v/>
      </c>
      <c r="J533" s="69"/>
      <c r="K533" s="37"/>
      <c r="L533" s="58"/>
      <c r="M533" s="58"/>
      <c r="N533" s="74">
        <f t="shared" ca="1" si="55"/>
        <v>0</v>
      </c>
      <c r="O533" s="72">
        <f t="shared" si="56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1"/>
        <v>0</v>
      </c>
      <c r="Y533">
        <f t="shared" si="52"/>
        <v>1</v>
      </c>
      <c r="Z533">
        <f t="shared" si="53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4"/>
        <v/>
      </c>
      <c r="J534" s="69"/>
      <c r="K534" s="37"/>
      <c r="L534" s="58"/>
      <c r="M534" s="58"/>
      <c r="N534" s="74">
        <f t="shared" ca="1" si="55"/>
        <v>0</v>
      </c>
      <c r="O534" s="72">
        <f t="shared" si="56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1"/>
        <v>0</v>
      </c>
      <c r="Y534">
        <f t="shared" si="52"/>
        <v>1</v>
      </c>
      <c r="Z534">
        <f t="shared" si="53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4"/>
        <v/>
      </c>
      <c r="J535" s="69"/>
      <c r="K535" s="37"/>
      <c r="L535" s="58"/>
      <c r="M535" s="58"/>
      <c r="N535" s="74">
        <f t="shared" ca="1" si="55"/>
        <v>0</v>
      </c>
      <c r="O535" s="72">
        <f t="shared" si="56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1"/>
        <v>0</v>
      </c>
      <c r="Y535">
        <f t="shared" si="52"/>
        <v>1</v>
      </c>
      <c r="Z535">
        <f t="shared" si="53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4"/>
        <v/>
      </c>
      <c r="J536" s="69"/>
      <c r="K536" s="37"/>
      <c r="L536" s="58"/>
      <c r="M536" s="58"/>
      <c r="N536" s="74">
        <f t="shared" ca="1" si="55"/>
        <v>0</v>
      </c>
      <c r="O536" s="72">
        <f t="shared" si="56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1"/>
        <v>0</v>
      </c>
      <c r="Y536">
        <f t="shared" si="52"/>
        <v>1</v>
      </c>
      <c r="Z536">
        <f t="shared" si="53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4"/>
        <v/>
      </c>
      <c r="J537" s="69"/>
      <c r="K537" s="37"/>
      <c r="L537" s="58"/>
      <c r="M537" s="58"/>
      <c r="N537" s="74">
        <f t="shared" ca="1" si="55"/>
        <v>0</v>
      </c>
      <c r="O537" s="72">
        <f t="shared" si="56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1"/>
        <v>0</v>
      </c>
      <c r="Y537">
        <f t="shared" si="52"/>
        <v>1</v>
      </c>
      <c r="Z537">
        <f t="shared" si="53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4"/>
        <v/>
      </c>
      <c r="J538" s="69"/>
      <c r="K538" s="37"/>
      <c r="L538" s="58"/>
      <c r="M538" s="58"/>
      <c r="N538" s="74">
        <f t="shared" ca="1" si="55"/>
        <v>0</v>
      </c>
      <c r="O538" s="72">
        <f t="shared" si="56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1"/>
        <v>0</v>
      </c>
      <c r="Y538">
        <f t="shared" si="52"/>
        <v>1</v>
      </c>
      <c r="Z538">
        <f t="shared" si="53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4"/>
        <v/>
      </c>
      <c r="J539" s="69"/>
      <c r="K539" s="37"/>
      <c r="L539" s="58"/>
      <c r="M539" s="58"/>
      <c r="N539" s="74">
        <f t="shared" ca="1" si="55"/>
        <v>0</v>
      </c>
      <c r="O539" s="72">
        <f t="shared" si="56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1"/>
        <v>0</v>
      </c>
      <c r="Y539">
        <f t="shared" si="52"/>
        <v>1</v>
      </c>
      <c r="Z539">
        <f t="shared" si="53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4"/>
        <v/>
      </c>
      <c r="J540" s="69"/>
      <c r="K540" s="37"/>
      <c r="L540" s="58"/>
      <c r="M540" s="58"/>
      <c r="N540" s="74">
        <f t="shared" ca="1" si="55"/>
        <v>0</v>
      </c>
      <c r="O540" s="72">
        <f t="shared" si="56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1"/>
        <v>0</v>
      </c>
      <c r="Y540">
        <f t="shared" si="52"/>
        <v>1</v>
      </c>
      <c r="Z540">
        <f t="shared" si="53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4"/>
        <v/>
      </c>
      <c r="J541" s="69"/>
      <c r="K541" s="37"/>
      <c r="L541" s="58"/>
      <c r="M541" s="58"/>
      <c r="N541" s="74">
        <f t="shared" ca="1" si="55"/>
        <v>0</v>
      </c>
      <c r="O541" s="72">
        <f t="shared" si="56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1"/>
        <v>0</v>
      </c>
      <c r="Y541">
        <f t="shared" si="52"/>
        <v>1</v>
      </c>
      <c r="Z541">
        <f t="shared" si="53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4"/>
        <v/>
      </c>
      <c r="J542" s="69"/>
      <c r="K542" s="37"/>
      <c r="L542" s="58"/>
      <c r="M542" s="58"/>
      <c r="N542" s="74">
        <f t="shared" ca="1" si="55"/>
        <v>0</v>
      </c>
      <c r="O542" s="72">
        <f t="shared" si="56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1"/>
        <v>0</v>
      </c>
      <c r="Y542">
        <f t="shared" si="52"/>
        <v>1</v>
      </c>
      <c r="Z542">
        <f t="shared" si="53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4"/>
        <v/>
      </c>
      <c r="J543" s="69"/>
      <c r="K543" s="37"/>
      <c r="L543" s="58"/>
      <c r="M543" s="58"/>
      <c r="N543" s="74">
        <f t="shared" ca="1" si="55"/>
        <v>0</v>
      </c>
      <c r="O543" s="72">
        <f t="shared" si="56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1"/>
        <v>0</v>
      </c>
      <c r="Y543">
        <f t="shared" si="52"/>
        <v>1</v>
      </c>
      <c r="Z543">
        <f t="shared" si="53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4"/>
        <v/>
      </c>
      <c r="J544" s="69"/>
      <c r="K544" s="37"/>
      <c r="L544" s="58"/>
      <c r="M544" s="58"/>
      <c r="N544" s="74">
        <f t="shared" ca="1" si="55"/>
        <v>0</v>
      </c>
      <c r="O544" s="72">
        <f t="shared" si="56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1"/>
        <v>0</v>
      </c>
      <c r="Y544">
        <f t="shared" si="52"/>
        <v>1</v>
      </c>
      <c r="Z544">
        <f t="shared" si="53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4"/>
        <v/>
      </c>
      <c r="J545" s="69"/>
      <c r="K545" s="37"/>
      <c r="L545" s="58"/>
      <c r="M545" s="58"/>
      <c r="N545" s="74">
        <f t="shared" ca="1" si="55"/>
        <v>0</v>
      </c>
      <c r="O545" s="72">
        <f t="shared" si="56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1"/>
        <v>0</v>
      </c>
      <c r="Y545">
        <f t="shared" si="52"/>
        <v>1</v>
      </c>
      <c r="Z545">
        <f t="shared" si="53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4"/>
        <v/>
      </c>
      <c r="J546" s="69"/>
      <c r="K546" s="37"/>
      <c r="L546" s="58"/>
      <c r="M546" s="58"/>
      <c r="N546" s="74">
        <f t="shared" ca="1" si="55"/>
        <v>0</v>
      </c>
      <c r="O546" s="72">
        <f t="shared" si="56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1"/>
        <v>0</v>
      </c>
      <c r="Y546">
        <f t="shared" si="52"/>
        <v>1</v>
      </c>
      <c r="Z546">
        <f t="shared" si="53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4"/>
        <v/>
      </c>
      <c r="J547" s="69"/>
      <c r="K547" s="37"/>
      <c r="L547" s="58"/>
      <c r="M547" s="58"/>
      <c r="N547" s="74">
        <f t="shared" ca="1" si="55"/>
        <v>0</v>
      </c>
      <c r="O547" s="72">
        <f t="shared" si="56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1"/>
        <v>0</v>
      </c>
      <c r="Y547">
        <f t="shared" si="52"/>
        <v>1</v>
      </c>
      <c r="Z547">
        <f t="shared" si="53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4"/>
        <v/>
      </c>
      <c r="J548" s="69"/>
      <c r="K548" s="37"/>
      <c r="L548" s="58"/>
      <c r="M548" s="58"/>
      <c r="N548" s="74">
        <f t="shared" ca="1" si="55"/>
        <v>0</v>
      </c>
      <c r="O548" s="72">
        <f t="shared" si="56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1"/>
        <v>0</v>
      </c>
      <c r="Y548">
        <f t="shared" si="52"/>
        <v>1</v>
      </c>
      <c r="Z548">
        <f t="shared" si="53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4"/>
        <v/>
      </c>
      <c r="J549" s="69"/>
      <c r="K549" s="37"/>
      <c r="L549" s="58"/>
      <c r="M549" s="58"/>
      <c r="N549" s="74">
        <f t="shared" ca="1" si="55"/>
        <v>0</v>
      </c>
      <c r="O549" s="72">
        <f t="shared" si="56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1"/>
        <v>0</v>
      </c>
      <c r="Y549">
        <f t="shared" si="52"/>
        <v>1</v>
      </c>
      <c r="Z549">
        <f t="shared" si="53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4"/>
        <v/>
      </c>
      <c r="J550" s="69"/>
      <c r="K550" s="37"/>
      <c r="L550" s="58"/>
      <c r="M550" s="58"/>
      <c r="N550" s="74">
        <f t="shared" ca="1" si="55"/>
        <v>0</v>
      </c>
      <c r="O550" s="72">
        <f t="shared" si="56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1"/>
        <v>0</v>
      </c>
      <c r="Y550">
        <f t="shared" si="52"/>
        <v>1</v>
      </c>
      <c r="Z550">
        <f t="shared" si="53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4"/>
        <v/>
      </c>
      <c r="J551" s="69"/>
      <c r="K551" s="37"/>
      <c r="L551" s="58"/>
      <c r="M551" s="58"/>
      <c r="N551" s="74">
        <f t="shared" ca="1" si="55"/>
        <v>0</v>
      </c>
      <c r="O551" s="72">
        <f t="shared" si="56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1"/>
        <v>0</v>
      </c>
      <c r="Y551">
        <f t="shared" si="52"/>
        <v>1</v>
      </c>
      <c r="Z551">
        <f t="shared" si="53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4"/>
        <v/>
      </c>
      <c r="J552" s="69"/>
      <c r="K552" s="37"/>
      <c r="L552" s="58"/>
      <c r="M552" s="58"/>
      <c r="N552" s="74">
        <f t="shared" ca="1" si="55"/>
        <v>0</v>
      </c>
      <c r="O552" s="72">
        <f t="shared" si="56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1"/>
        <v>0</v>
      </c>
      <c r="Y552">
        <f t="shared" si="52"/>
        <v>1</v>
      </c>
      <c r="Z552">
        <f t="shared" si="53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4"/>
        <v/>
      </c>
      <c r="J553" s="69"/>
      <c r="K553" s="37"/>
      <c r="L553" s="58"/>
      <c r="M553" s="58"/>
      <c r="N553" s="74">
        <f t="shared" ca="1" si="55"/>
        <v>0</v>
      </c>
      <c r="O553" s="72">
        <f t="shared" si="56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1"/>
        <v>0</v>
      </c>
      <c r="Y553">
        <f t="shared" si="52"/>
        <v>1</v>
      </c>
      <c r="Z553">
        <f t="shared" si="53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4"/>
        <v/>
      </c>
      <c r="J554" s="69"/>
      <c r="K554" s="37"/>
      <c r="L554" s="58"/>
      <c r="M554" s="58"/>
      <c r="N554" s="74">
        <f t="shared" ca="1" si="55"/>
        <v>0</v>
      </c>
      <c r="O554" s="72">
        <f t="shared" si="56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1"/>
        <v>0</v>
      </c>
      <c r="Y554">
        <f t="shared" si="52"/>
        <v>1</v>
      </c>
      <c r="Z554">
        <f t="shared" si="53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4"/>
        <v/>
      </c>
      <c r="J555" s="69"/>
      <c r="K555" s="37"/>
      <c r="L555" s="58"/>
      <c r="M555" s="58"/>
      <c r="N555" s="74">
        <f t="shared" ca="1" si="55"/>
        <v>0</v>
      </c>
      <c r="O555" s="72">
        <f t="shared" si="56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1"/>
        <v>0</v>
      </c>
      <c r="Y555">
        <f t="shared" si="52"/>
        <v>1</v>
      </c>
      <c r="Z555">
        <f t="shared" si="53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4"/>
        <v/>
      </c>
      <c r="J556" s="69"/>
      <c r="K556" s="37"/>
      <c r="L556" s="58"/>
      <c r="M556" s="58"/>
      <c r="N556" s="74">
        <f t="shared" ca="1" si="55"/>
        <v>0</v>
      </c>
      <c r="O556" s="72">
        <f t="shared" si="56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1"/>
        <v>0</v>
      </c>
      <c r="Y556">
        <f t="shared" si="52"/>
        <v>1</v>
      </c>
      <c r="Z556">
        <f t="shared" si="53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4"/>
        <v/>
      </c>
      <c r="J557" s="69"/>
      <c r="K557" s="37"/>
      <c r="L557" s="58"/>
      <c r="M557" s="58"/>
      <c r="N557" s="74">
        <f t="shared" ca="1" si="55"/>
        <v>0</v>
      </c>
      <c r="O557" s="72">
        <f t="shared" si="56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1"/>
        <v>0</v>
      </c>
      <c r="Y557">
        <f t="shared" si="52"/>
        <v>1</v>
      </c>
      <c r="Z557">
        <f t="shared" si="53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4"/>
        <v/>
      </c>
      <c r="J558" s="69"/>
      <c r="K558" s="37"/>
      <c r="L558" s="58"/>
      <c r="M558" s="58"/>
      <c r="N558" s="74">
        <f t="shared" ca="1" si="55"/>
        <v>0</v>
      </c>
      <c r="O558" s="72">
        <f t="shared" si="56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1"/>
        <v>0</v>
      </c>
      <c r="Y558">
        <f t="shared" si="52"/>
        <v>1</v>
      </c>
      <c r="Z558">
        <f t="shared" si="53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4"/>
        <v/>
      </c>
      <c r="J559" s="69"/>
      <c r="K559" s="37"/>
      <c r="L559" s="58"/>
      <c r="M559" s="58"/>
      <c r="N559" s="74">
        <f t="shared" ca="1" si="55"/>
        <v>0</v>
      </c>
      <c r="O559" s="72">
        <f t="shared" si="56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1"/>
        <v>0</v>
      </c>
      <c r="Y559">
        <f t="shared" si="52"/>
        <v>1</v>
      </c>
      <c r="Z559">
        <f t="shared" si="53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4"/>
        <v/>
      </c>
      <c r="J560" s="69"/>
      <c r="K560" s="37"/>
      <c r="L560" s="58"/>
      <c r="M560" s="58"/>
      <c r="N560" s="74">
        <f t="shared" ca="1" si="55"/>
        <v>0</v>
      </c>
      <c r="O560" s="72">
        <f t="shared" si="56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1"/>
        <v>0</v>
      </c>
      <c r="Y560">
        <f t="shared" si="52"/>
        <v>1</v>
      </c>
      <c r="Z560">
        <f t="shared" si="53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4"/>
        <v/>
      </c>
      <c r="J561" s="69"/>
      <c r="K561" s="37"/>
      <c r="L561" s="58"/>
      <c r="M561" s="58"/>
      <c r="N561" s="74">
        <f t="shared" ca="1" si="55"/>
        <v>0</v>
      </c>
      <c r="O561" s="72">
        <f t="shared" si="56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1"/>
        <v>0</v>
      </c>
      <c r="Y561">
        <f t="shared" si="52"/>
        <v>1</v>
      </c>
      <c r="Z561">
        <f t="shared" si="53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4"/>
        <v/>
      </c>
      <c r="J562" s="69"/>
      <c r="K562" s="37"/>
      <c r="L562" s="58"/>
      <c r="M562" s="58"/>
      <c r="N562" s="74">
        <f t="shared" ca="1" si="55"/>
        <v>0</v>
      </c>
      <c r="O562" s="72">
        <f t="shared" si="56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1"/>
        <v>0</v>
      </c>
      <c r="Y562">
        <f t="shared" si="52"/>
        <v>1</v>
      </c>
      <c r="Z562">
        <f t="shared" si="53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4"/>
        <v/>
      </c>
      <c r="J563" s="69"/>
      <c r="K563" s="37"/>
      <c r="L563" s="58"/>
      <c r="M563" s="58"/>
      <c r="N563" s="74">
        <f t="shared" ca="1" si="55"/>
        <v>0</v>
      </c>
      <c r="O563" s="72">
        <f t="shared" si="56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1"/>
        <v>0</v>
      </c>
      <c r="Y563">
        <f t="shared" si="52"/>
        <v>1</v>
      </c>
      <c r="Z563">
        <f t="shared" si="53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4"/>
        <v/>
      </c>
      <c r="J564" s="69"/>
      <c r="K564" s="37"/>
      <c r="L564" s="58"/>
      <c r="M564" s="58"/>
      <c r="N564" s="74">
        <f t="shared" ca="1" si="55"/>
        <v>0</v>
      </c>
      <c r="O564" s="72">
        <f t="shared" si="56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1"/>
        <v>0</v>
      </c>
      <c r="Y564">
        <f t="shared" si="52"/>
        <v>1</v>
      </c>
      <c r="Z564">
        <f t="shared" si="53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4"/>
        <v/>
      </c>
      <c r="J565" s="69"/>
      <c r="K565" s="37"/>
      <c r="L565" s="58"/>
      <c r="M565" s="58"/>
      <c r="N565" s="74">
        <f t="shared" ca="1" si="55"/>
        <v>0</v>
      </c>
      <c r="O565" s="72">
        <f t="shared" si="56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1"/>
        <v>0</v>
      </c>
      <c r="Y565">
        <f t="shared" si="52"/>
        <v>1</v>
      </c>
      <c r="Z565">
        <f t="shared" si="53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4"/>
        <v/>
      </c>
      <c r="J566" s="69"/>
      <c r="K566" s="37"/>
      <c r="L566" s="58"/>
      <c r="M566" s="58"/>
      <c r="N566" s="74">
        <f t="shared" ca="1" si="55"/>
        <v>0</v>
      </c>
      <c r="O566" s="72">
        <f t="shared" si="56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1"/>
        <v>0</v>
      </c>
      <c r="Y566">
        <f t="shared" si="52"/>
        <v>1</v>
      </c>
      <c r="Z566">
        <f t="shared" si="53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4"/>
        <v/>
      </c>
      <c r="J567" s="69"/>
      <c r="K567" s="37"/>
      <c r="L567" s="58"/>
      <c r="M567" s="58"/>
      <c r="N567" s="74">
        <f t="shared" ca="1" si="55"/>
        <v>0</v>
      </c>
      <c r="O567" s="72">
        <f t="shared" si="56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1"/>
        <v>0</v>
      </c>
      <c r="Y567">
        <f t="shared" si="52"/>
        <v>1</v>
      </c>
      <c r="Z567">
        <f t="shared" si="53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4"/>
        <v/>
      </c>
      <c r="J568" s="69"/>
      <c r="K568" s="37"/>
      <c r="L568" s="58"/>
      <c r="M568" s="58"/>
      <c r="N568" s="74">
        <f t="shared" ca="1" si="55"/>
        <v>0</v>
      </c>
      <c r="O568" s="72">
        <f t="shared" si="56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1"/>
        <v>0</v>
      </c>
      <c r="Y568">
        <f t="shared" si="52"/>
        <v>1</v>
      </c>
      <c r="Z568">
        <f t="shared" si="53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4"/>
        <v/>
      </c>
      <c r="J569" s="69"/>
      <c r="K569" s="37"/>
      <c r="L569" s="58"/>
      <c r="M569" s="58"/>
      <c r="N569" s="74">
        <f t="shared" ca="1" si="55"/>
        <v>0</v>
      </c>
      <c r="O569" s="72">
        <f t="shared" si="56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1"/>
        <v>0</v>
      </c>
      <c r="Y569">
        <f t="shared" si="52"/>
        <v>1</v>
      </c>
      <c r="Z569">
        <f t="shared" si="53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4"/>
        <v/>
      </c>
      <c r="J570" s="69"/>
      <c r="K570" s="37"/>
      <c r="L570" s="58"/>
      <c r="M570" s="58"/>
      <c r="N570" s="74">
        <f t="shared" ca="1" si="55"/>
        <v>0</v>
      </c>
      <c r="O570" s="72">
        <f t="shared" si="56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1"/>
        <v>0</v>
      </c>
      <c r="Y570">
        <f t="shared" si="52"/>
        <v>1</v>
      </c>
      <c r="Z570">
        <f t="shared" si="53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4"/>
        <v/>
      </c>
      <c r="J571" s="69"/>
      <c r="K571" s="37"/>
      <c r="L571" s="58"/>
      <c r="M571" s="58"/>
      <c r="N571" s="74">
        <f t="shared" ca="1" si="55"/>
        <v>0</v>
      </c>
      <c r="O571" s="72">
        <f t="shared" si="56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1"/>
        <v>0</v>
      </c>
      <c r="Y571">
        <f t="shared" si="52"/>
        <v>1</v>
      </c>
      <c r="Z571">
        <f t="shared" si="53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4"/>
        <v/>
      </c>
      <c r="J572" s="69"/>
      <c r="K572" s="37"/>
      <c r="L572" s="58"/>
      <c r="M572" s="58"/>
      <c r="N572" s="74">
        <f t="shared" ca="1" si="55"/>
        <v>0</v>
      </c>
      <c r="O572" s="72">
        <f t="shared" si="56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1"/>
        <v>0</v>
      </c>
      <c r="Y572">
        <f t="shared" si="52"/>
        <v>1</v>
      </c>
      <c r="Z572">
        <f t="shared" si="53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4"/>
        <v/>
      </c>
      <c r="J573" s="69"/>
      <c r="K573" s="37"/>
      <c r="L573" s="58"/>
      <c r="M573" s="58"/>
      <c r="N573" s="74">
        <f t="shared" ca="1" si="55"/>
        <v>0</v>
      </c>
      <c r="O573" s="72">
        <f t="shared" si="56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1"/>
        <v>0</v>
      </c>
      <c r="Y573">
        <f t="shared" si="52"/>
        <v>1</v>
      </c>
      <c r="Z573">
        <f t="shared" si="53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4"/>
        <v/>
      </c>
      <c r="J574" s="69"/>
      <c r="K574" s="37"/>
      <c r="L574" s="58"/>
      <c r="M574" s="58"/>
      <c r="N574" s="74">
        <f t="shared" ca="1" si="55"/>
        <v>0</v>
      </c>
      <c r="O574" s="72">
        <f t="shared" si="56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1"/>
        <v>0</v>
      </c>
      <c r="Y574">
        <f t="shared" si="52"/>
        <v>1</v>
      </c>
      <c r="Z574">
        <f t="shared" si="53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4"/>
        <v/>
      </c>
      <c r="J575" s="69"/>
      <c r="K575" s="37"/>
      <c r="L575" s="58"/>
      <c r="M575" s="58"/>
      <c r="N575" s="74">
        <f t="shared" ca="1" si="55"/>
        <v>0</v>
      </c>
      <c r="O575" s="72">
        <f t="shared" si="56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1"/>
        <v>0</v>
      </c>
      <c r="Y575">
        <f t="shared" si="52"/>
        <v>1</v>
      </c>
      <c r="Z575">
        <f t="shared" si="53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4"/>
        <v/>
      </c>
      <c r="J576" s="69"/>
      <c r="K576" s="37"/>
      <c r="L576" s="58"/>
      <c r="M576" s="58"/>
      <c r="N576" s="74">
        <f t="shared" ca="1" si="55"/>
        <v>0</v>
      </c>
      <c r="O576" s="72">
        <f t="shared" si="56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1"/>
        <v>0</v>
      </c>
      <c r="Y576">
        <f t="shared" si="52"/>
        <v>1</v>
      </c>
      <c r="Z576">
        <f t="shared" si="53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4"/>
        <v/>
      </c>
      <c r="J577" s="69"/>
      <c r="K577" s="37"/>
      <c r="L577" s="58"/>
      <c r="M577" s="58"/>
      <c r="N577" s="74">
        <f t="shared" ca="1" si="55"/>
        <v>0</v>
      </c>
      <c r="O577" s="72">
        <f t="shared" si="56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1"/>
        <v>0</v>
      </c>
      <c r="Y577">
        <f t="shared" si="52"/>
        <v>1</v>
      </c>
      <c r="Z577">
        <f t="shared" si="53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4"/>
        <v/>
      </c>
      <c r="J578" s="69"/>
      <c r="K578" s="37"/>
      <c r="L578" s="58"/>
      <c r="M578" s="58"/>
      <c r="N578" s="74">
        <f t="shared" ca="1" si="55"/>
        <v>0</v>
      </c>
      <c r="O578" s="72">
        <f t="shared" si="56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1"/>
        <v>0</v>
      </c>
      <c r="Y578">
        <f t="shared" si="52"/>
        <v>1</v>
      </c>
      <c r="Z578">
        <f t="shared" si="53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4"/>
        <v/>
      </c>
      <c r="J579" s="69"/>
      <c r="K579" s="37"/>
      <c r="L579" s="58"/>
      <c r="M579" s="58"/>
      <c r="N579" s="74">
        <f t="shared" ca="1" si="55"/>
        <v>0</v>
      </c>
      <c r="O579" s="72">
        <f t="shared" si="56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1"/>
        <v>0</v>
      </c>
      <c r="Y579">
        <f t="shared" si="52"/>
        <v>1</v>
      </c>
      <c r="Z579">
        <f t="shared" si="53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4"/>
        <v/>
      </c>
      <c r="J580" s="69"/>
      <c r="K580" s="37"/>
      <c r="L580" s="58"/>
      <c r="M580" s="58"/>
      <c r="N580" s="74">
        <f t="shared" ca="1" si="55"/>
        <v>0</v>
      </c>
      <c r="O580" s="72">
        <f t="shared" si="56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1"/>
        <v>0</v>
      </c>
      <c r="Y580">
        <f t="shared" si="52"/>
        <v>1</v>
      </c>
      <c r="Z580">
        <f t="shared" si="53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4"/>
        <v/>
      </c>
      <c r="J581" s="69"/>
      <c r="K581" s="37"/>
      <c r="L581" s="58"/>
      <c r="M581" s="58"/>
      <c r="N581" s="74">
        <f t="shared" ca="1" si="55"/>
        <v>0</v>
      </c>
      <c r="O581" s="72">
        <f t="shared" si="56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1"/>
        <v>0</v>
      </c>
      <c r="Y581">
        <f t="shared" si="52"/>
        <v>1</v>
      </c>
      <c r="Z581">
        <f t="shared" si="53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4"/>
        <v/>
      </c>
      <c r="J582" s="69"/>
      <c r="K582" s="37"/>
      <c r="L582" s="58"/>
      <c r="M582" s="58"/>
      <c r="N582" s="74">
        <f t="shared" ca="1" si="55"/>
        <v>0</v>
      </c>
      <c r="O582" s="72">
        <f t="shared" si="56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1"/>
        <v>0</v>
      </c>
      <c r="Y582">
        <f t="shared" si="52"/>
        <v>1</v>
      </c>
      <c r="Z582">
        <f t="shared" si="53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4"/>
        <v/>
      </c>
      <c r="J583" s="69"/>
      <c r="K583" s="37"/>
      <c r="L583" s="58"/>
      <c r="M583" s="58"/>
      <c r="N583" s="74">
        <f t="shared" ca="1" si="55"/>
        <v>0</v>
      </c>
      <c r="O583" s="72">
        <f t="shared" si="56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1"/>
        <v>0</v>
      </c>
      <c r="Y583">
        <f t="shared" si="52"/>
        <v>1</v>
      </c>
      <c r="Z583">
        <f t="shared" si="53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4"/>
        <v/>
      </c>
      <c r="J584" s="69"/>
      <c r="K584" s="37"/>
      <c r="L584" s="58"/>
      <c r="M584" s="58"/>
      <c r="N584" s="74">
        <f t="shared" ca="1" si="55"/>
        <v>0</v>
      </c>
      <c r="O584" s="72">
        <f t="shared" si="56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1"/>
        <v>0</v>
      </c>
      <c r="Y584">
        <f t="shared" si="52"/>
        <v>1</v>
      </c>
      <c r="Z584">
        <f t="shared" si="53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4"/>
        <v/>
      </c>
      <c r="J585" s="69"/>
      <c r="K585" s="37"/>
      <c r="L585" s="58"/>
      <c r="M585" s="58"/>
      <c r="N585" s="74">
        <f t="shared" ca="1" si="55"/>
        <v>0</v>
      </c>
      <c r="O585" s="72">
        <f t="shared" si="56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1"/>
        <v>0</v>
      </c>
      <c r="Y585">
        <f t="shared" si="52"/>
        <v>1</v>
      </c>
      <c r="Z585">
        <f t="shared" si="53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4"/>
        <v/>
      </c>
      <c r="J586" s="69"/>
      <c r="K586" s="37"/>
      <c r="L586" s="58"/>
      <c r="M586" s="58"/>
      <c r="N586" s="74">
        <f t="shared" ca="1" si="55"/>
        <v>0</v>
      </c>
      <c r="O586" s="72">
        <f t="shared" si="56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1"/>
        <v>0</v>
      </c>
      <c r="Y586">
        <f t="shared" si="52"/>
        <v>1</v>
      </c>
      <c r="Z586">
        <f t="shared" si="53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4"/>
        <v/>
      </c>
      <c r="J587" s="69"/>
      <c r="K587" s="37"/>
      <c r="L587" s="58"/>
      <c r="M587" s="58"/>
      <c r="N587" s="74">
        <f t="shared" ca="1" si="55"/>
        <v>0</v>
      </c>
      <c r="O587" s="72">
        <f t="shared" si="56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1"/>
        <v>0</v>
      </c>
      <c r="Y587">
        <f t="shared" si="52"/>
        <v>1</v>
      </c>
      <c r="Z587">
        <f t="shared" si="53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4"/>
        <v/>
      </c>
      <c r="J588" s="69"/>
      <c r="K588" s="37"/>
      <c r="L588" s="58"/>
      <c r="M588" s="58"/>
      <c r="N588" s="74">
        <f t="shared" ca="1" si="55"/>
        <v>0</v>
      </c>
      <c r="O588" s="72">
        <f t="shared" si="56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1"/>
        <v>0</v>
      </c>
      <c r="Y588">
        <f t="shared" si="52"/>
        <v>1</v>
      </c>
      <c r="Z588">
        <f t="shared" si="53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4"/>
        <v/>
      </c>
      <c r="J589" s="69"/>
      <c r="K589" s="37"/>
      <c r="L589" s="58"/>
      <c r="M589" s="58"/>
      <c r="N589" s="74">
        <f t="shared" ca="1" si="55"/>
        <v>0</v>
      </c>
      <c r="O589" s="72">
        <f t="shared" si="56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1"/>
        <v>0</v>
      </c>
      <c r="Y589">
        <f t="shared" si="52"/>
        <v>1</v>
      </c>
      <c r="Z589">
        <f t="shared" si="53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4"/>
        <v/>
      </c>
      <c r="J590" s="69"/>
      <c r="K590" s="37"/>
      <c r="L590" s="58"/>
      <c r="M590" s="58"/>
      <c r="N590" s="74">
        <f t="shared" ca="1" si="55"/>
        <v>0</v>
      </c>
      <c r="O590" s="72">
        <f t="shared" si="56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7">DAY(B590)</f>
        <v>0</v>
      </c>
      <c r="Y590">
        <f t="shared" ref="Y590:Y653" si="58">MONTH(B590)</f>
        <v>1</v>
      </c>
      <c r="Z590">
        <f t="shared" ref="Z590:Z653" si="59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60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1">IF(I591="Pago em atraso",J591-B591,IF(I591="Vencido",TODAY()-B591,0))</f>
        <v>0</v>
      </c>
      <c r="O591" s="72">
        <f t="shared" ref="O591:O654" si="62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7"/>
        <v>0</v>
      </c>
      <c r="Y591">
        <f t="shared" si="58"/>
        <v>1</v>
      </c>
      <c r="Z591">
        <f t="shared" si="59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60"/>
        <v/>
      </c>
      <c r="J592" s="69"/>
      <c r="K592" s="37"/>
      <c r="L592" s="58"/>
      <c r="M592" s="58"/>
      <c r="N592" s="74">
        <f t="shared" ca="1" si="61"/>
        <v>0</v>
      </c>
      <c r="O592" s="72">
        <f t="shared" si="62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7"/>
        <v>0</v>
      </c>
      <c r="Y592">
        <f t="shared" si="58"/>
        <v>1</v>
      </c>
      <c r="Z592">
        <f t="shared" si="59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60"/>
        <v/>
      </c>
      <c r="J593" s="69"/>
      <c r="K593" s="37"/>
      <c r="L593" s="58"/>
      <c r="M593" s="58"/>
      <c r="N593" s="74">
        <f t="shared" ca="1" si="61"/>
        <v>0</v>
      </c>
      <c r="O593" s="72">
        <f t="shared" si="62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7"/>
        <v>0</v>
      </c>
      <c r="Y593">
        <f t="shared" si="58"/>
        <v>1</v>
      </c>
      <c r="Z593">
        <f t="shared" si="59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60"/>
        <v/>
      </c>
      <c r="J594" s="69"/>
      <c r="K594" s="37"/>
      <c r="L594" s="58"/>
      <c r="M594" s="58"/>
      <c r="N594" s="74">
        <f t="shared" ca="1" si="61"/>
        <v>0</v>
      </c>
      <c r="O594" s="72">
        <f t="shared" si="62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7"/>
        <v>0</v>
      </c>
      <c r="Y594">
        <f t="shared" si="58"/>
        <v>1</v>
      </c>
      <c r="Z594">
        <f t="shared" si="59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60"/>
        <v/>
      </c>
      <c r="J595" s="69"/>
      <c r="K595" s="37"/>
      <c r="L595" s="58"/>
      <c r="M595" s="58"/>
      <c r="N595" s="74">
        <f t="shared" ca="1" si="61"/>
        <v>0</v>
      </c>
      <c r="O595" s="72">
        <f t="shared" si="62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7"/>
        <v>0</v>
      </c>
      <c r="Y595">
        <f t="shared" si="58"/>
        <v>1</v>
      </c>
      <c r="Z595">
        <f t="shared" si="59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60"/>
        <v/>
      </c>
      <c r="J596" s="69"/>
      <c r="K596" s="37"/>
      <c r="L596" s="58"/>
      <c r="M596" s="58"/>
      <c r="N596" s="74">
        <f t="shared" ca="1" si="61"/>
        <v>0</v>
      </c>
      <c r="O596" s="72">
        <f t="shared" si="62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7"/>
        <v>0</v>
      </c>
      <c r="Y596">
        <f t="shared" si="58"/>
        <v>1</v>
      </c>
      <c r="Z596">
        <f t="shared" si="59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60"/>
        <v/>
      </c>
      <c r="J597" s="69"/>
      <c r="K597" s="37"/>
      <c r="L597" s="58"/>
      <c r="M597" s="58"/>
      <c r="N597" s="74">
        <f t="shared" ca="1" si="61"/>
        <v>0</v>
      </c>
      <c r="O597" s="72">
        <f t="shared" si="62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7"/>
        <v>0</v>
      </c>
      <c r="Y597">
        <f t="shared" si="58"/>
        <v>1</v>
      </c>
      <c r="Z597">
        <f t="shared" si="59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60"/>
        <v/>
      </c>
      <c r="J598" s="69"/>
      <c r="K598" s="37"/>
      <c r="L598" s="58"/>
      <c r="M598" s="58"/>
      <c r="N598" s="74">
        <f t="shared" ca="1" si="61"/>
        <v>0</v>
      </c>
      <c r="O598" s="72">
        <f t="shared" si="62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7"/>
        <v>0</v>
      </c>
      <c r="Y598">
        <f t="shared" si="58"/>
        <v>1</v>
      </c>
      <c r="Z598">
        <f t="shared" si="59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60"/>
        <v/>
      </c>
      <c r="J599" s="69"/>
      <c r="K599" s="37"/>
      <c r="L599" s="58"/>
      <c r="M599" s="58"/>
      <c r="N599" s="74">
        <f t="shared" ca="1" si="61"/>
        <v>0</v>
      </c>
      <c r="O599" s="72">
        <f t="shared" si="62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7"/>
        <v>0</v>
      </c>
      <c r="Y599">
        <f t="shared" si="58"/>
        <v>1</v>
      </c>
      <c r="Z599">
        <f t="shared" si="59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60"/>
        <v/>
      </c>
      <c r="J600" s="69"/>
      <c r="K600" s="37"/>
      <c r="L600" s="58"/>
      <c r="M600" s="58"/>
      <c r="N600" s="74">
        <f t="shared" ca="1" si="61"/>
        <v>0</v>
      </c>
      <c r="O600" s="72">
        <f t="shared" si="62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7"/>
        <v>0</v>
      </c>
      <c r="Y600">
        <f t="shared" si="58"/>
        <v>1</v>
      </c>
      <c r="Z600">
        <f t="shared" si="59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60"/>
        <v/>
      </c>
      <c r="J601" s="69"/>
      <c r="K601" s="37"/>
      <c r="L601" s="58"/>
      <c r="M601" s="58"/>
      <c r="N601" s="74">
        <f t="shared" ca="1" si="61"/>
        <v>0</v>
      </c>
      <c r="O601" s="72">
        <f t="shared" si="62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7"/>
        <v>0</v>
      </c>
      <c r="Y601">
        <f t="shared" si="58"/>
        <v>1</v>
      </c>
      <c r="Z601">
        <f t="shared" si="59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60"/>
        <v/>
      </c>
      <c r="J602" s="69"/>
      <c r="K602" s="37"/>
      <c r="L602" s="58"/>
      <c r="M602" s="58"/>
      <c r="N602" s="74">
        <f t="shared" ca="1" si="61"/>
        <v>0</v>
      </c>
      <c r="O602" s="72">
        <f t="shared" si="62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7"/>
        <v>0</v>
      </c>
      <c r="Y602">
        <f t="shared" si="58"/>
        <v>1</v>
      </c>
      <c r="Z602">
        <f t="shared" si="59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60"/>
        <v/>
      </c>
      <c r="J603" s="69"/>
      <c r="K603" s="37"/>
      <c r="L603" s="58"/>
      <c r="M603" s="58"/>
      <c r="N603" s="74">
        <f t="shared" ca="1" si="61"/>
        <v>0</v>
      </c>
      <c r="O603" s="72">
        <f t="shared" si="62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7"/>
        <v>0</v>
      </c>
      <c r="Y603">
        <f t="shared" si="58"/>
        <v>1</v>
      </c>
      <c r="Z603">
        <f t="shared" si="59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60"/>
        <v/>
      </c>
      <c r="J604" s="69"/>
      <c r="K604" s="37"/>
      <c r="L604" s="58"/>
      <c r="M604" s="58"/>
      <c r="N604" s="74">
        <f t="shared" ca="1" si="61"/>
        <v>0</v>
      </c>
      <c r="O604" s="72">
        <f t="shared" si="62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7"/>
        <v>0</v>
      </c>
      <c r="Y604">
        <f t="shared" si="58"/>
        <v>1</v>
      </c>
      <c r="Z604">
        <f t="shared" si="59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60"/>
        <v/>
      </c>
      <c r="J605" s="69"/>
      <c r="K605" s="37"/>
      <c r="L605" s="58"/>
      <c r="M605" s="58"/>
      <c r="N605" s="74">
        <f t="shared" ca="1" si="61"/>
        <v>0</v>
      </c>
      <c r="O605" s="72">
        <f t="shared" si="62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7"/>
        <v>0</v>
      </c>
      <c r="Y605">
        <f t="shared" si="58"/>
        <v>1</v>
      </c>
      <c r="Z605">
        <f t="shared" si="59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60"/>
        <v/>
      </c>
      <c r="J606" s="69"/>
      <c r="K606" s="37"/>
      <c r="L606" s="58"/>
      <c r="M606" s="58"/>
      <c r="N606" s="74">
        <f t="shared" ca="1" si="61"/>
        <v>0</v>
      </c>
      <c r="O606" s="72">
        <f t="shared" si="62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7"/>
        <v>0</v>
      </c>
      <c r="Y606">
        <f t="shared" si="58"/>
        <v>1</v>
      </c>
      <c r="Z606">
        <f t="shared" si="59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60"/>
        <v/>
      </c>
      <c r="J607" s="69"/>
      <c r="K607" s="37"/>
      <c r="L607" s="58"/>
      <c r="M607" s="58"/>
      <c r="N607" s="74">
        <f t="shared" ca="1" si="61"/>
        <v>0</v>
      </c>
      <c r="O607" s="72">
        <f t="shared" si="62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7"/>
        <v>0</v>
      </c>
      <c r="Y607">
        <f t="shared" si="58"/>
        <v>1</v>
      </c>
      <c r="Z607">
        <f t="shared" si="59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60"/>
        <v/>
      </c>
      <c r="J608" s="69"/>
      <c r="K608" s="37"/>
      <c r="L608" s="58"/>
      <c r="M608" s="58"/>
      <c r="N608" s="74">
        <f t="shared" ca="1" si="61"/>
        <v>0</v>
      </c>
      <c r="O608" s="72">
        <f t="shared" si="62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7"/>
        <v>0</v>
      </c>
      <c r="Y608">
        <f t="shared" si="58"/>
        <v>1</v>
      </c>
      <c r="Z608">
        <f t="shared" si="59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60"/>
        <v/>
      </c>
      <c r="J609" s="69"/>
      <c r="K609" s="37"/>
      <c r="L609" s="58"/>
      <c r="M609" s="58"/>
      <c r="N609" s="74">
        <f t="shared" ca="1" si="61"/>
        <v>0</v>
      </c>
      <c r="O609" s="72">
        <f t="shared" si="62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7"/>
        <v>0</v>
      </c>
      <c r="Y609">
        <f t="shared" si="58"/>
        <v>1</v>
      </c>
      <c r="Z609">
        <f t="shared" si="59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60"/>
        <v/>
      </c>
      <c r="J610" s="69"/>
      <c r="K610" s="37"/>
      <c r="L610" s="58"/>
      <c r="M610" s="58"/>
      <c r="N610" s="74">
        <f t="shared" ca="1" si="61"/>
        <v>0</v>
      </c>
      <c r="O610" s="72">
        <f t="shared" si="62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7"/>
        <v>0</v>
      </c>
      <c r="Y610">
        <f t="shared" si="58"/>
        <v>1</v>
      </c>
      <c r="Z610">
        <f t="shared" si="59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60"/>
        <v/>
      </c>
      <c r="J611" s="69"/>
      <c r="K611" s="37"/>
      <c r="L611" s="58"/>
      <c r="M611" s="58"/>
      <c r="N611" s="74">
        <f t="shared" ca="1" si="61"/>
        <v>0</v>
      </c>
      <c r="O611" s="72">
        <f t="shared" si="62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7"/>
        <v>0</v>
      </c>
      <c r="Y611">
        <f t="shared" si="58"/>
        <v>1</v>
      </c>
      <c r="Z611">
        <f t="shared" si="59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60"/>
        <v/>
      </c>
      <c r="J612" s="69"/>
      <c r="K612" s="37"/>
      <c r="L612" s="58"/>
      <c r="M612" s="58"/>
      <c r="N612" s="74">
        <f t="shared" ca="1" si="61"/>
        <v>0</v>
      </c>
      <c r="O612" s="72">
        <f t="shared" si="62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7"/>
        <v>0</v>
      </c>
      <c r="Y612">
        <f t="shared" si="58"/>
        <v>1</v>
      </c>
      <c r="Z612">
        <f t="shared" si="59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60"/>
        <v/>
      </c>
      <c r="J613" s="69"/>
      <c r="K613" s="37"/>
      <c r="L613" s="58"/>
      <c r="M613" s="58"/>
      <c r="N613" s="74">
        <f t="shared" ca="1" si="61"/>
        <v>0</v>
      </c>
      <c r="O613" s="72">
        <f t="shared" si="62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7"/>
        <v>0</v>
      </c>
      <c r="Y613">
        <f t="shared" si="58"/>
        <v>1</v>
      </c>
      <c r="Z613">
        <f t="shared" si="59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60"/>
        <v/>
      </c>
      <c r="J614" s="69"/>
      <c r="K614" s="37"/>
      <c r="L614" s="58"/>
      <c r="M614" s="58"/>
      <c r="N614" s="74">
        <f t="shared" ca="1" si="61"/>
        <v>0</v>
      </c>
      <c r="O614" s="72">
        <f t="shared" si="62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7"/>
        <v>0</v>
      </c>
      <c r="Y614">
        <f t="shared" si="58"/>
        <v>1</v>
      </c>
      <c r="Z614">
        <f t="shared" si="59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60"/>
        <v/>
      </c>
      <c r="J615" s="69"/>
      <c r="K615" s="37"/>
      <c r="L615" s="58"/>
      <c r="M615" s="58"/>
      <c r="N615" s="74">
        <f t="shared" ca="1" si="61"/>
        <v>0</v>
      </c>
      <c r="O615" s="72">
        <f t="shared" si="62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7"/>
        <v>0</v>
      </c>
      <c r="Y615">
        <f t="shared" si="58"/>
        <v>1</v>
      </c>
      <c r="Z615">
        <f t="shared" si="59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60"/>
        <v/>
      </c>
      <c r="J616" s="69"/>
      <c r="K616" s="37"/>
      <c r="L616" s="58"/>
      <c r="M616" s="58"/>
      <c r="N616" s="74">
        <f t="shared" ca="1" si="61"/>
        <v>0</v>
      </c>
      <c r="O616" s="72">
        <f t="shared" si="62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7"/>
        <v>0</v>
      </c>
      <c r="Y616">
        <f t="shared" si="58"/>
        <v>1</v>
      </c>
      <c r="Z616">
        <f t="shared" si="59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60"/>
        <v/>
      </c>
      <c r="J617" s="69"/>
      <c r="K617" s="37"/>
      <c r="L617" s="58"/>
      <c r="M617" s="58"/>
      <c r="N617" s="74">
        <f t="shared" ca="1" si="61"/>
        <v>0</v>
      </c>
      <c r="O617" s="72">
        <f t="shared" si="62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7"/>
        <v>0</v>
      </c>
      <c r="Y617">
        <f t="shared" si="58"/>
        <v>1</v>
      </c>
      <c r="Z617">
        <f t="shared" si="59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60"/>
        <v/>
      </c>
      <c r="J618" s="69"/>
      <c r="K618" s="37"/>
      <c r="L618" s="58"/>
      <c r="M618" s="58"/>
      <c r="N618" s="74">
        <f t="shared" ca="1" si="61"/>
        <v>0</v>
      </c>
      <c r="O618" s="72">
        <f t="shared" si="62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7"/>
        <v>0</v>
      </c>
      <c r="Y618">
        <f t="shared" si="58"/>
        <v>1</v>
      </c>
      <c r="Z618">
        <f t="shared" si="59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60"/>
        <v/>
      </c>
      <c r="J619" s="69"/>
      <c r="K619" s="37"/>
      <c r="L619" s="58"/>
      <c r="M619" s="58"/>
      <c r="N619" s="74">
        <f t="shared" ca="1" si="61"/>
        <v>0</v>
      </c>
      <c r="O619" s="72">
        <f t="shared" si="62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7"/>
        <v>0</v>
      </c>
      <c r="Y619">
        <f t="shared" si="58"/>
        <v>1</v>
      </c>
      <c r="Z619">
        <f t="shared" si="59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60"/>
        <v/>
      </c>
      <c r="J620" s="69"/>
      <c r="K620" s="37"/>
      <c r="L620" s="58"/>
      <c r="M620" s="58"/>
      <c r="N620" s="74">
        <f t="shared" ca="1" si="61"/>
        <v>0</v>
      </c>
      <c r="O620" s="72">
        <f t="shared" si="62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7"/>
        <v>0</v>
      </c>
      <c r="Y620">
        <f t="shared" si="58"/>
        <v>1</v>
      </c>
      <c r="Z620">
        <f t="shared" si="59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60"/>
        <v/>
      </c>
      <c r="J621" s="69"/>
      <c r="K621" s="37"/>
      <c r="L621" s="58"/>
      <c r="M621" s="58"/>
      <c r="N621" s="74">
        <f t="shared" ca="1" si="61"/>
        <v>0</v>
      </c>
      <c r="O621" s="72">
        <f t="shared" si="62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7"/>
        <v>0</v>
      </c>
      <c r="Y621">
        <f t="shared" si="58"/>
        <v>1</v>
      </c>
      <c r="Z621">
        <f t="shared" si="59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60"/>
        <v/>
      </c>
      <c r="J622" s="69"/>
      <c r="K622" s="37"/>
      <c r="L622" s="58"/>
      <c r="M622" s="58"/>
      <c r="N622" s="74">
        <f t="shared" ca="1" si="61"/>
        <v>0</v>
      </c>
      <c r="O622" s="72">
        <f t="shared" si="62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7"/>
        <v>0</v>
      </c>
      <c r="Y622">
        <f t="shared" si="58"/>
        <v>1</v>
      </c>
      <c r="Z622">
        <f t="shared" si="59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60"/>
        <v/>
      </c>
      <c r="J623" s="69"/>
      <c r="K623" s="37"/>
      <c r="L623" s="58"/>
      <c r="M623" s="58"/>
      <c r="N623" s="74">
        <f t="shared" ca="1" si="61"/>
        <v>0</v>
      </c>
      <c r="O623" s="72">
        <f t="shared" si="62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7"/>
        <v>0</v>
      </c>
      <c r="Y623">
        <f t="shared" si="58"/>
        <v>1</v>
      </c>
      <c r="Z623">
        <f t="shared" si="59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60"/>
        <v/>
      </c>
      <c r="J624" s="69"/>
      <c r="K624" s="37"/>
      <c r="L624" s="58"/>
      <c r="M624" s="58"/>
      <c r="N624" s="74">
        <f t="shared" ca="1" si="61"/>
        <v>0</v>
      </c>
      <c r="O624" s="72">
        <f t="shared" si="62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7"/>
        <v>0</v>
      </c>
      <c r="Y624">
        <f t="shared" si="58"/>
        <v>1</v>
      </c>
      <c r="Z624">
        <f t="shared" si="59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60"/>
        <v/>
      </c>
      <c r="J625" s="69"/>
      <c r="K625" s="37"/>
      <c r="L625" s="58"/>
      <c r="M625" s="58"/>
      <c r="N625" s="74">
        <f t="shared" ca="1" si="61"/>
        <v>0</v>
      </c>
      <c r="O625" s="72">
        <f t="shared" si="62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7"/>
        <v>0</v>
      </c>
      <c r="Y625">
        <f t="shared" si="58"/>
        <v>1</v>
      </c>
      <c r="Z625">
        <f t="shared" si="59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60"/>
        <v/>
      </c>
      <c r="J626" s="69"/>
      <c r="K626" s="37"/>
      <c r="L626" s="58"/>
      <c r="M626" s="58"/>
      <c r="N626" s="74">
        <f t="shared" ca="1" si="61"/>
        <v>0</v>
      </c>
      <c r="O626" s="72">
        <f t="shared" si="62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7"/>
        <v>0</v>
      </c>
      <c r="Y626">
        <f t="shared" si="58"/>
        <v>1</v>
      </c>
      <c r="Z626">
        <f t="shared" si="59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60"/>
        <v/>
      </c>
      <c r="J627" s="69"/>
      <c r="K627" s="37"/>
      <c r="L627" s="58"/>
      <c r="M627" s="58"/>
      <c r="N627" s="74">
        <f t="shared" ca="1" si="61"/>
        <v>0</v>
      </c>
      <c r="O627" s="72">
        <f t="shared" si="62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7"/>
        <v>0</v>
      </c>
      <c r="Y627">
        <f t="shared" si="58"/>
        <v>1</v>
      </c>
      <c r="Z627">
        <f t="shared" si="59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60"/>
        <v/>
      </c>
      <c r="J628" s="69"/>
      <c r="K628" s="37"/>
      <c r="L628" s="58"/>
      <c r="M628" s="58"/>
      <c r="N628" s="74">
        <f t="shared" ca="1" si="61"/>
        <v>0</v>
      </c>
      <c r="O628" s="72">
        <f t="shared" si="62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7"/>
        <v>0</v>
      </c>
      <c r="Y628">
        <f t="shared" si="58"/>
        <v>1</v>
      </c>
      <c r="Z628">
        <f t="shared" si="59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60"/>
        <v/>
      </c>
      <c r="J629" s="69"/>
      <c r="K629" s="37"/>
      <c r="L629" s="58"/>
      <c r="M629" s="58"/>
      <c r="N629" s="74">
        <f t="shared" ca="1" si="61"/>
        <v>0</v>
      </c>
      <c r="O629" s="72">
        <f t="shared" si="62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7"/>
        <v>0</v>
      </c>
      <c r="Y629">
        <f t="shared" si="58"/>
        <v>1</v>
      </c>
      <c r="Z629">
        <f t="shared" si="59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60"/>
        <v/>
      </c>
      <c r="J630" s="69"/>
      <c r="K630" s="37"/>
      <c r="L630" s="58"/>
      <c r="M630" s="58"/>
      <c r="N630" s="74">
        <f t="shared" ca="1" si="61"/>
        <v>0</v>
      </c>
      <c r="O630" s="72">
        <f t="shared" si="62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7"/>
        <v>0</v>
      </c>
      <c r="Y630">
        <f t="shared" si="58"/>
        <v>1</v>
      </c>
      <c r="Z630">
        <f t="shared" si="59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60"/>
        <v/>
      </c>
      <c r="J631" s="69"/>
      <c r="K631" s="37"/>
      <c r="L631" s="58"/>
      <c r="M631" s="58"/>
      <c r="N631" s="74">
        <f t="shared" ca="1" si="61"/>
        <v>0</v>
      </c>
      <c r="O631" s="72">
        <f t="shared" si="62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7"/>
        <v>0</v>
      </c>
      <c r="Y631">
        <f t="shared" si="58"/>
        <v>1</v>
      </c>
      <c r="Z631">
        <f t="shared" si="59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60"/>
        <v/>
      </c>
      <c r="J632" s="69"/>
      <c r="K632" s="37"/>
      <c r="L632" s="58"/>
      <c r="M632" s="58"/>
      <c r="N632" s="74">
        <f t="shared" ca="1" si="61"/>
        <v>0</v>
      </c>
      <c r="O632" s="72">
        <f t="shared" si="62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7"/>
        <v>0</v>
      </c>
      <c r="Y632">
        <f t="shared" si="58"/>
        <v>1</v>
      </c>
      <c r="Z632">
        <f t="shared" si="59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60"/>
        <v/>
      </c>
      <c r="J633" s="69"/>
      <c r="K633" s="37"/>
      <c r="L633" s="58"/>
      <c r="M633" s="58"/>
      <c r="N633" s="74">
        <f t="shared" ca="1" si="61"/>
        <v>0</v>
      </c>
      <c r="O633" s="72">
        <f t="shared" si="62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7"/>
        <v>0</v>
      </c>
      <c r="Y633">
        <f t="shared" si="58"/>
        <v>1</v>
      </c>
      <c r="Z633">
        <f t="shared" si="59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60"/>
        <v/>
      </c>
      <c r="J634" s="69"/>
      <c r="K634" s="37"/>
      <c r="L634" s="58"/>
      <c r="M634" s="58"/>
      <c r="N634" s="74">
        <f t="shared" ca="1" si="61"/>
        <v>0</v>
      </c>
      <c r="O634" s="72">
        <f t="shared" si="62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7"/>
        <v>0</v>
      </c>
      <c r="Y634">
        <f t="shared" si="58"/>
        <v>1</v>
      </c>
      <c r="Z634">
        <f t="shared" si="59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60"/>
        <v/>
      </c>
      <c r="J635" s="69"/>
      <c r="K635" s="37"/>
      <c r="L635" s="58"/>
      <c r="M635" s="58"/>
      <c r="N635" s="74">
        <f t="shared" ca="1" si="61"/>
        <v>0</v>
      </c>
      <c r="O635" s="72">
        <f t="shared" si="62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7"/>
        <v>0</v>
      </c>
      <c r="Y635">
        <f t="shared" si="58"/>
        <v>1</v>
      </c>
      <c r="Z635">
        <f t="shared" si="59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60"/>
        <v/>
      </c>
      <c r="J636" s="69"/>
      <c r="K636" s="37"/>
      <c r="L636" s="58"/>
      <c r="M636" s="58"/>
      <c r="N636" s="74">
        <f t="shared" ca="1" si="61"/>
        <v>0</v>
      </c>
      <c r="O636" s="72">
        <f t="shared" si="62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7"/>
        <v>0</v>
      </c>
      <c r="Y636">
        <f t="shared" si="58"/>
        <v>1</v>
      </c>
      <c r="Z636">
        <f t="shared" si="59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60"/>
        <v/>
      </c>
      <c r="J637" s="69"/>
      <c r="K637" s="37"/>
      <c r="L637" s="58"/>
      <c r="M637" s="58"/>
      <c r="N637" s="74">
        <f t="shared" ca="1" si="61"/>
        <v>0</v>
      </c>
      <c r="O637" s="72">
        <f t="shared" si="62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7"/>
        <v>0</v>
      </c>
      <c r="Y637">
        <f t="shared" si="58"/>
        <v>1</v>
      </c>
      <c r="Z637">
        <f t="shared" si="59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60"/>
        <v/>
      </c>
      <c r="J638" s="69"/>
      <c r="K638" s="37"/>
      <c r="L638" s="58"/>
      <c r="M638" s="58"/>
      <c r="N638" s="74">
        <f t="shared" ca="1" si="61"/>
        <v>0</v>
      </c>
      <c r="O638" s="72">
        <f t="shared" si="62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7"/>
        <v>0</v>
      </c>
      <c r="Y638">
        <f t="shared" si="58"/>
        <v>1</v>
      </c>
      <c r="Z638">
        <f t="shared" si="59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60"/>
        <v/>
      </c>
      <c r="J639" s="69"/>
      <c r="K639" s="37"/>
      <c r="L639" s="58"/>
      <c r="M639" s="58"/>
      <c r="N639" s="74">
        <f t="shared" ca="1" si="61"/>
        <v>0</v>
      </c>
      <c r="O639" s="72">
        <f t="shared" si="62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7"/>
        <v>0</v>
      </c>
      <c r="Y639">
        <f t="shared" si="58"/>
        <v>1</v>
      </c>
      <c r="Z639">
        <f t="shared" si="59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60"/>
        <v/>
      </c>
      <c r="J640" s="69"/>
      <c r="K640" s="37"/>
      <c r="L640" s="58"/>
      <c r="M640" s="58"/>
      <c r="N640" s="74">
        <f t="shared" ca="1" si="61"/>
        <v>0</v>
      </c>
      <c r="O640" s="72">
        <f t="shared" si="62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7"/>
        <v>0</v>
      </c>
      <c r="Y640">
        <f t="shared" si="58"/>
        <v>1</v>
      </c>
      <c r="Z640">
        <f t="shared" si="59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60"/>
        <v/>
      </c>
      <c r="J641" s="69"/>
      <c r="K641" s="37"/>
      <c r="L641" s="58"/>
      <c r="M641" s="58"/>
      <c r="N641" s="74">
        <f t="shared" ca="1" si="61"/>
        <v>0</v>
      </c>
      <c r="O641" s="72">
        <f t="shared" si="62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7"/>
        <v>0</v>
      </c>
      <c r="Y641">
        <f t="shared" si="58"/>
        <v>1</v>
      </c>
      <c r="Z641">
        <f t="shared" si="59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60"/>
        <v/>
      </c>
      <c r="J642" s="69"/>
      <c r="K642" s="37"/>
      <c r="L642" s="58"/>
      <c r="M642" s="58"/>
      <c r="N642" s="74">
        <f t="shared" ca="1" si="61"/>
        <v>0</v>
      </c>
      <c r="O642" s="72">
        <f t="shared" si="62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7"/>
        <v>0</v>
      </c>
      <c r="Y642">
        <f t="shared" si="58"/>
        <v>1</v>
      </c>
      <c r="Z642">
        <f t="shared" si="59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60"/>
        <v/>
      </c>
      <c r="J643" s="69"/>
      <c r="K643" s="37"/>
      <c r="L643" s="58"/>
      <c r="M643" s="58"/>
      <c r="N643" s="74">
        <f t="shared" ca="1" si="61"/>
        <v>0</v>
      </c>
      <c r="O643" s="72">
        <f t="shared" si="62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7"/>
        <v>0</v>
      </c>
      <c r="Y643">
        <f t="shared" si="58"/>
        <v>1</v>
      </c>
      <c r="Z643">
        <f t="shared" si="59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60"/>
        <v/>
      </c>
      <c r="J644" s="69"/>
      <c r="K644" s="37"/>
      <c r="L644" s="58"/>
      <c r="M644" s="58"/>
      <c r="N644" s="74">
        <f t="shared" ca="1" si="61"/>
        <v>0</v>
      </c>
      <c r="O644" s="72">
        <f t="shared" si="62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7"/>
        <v>0</v>
      </c>
      <c r="Y644">
        <f t="shared" si="58"/>
        <v>1</v>
      </c>
      <c r="Z644">
        <f t="shared" si="59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60"/>
        <v/>
      </c>
      <c r="J645" s="69"/>
      <c r="K645" s="37"/>
      <c r="L645" s="58"/>
      <c r="M645" s="58"/>
      <c r="N645" s="74">
        <f t="shared" ca="1" si="61"/>
        <v>0</v>
      </c>
      <c r="O645" s="72">
        <f t="shared" si="62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7"/>
        <v>0</v>
      </c>
      <c r="Y645">
        <f t="shared" si="58"/>
        <v>1</v>
      </c>
      <c r="Z645">
        <f t="shared" si="59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60"/>
        <v/>
      </c>
      <c r="J646" s="69"/>
      <c r="K646" s="37"/>
      <c r="L646" s="58"/>
      <c r="M646" s="58"/>
      <c r="N646" s="74">
        <f t="shared" ca="1" si="61"/>
        <v>0</v>
      </c>
      <c r="O646" s="72">
        <f t="shared" si="62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7"/>
        <v>0</v>
      </c>
      <c r="Y646">
        <f t="shared" si="58"/>
        <v>1</v>
      </c>
      <c r="Z646">
        <f t="shared" si="59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60"/>
        <v/>
      </c>
      <c r="J647" s="69"/>
      <c r="K647" s="37"/>
      <c r="L647" s="58"/>
      <c r="M647" s="58"/>
      <c r="N647" s="74">
        <f t="shared" ca="1" si="61"/>
        <v>0</v>
      </c>
      <c r="O647" s="72">
        <f t="shared" si="62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7"/>
        <v>0</v>
      </c>
      <c r="Y647">
        <f t="shared" si="58"/>
        <v>1</v>
      </c>
      <c r="Z647">
        <f t="shared" si="59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60"/>
        <v/>
      </c>
      <c r="J648" s="69"/>
      <c r="K648" s="37"/>
      <c r="L648" s="58"/>
      <c r="M648" s="58"/>
      <c r="N648" s="74">
        <f t="shared" ca="1" si="61"/>
        <v>0</v>
      </c>
      <c r="O648" s="72">
        <f t="shared" si="62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7"/>
        <v>0</v>
      </c>
      <c r="Y648">
        <f t="shared" si="58"/>
        <v>1</v>
      </c>
      <c r="Z648">
        <f t="shared" si="59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60"/>
        <v/>
      </c>
      <c r="J649" s="69"/>
      <c r="K649" s="37"/>
      <c r="L649" s="58"/>
      <c r="M649" s="58"/>
      <c r="N649" s="74">
        <f t="shared" ca="1" si="61"/>
        <v>0</v>
      </c>
      <c r="O649" s="72">
        <f t="shared" si="62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7"/>
        <v>0</v>
      </c>
      <c r="Y649">
        <f t="shared" si="58"/>
        <v>1</v>
      </c>
      <c r="Z649">
        <f t="shared" si="59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60"/>
        <v/>
      </c>
      <c r="J650" s="69"/>
      <c r="K650" s="37"/>
      <c r="L650" s="58"/>
      <c r="M650" s="58"/>
      <c r="N650" s="74">
        <f t="shared" ca="1" si="61"/>
        <v>0</v>
      </c>
      <c r="O650" s="72">
        <f t="shared" si="62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7"/>
        <v>0</v>
      </c>
      <c r="Y650">
        <f t="shared" si="58"/>
        <v>1</v>
      </c>
      <c r="Z650">
        <f t="shared" si="59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60"/>
        <v/>
      </c>
      <c r="J651" s="69"/>
      <c r="K651" s="37"/>
      <c r="L651" s="58"/>
      <c r="M651" s="58"/>
      <c r="N651" s="74">
        <f t="shared" ca="1" si="61"/>
        <v>0</v>
      </c>
      <c r="O651" s="72">
        <f t="shared" si="62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7"/>
        <v>0</v>
      </c>
      <c r="Y651">
        <f t="shared" si="58"/>
        <v>1</v>
      </c>
      <c r="Z651">
        <f t="shared" si="59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60"/>
        <v/>
      </c>
      <c r="J652" s="69"/>
      <c r="K652" s="37"/>
      <c r="L652" s="58"/>
      <c r="M652" s="58"/>
      <c r="N652" s="74">
        <f t="shared" ca="1" si="61"/>
        <v>0</v>
      </c>
      <c r="O652" s="72">
        <f t="shared" si="62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7"/>
        <v>0</v>
      </c>
      <c r="Y652">
        <f t="shared" si="58"/>
        <v>1</v>
      </c>
      <c r="Z652">
        <f t="shared" si="59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60"/>
        <v/>
      </c>
      <c r="J653" s="69"/>
      <c r="K653" s="37"/>
      <c r="L653" s="58"/>
      <c r="M653" s="58"/>
      <c r="N653" s="74">
        <f t="shared" ca="1" si="61"/>
        <v>0</v>
      </c>
      <c r="O653" s="72">
        <f t="shared" si="62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7"/>
        <v>0</v>
      </c>
      <c r="Y653">
        <f t="shared" si="58"/>
        <v>1</v>
      </c>
      <c r="Z653">
        <f t="shared" si="59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60"/>
        <v/>
      </c>
      <c r="J654" s="69"/>
      <c r="K654" s="37"/>
      <c r="L654" s="58"/>
      <c r="M654" s="58"/>
      <c r="N654" s="74">
        <f t="shared" ca="1" si="61"/>
        <v>0</v>
      </c>
      <c r="O654" s="72">
        <f t="shared" si="62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3">DAY(B654)</f>
        <v>0</v>
      </c>
      <c r="Y654">
        <f t="shared" ref="Y654:Y717" si="64">MONTH(B654)</f>
        <v>1</v>
      </c>
      <c r="Z654">
        <f t="shared" ref="Z654:Z717" si="65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6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7">IF(I655="Pago em atraso",J655-B655,IF(I655="Vencido",TODAY()-B655,0))</f>
        <v>0</v>
      </c>
      <c r="O655" s="72">
        <f t="shared" ref="O655:O718" si="68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3"/>
        <v>0</v>
      </c>
      <c r="Y655">
        <f t="shared" si="64"/>
        <v>1</v>
      </c>
      <c r="Z655">
        <f t="shared" si="65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6"/>
        <v/>
      </c>
      <c r="J656" s="69"/>
      <c r="K656" s="37"/>
      <c r="L656" s="58"/>
      <c r="M656" s="58"/>
      <c r="N656" s="74">
        <f t="shared" ca="1" si="67"/>
        <v>0</v>
      </c>
      <c r="O656" s="72">
        <f t="shared" si="68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3"/>
        <v>0</v>
      </c>
      <c r="Y656">
        <f t="shared" si="64"/>
        <v>1</v>
      </c>
      <c r="Z656">
        <f t="shared" si="65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6"/>
        <v/>
      </c>
      <c r="J657" s="69"/>
      <c r="K657" s="37"/>
      <c r="L657" s="58"/>
      <c r="M657" s="58"/>
      <c r="N657" s="74">
        <f t="shared" ca="1" si="67"/>
        <v>0</v>
      </c>
      <c r="O657" s="72">
        <f t="shared" si="68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3"/>
        <v>0</v>
      </c>
      <c r="Y657">
        <f t="shared" si="64"/>
        <v>1</v>
      </c>
      <c r="Z657">
        <f t="shared" si="65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6"/>
        <v/>
      </c>
      <c r="J658" s="69"/>
      <c r="K658" s="37"/>
      <c r="L658" s="58"/>
      <c r="M658" s="58"/>
      <c r="N658" s="74">
        <f t="shared" ca="1" si="67"/>
        <v>0</v>
      </c>
      <c r="O658" s="72">
        <f t="shared" si="68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3"/>
        <v>0</v>
      </c>
      <c r="Y658">
        <f t="shared" si="64"/>
        <v>1</v>
      </c>
      <c r="Z658">
        <f t="shared" si="65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6"/>
        <v/>
      </c>
      <c r="J659" s="69"/>
      <c r="K659" s="37"/>
      <c r="L659" s="58"/>
      <c r="M659" s="58"/>
      <c r="N659" s="74">
        <f t="shared" ca="1" si="67"/>
        <v>0</v>
      </c>
      <c r="O659" s="72">
        <f t="shared" si="68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3"/>
        <v>0</v>
      </c>
      <c r="Y659">
        <f t="shared" si="64"/>
        <v>1</v>
      </c>
      <c r="Z659">
        <f t="shared" si="65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6"/>
        <v/>
      </c>
      <c r="J660" s="69"/>
      <c r="K660" s="37"/>
      <c r="L660" s="58"/>
      <c r="M660" s="58"/>
      <c r="N660" s="74">
        <f t="shared" ca="1" si="67"/>
        <v>0</v>
      </c>
      <c r="O660" s="72">
        <f t="shared" si="68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3"/>
        <v>0</v>
      </c>
      <c r="Y660">
        <f t="shared" si="64"/>
        <v>1</v>
      </c>
      <c r="Z660">
        <f t="shared" si="65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6"/>
        <v/>
      </c>
      <c r="J661" s="69"/>
      <c r="K661" s="37"/>
      <c r="L661" s="58"/>
      <c r="M661" s="58"/>
      <c r="N661" s="74">
        <f t="shared" ca="1" si="67"/>
        <v>0</v>
      </c>
      <c r="O661" s="72">
        <f t="shared" si="68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3"/>
        <v>0</v>
      </c>
      <c r="Y661">
        <f t="shared" si="64"/>
        <v>1</v>
      </c>
      <c r="Z661">
        <f t="shared" si="65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6"/>
        <v/>
      </c>
      <c r="J662" s="69"/>
      <c r="K662" s="37"/>
      <c r="L662" s="58"/>
      <c r="M662" s="58"/>
      <c r="N662" s="74">
        <f t="shared" ca="1" si="67"/>
        <v>0</v>
      </c>
      <c r="O662" s="72">
        <f t="shared" si="68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3"/>
        <v>0</v>
      </c>
      <c r="Y662">
        <f t="shared" si="64"/>
        <v>1</v>
      </c>
      <c r="Z662">
        <f t="shared" si="65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6"/>
        <v/>
      </c>
      <c r="J663" s="69"/>
      <c r="K663" s="37"/>
      <c r="L663" s="58"/>
      <c r="M663" s="58"/>
      <c r="N663" s="74">
        <f t="shared" ca="1" si="67"/>
        <v>0</v>
      </c>
      <c r="O663" s="72">
        <f t="shared" si="68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3"/>
        <v>0</v>
      </c>
      <c r="Y663">
        <f t="shared" si="64"/>
        <v>1</v>
      </c>
      <c r="Z663">
        <f t="shared" si="65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6"/>
        <v/>
      </c>
      <c r="J664" s="69"/>
      <c r="K664" s="37"/>
      <c r="L664" s="58"/>
      <c r="M664" s="58"/>
      <c r="N664" s="74">
        <f t="shared" ca="1" si="67"/>
        <v>0</v>
      </c>
      <c r="O664" s="72">
        <f t="shared" si="68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3"/>
        <v>0</v>
      </c>
      <c r="Y664">
        <f t="shared" si="64"/>
        <v>1</v>
      </c>
      <c r="Z664">
        <f t="shared" si="65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6"/>
        <v/>
      </c>
      <c r="J665" s="69"/>
      <c r="K665" s="37"/>
      <c r="L665" s="58"/>
      <c r="M665" s="58"/>
      <c r="N665" s="74">
        <f t="shared" ca="1" si="67"/>
        <v>0</v>
      </c>
      <c r="O665" s="72">
        <f t="shared" si="68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3"/>
        <v>0</v>
      </c>
      <c r="Y665">
        <f t="shared" si="64"/>
        <v>1</v>
      </c>
      <c r="Z665">
        <f t="shared" si="65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6"/>
        <v/>
      </c>
      <c r="J666" s="69"/>
      <c r="K666" s="37"/>
      <c r="L666" s="58"/>
      <c r="M666" s="58"/>
      <c r="N666" s="74">
        <f t="shared" ca="1" si="67"/>
        <v>0</v>
      </c>
      <c r="O666" s="72">
        <f t="shared" si="68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3"/>
        <v>0</v>
      </c>
      <c r="Y666">
        <f t="shared" si="64"/>
        <v>1</v>
      </c>
      <c r="Z666">
        <f t="shared" si="65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6"/>
        <v/>
      </c>
      <c r="J667" s="69"/>
      <c r="K667" s="37"/>
      <c r="L667" s="58"/>
      <c r="M667" s="58"/>
      <c r="N667" s="74">
        <f t="shared" ca="1" si="67"/>
        <v>0</v>
      </c>
      <c r="O667" s="72">
        <f t="shared" si="68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3"/>
        <v>0</v>
      </c>
      <c r="Y667">
        <f t="shared" si="64"/>
        <v>1</v>
      </c>
      <c r="Z667">
        <f t="shared" si="65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6"/>
        <v/>
      </c>
      <c r="J668" s="69"/>
      <c r="K668" s="37"/>
      <c r="L668" s="58"/>
      <c r="M668" s="58"/>
      <c r="N668" s="74">
        <f t="shared" ca="1" si="67"/>
        <v>0</v>
      </c>
      <c r="O668" s="72">
        <f t="shared" si="68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3"/>
        <v>0</v>
      </c>
      <c r="Y668">
        <f t="shared" si="64"/>
        <v>1</v>
      </c>
      <c r="Z668">
        <f t="shared" si="65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6"/>
        <v/>
      </c>
      <c r="J669" s="69"/>
      <c r="K669" s="37"/>
      <c r="L669" s="58"/>
      <c r="M669" s="58"/>
      <c r="N669" s="74">
        <f t="shared" ca="1" si="67"/>
        <v>0</v>
      </c>
      <c r="O669" s="72">
        <f t="shared" si="68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3"/>
        <v>0</v>
      </c>
      <c r="Y669">
        <f t="shared" si="64"/>
        <v>1</v>
      </c>
      <c r="Z669">
        <f t="shared" si="65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6"/>
        <v/>
      </c>
      <c r="J670" s="69"/>
      <c r="K670" s="37"/>
      <c r="L670" s="58"/>
      <c r="M670" s="58"/>
      <c r="N670" s="74">
        <f t="shared" ca="1" si="67"/>
        <v>0</v>
      </c>
      <c r="O670" s="72">
        <f t="shared" si="68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3"/>
        <v>0</v>
      </c>
      <c r="Y670">
        <f t="shared" si="64"/>
        <v>1</v>
      </c>
      <c r="Z670">
        <f t="shared" si="65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6"/>
        <v/>
      </c>
      <c r="J671" s="69"/>
      <c r="K671" s="37"/>
      <c r="L671" s="58"/>
      <c r="M671" s="58"/>
      <c r="N671" s="74">
        <f t="shared" ca="1" si="67"/>
        <v>0</v>
      </c>
      <c r="O671" s="72">
        <f t="shared" si="68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3"/>
        <v>0</v>
      </c>
      <c r="Y671">
        <f t="shared" si="64"/>
        <v>1</v>
      </c>
      <c r="Z671">
        <f t="shared" si="65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6"/>
        <v/>
      </c>
      <c r="J672" s="69"/>
      <c r="K672" s="37"/>
      <c r="L672" s="58"/>
      <c r="M672" s="58"/>
      <c r="N672" s="74">
        <f t="shared" ca="1" si="67"/>
        <v>0</v>
      </c>
      <c r="O672" s="72">
        <f t="shared" si="68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3"/>
        <v>0</v>
      </c>
      <c r="Y672">
        <f t="shared" si="64"/>
        <v>1</v>
      </c>
      <c r="Z672">
        <f t="shared" si="65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6"/>
        <v/>
      </c>
      <c r="J673" s="69"/>
      <c r="K673" s="37"/>
      <c r="L673" s="58"/>
      <c r="M673" s="58"/>
      <c r="N673" s="74">
        <f t="shared" ca="1" si="67"/>
        <v>0</v>
      </c>
      <c r="O673" s="72">
        <f t="shared" si="68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3"/>
        <v>0</v>
      </c>
      <c r="Y673">
        <f t="shared" si="64"/>
        <v>1</v>
      </c>
      <c r="Z673">
        <f t="shared" si="65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6"/>
        <v/>
      </c>
      <c r="J674" s="69"/>
      <c r="K674" s="37"/>
      <c r="L674" s="58"/>
      <c r="M674" s="58"/>
      <c r="N674" s="74">
        <f t="shared" ca="1" si="67"/>
        <v>0</v>
      </c>
      <c r="O674" s="72">
        <f t="shared" si="68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3"/>
        <v>0</v>
      </c>
      <c r="Y674">
        <f t="shared" si="64"/>
        <v>1</v>
      </c>
      <c r="Z674">
        <f t="shared" si="65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6"/>
        <v/>
      </c>
      <c r="J675" s="69"/>
      <c r="K675" s="37"/>
      <c r="L675" s="58"/>
      <c r="M675" s="58"/>
      <c r="N675" s="74">
        <f t="shared" ca="1" si="67"/>
        <v>0</v>
      </c>
      <c r="O675" s="72">
        <f t="shared" si="68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3"/>
        <v>0</v>
      </c>
      <c r="Y675">
        <f t="shared" si="64"/>
        <v>1</v>
      </c>
      <c r="Z675">
        <f t="shared" si="65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6"/>
        <v/>
      </c>
      <c r="J676" s="69"/>
      <c r="K676" s="37"/>
      <c r="L676" s="58"/>
      <c r="M676" s="58"/>
      <c r="N676" s="74">
        <f t="shared" ca="1" si="67"/>
        <v>0</v>
      </c>
      <c r="O676" s="72">
        <f t="shared" si="68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3"/>
        <v>0</v>
      </c>
      <c r="Y676">
        <f t="shared" si="64"/>
        <v>1</v>
      </c>
      <c r="Z676">
        <f t="shared" si="65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6"/>
        <v/>
      </c>
      <c r="J677" s="69"/>
      <c r="K677" s="37"/>
      <c r="L677" s="58"/>
      <c r="M677" s="58"/>
      <c r="N677" s="74">
        <f t="shared" ca="1" si="67"/>
        <v>0</v>
      </c>
      <c r="O677" s="72">
        <f t="shared" si="68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3"/>
        <v>0</v>
      </c>
      <c r="Y677">
        <f t="shared" si="64"/>
        <v>1</v>
      </c>
      <c r="Z677">
        <f t="shared" si="65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6"/>
        <v/>
      </c>
      <c r="J678" s="69"/>
      <c r="K678" s="37"/>
      <c r="L678" s="58"/>
      <c r="M678" s="58"/>
      <c r="N678" s="74">
        <f t="shared" ca="1" si="67"/>
        <v>0</v>
      </c>
      <c r="O678" s="72">
        <f t="shared" si="68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3"/>
        <v>0</v>
      </c>
      <c r="Y678">
        <f t="shared" si="64"/>
        <v>1</v>
      </c>
      <c r="Z678">
        <f t="shared" si="65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6"/>
        <v/>
      </c>
      <c r="J679" s="69"/>
      <c r="K679" s="37"/>
      <c r="L679" s="58"/>
      <c r="M679" s="58"/>
      <c r="N679" s="74">
        <f t="shared" ca="1" si="67"/>
        <v>0</v>
      </c>
      <c r="O679" s="72">
        <f t="shared" si="68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3"/>
        <v>0</v>
      </c>
      <c r="Y679">
        <f t="shared" si="64"/>
        <v>1</v>
      </c>
      <c r="Z679">
        <f t="shared" si="65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6"/>
        <v/>
      </c>
      <c r="J680" s="69"/>
      <c r="K680" s="37"/>
      <c r="L680" s="58"/>
      <c r="M680" s="58"/>
      <c r="N680" s="74">
        <f t="shared" ca="1" si="67"/>
        <v>0</v>
      </c>
      <c r="O680" s="72">
        <f t="shared" si="68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3"/>
        <v>0</v>
      </c>
      <c r="Y680">
        <f t="shared" si="64"/>
        <v>1</v>
      </c>
      <c r="Z680">
        <f t="shared" si="65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6"/>
        <v/>
      </c>
      <c r="J681" s="69"/>
      <c r="K681" s="37"/>
      <c r="L681" s="58"/>
      <c r="M681" s="58"/>
      <c r="N681" s="74">
        <f t="shared" ca="1" si="67"/>
        <v>0</v>
      </c>
      <c r="O681" s="72">
        <f t="shared" si="68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3"/>
        <v>0</v>
      </c>
      <c r="Y681">
        <f t="shared" si="64"/>
        <v>1</v>
      </c>
      <c r="Z681">
        <f t="shared" si="65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6"/>
        <v/>
      </c>
      <c r="J682" s="69"/>
      <c r="K682" s="37"/>
      <c r="L682" s="58"/>
      <c r="M682" s="58"/>
      <c r="N682" s="74">
        <f t="shared" ca="1" si="67"/>
        <v>0</v>
      </c>
      <c r="O682" s="72">
        <f t="shared" si="68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3"/>
        <v>0</v>
      </c>
      <c r="Y682">
        <f t="shared" si="64"/>
        <v>1</v>
      </c>
      <c r="Z682">
        <f t="shared" si="65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6"/>
        <v/>
      </c>
      <c r="J683" s="69"/>
      <c r="K683" s="37"/>
      <c r="L683" s="58"/>
      <c r="M683" s="58"/>
      <c r="N683" s="74">
        <f t="shared" ca="1" si="67"/>
        <v>0</v>
      </c>
      <c r="O683" s="72">
        <f t="shared" si="68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3"/>
        <v>0</v>
      </c>
      <c r="Y683">
        <f t="shared" si="64"/>
        <v>1</v>
      </c>
      <c r="Z683">
        <f t="shared" si="65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6"/>
        <v/>
      </c>
      <c r="J684" s="69"/>
      <c r="K684" s="37"/>
      <c r="L684" s="58"/>
      <c r="M684" s="58"/>
      <c r="N684" s="74">
        <f t="shared" ca="1" si="67"/>
        <v>0</v>
      </c>
      <c r="O684" s="72">
        <f t="shared" si="68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3"/>
        <v>0</v>
      </c>
      <c r="Y684">
        <f t="shared" si="64"/>
        <v>1</v>
      </c>
      <c r="Z684">
        <f t="shared" si="65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6"/>
        <v/>
      </c>
      <c r="J685" s="69"/>
      <c r="K685" s="37"/>
      <c r="L685" s="58"/>
      <c r="M685" s="58"/>
      <c r="N685" s="74">
        <f t="shared" ca="1" si="67"/>
        <v>0</v>
      </c>
      <c r="O685" s="72">
        <f t="shared" si="68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3"/>
        <v>0</v>
      </c>
      <c r="Y685">
        <f t="shared" si="64"/>
        <v>1</v>
      </c>
      <c r="Z685">
        <f t="shared" si="65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6"/>
        <v/>
      </c>
      <c r="J686" s="69"/>
      <c r="K686" s="37"/>
      <c r="L686" s="58"/>
      <c r="M686" s="58"/>
      <c r="N686" s="74">
        <f t="shared" ca="1" si="67"/>
        <v>0</v>
      </c>
      <c r="O686" s="72">
        <f t="shared" si="68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3"/>
        <v>0</v>
      </c>
      <c r="Y686">
        <f t="shared" si="64"/>
        <v>1</v>
      </c>
      <c r="Z686">
        <f t="shared" si="65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6"/>
        <v/>
      </c>
      <c r="J687" s="69"/>
      <c r="K687" s="37"/>
      <c r="L687" s="58"/>
      <c r="M687" s="58"/>
      <c r="N687" s="74">
        <f t="shared" ca="1" si="67"/>
        <v>0</v>
      </c>
      <c r="O687" s="72">
        <f t="shared" si="68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3"/>
        <v>0</v>
      </c>
      <c r="Y687">
        <f t="shared" si="64"/>
        <v>1</v>
      </c>
      <c r="Z687">
        <f t="shared" si="65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6"/>
        <v/>
      </c>
      <c r="J688" s="69"/>
      <c r="K688" s="37"/>
      <c r="L688" s="58"/>
      <c r="M688" s="58"/>
      <c r="N688" s="74">
        <f t="shared" ca="1" si="67"/>
        <v>0</v>
      </c>
      <c r="O688" s="72">
        <f t="shared" si="68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3"/>
        <v>0</v>
      </c>
      <c r="Y688">
        <f t="shared" si="64"/>
        <v>1</v>
      </c>
      <c r="Z688">
        <f t="shared" si="65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6"/>
        <v/>
      </c>
      <c r="J689" s="69"/>
      <c r="K689" s="37"/>
      <c r="L689" s="58"/>
      <c r="M689" s="58"/>
      <c r="N689" s="74">
        <f t="shared" ca="1" si="67"/>
        <v>0</v>
      </c>
      <c r="O689" s="72">
        <f t="shared" si="68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3"/>
        <v>0</v>
      </c>
      <c r="Y689">
        <f t="shared" si="64"/>
        <v>1</v>
      </c>
      <c r="Z689">
        <f t="shared" si="65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6"/>
        <v/>
      </c>
      <c r="J690" s="69"/>
      <c r="K690" s="37"/>
      <c r="L690" s="58"/>
      <c r="M690" s="58"/>
      <c r="N690" s="74">
        <f t="shared" ca="1" si="67"/>
        <v>0</v>
      </c>
      <c r="O690" s="72">
        <f t="shared" si="68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3"/>
        <v>0</v>
      </c>
      <c r="Y690">
        <f t="shared" si="64"/>
        <v>1</v>
      </c>
      <c r="Z690">
        <f t="shared" si="65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6"/>
        <v/>
      </c>
      <c r="J691" s="69"/>
      <c r="K691" s="37"/>
      <c r="L691" s="58"/>
      <c r="M691" s="58"/>
      <c r="N691" s="74">
        <f t="shared" ca="1" si="67"/>
        <v>0</v>
      </c>
      <c r="O691" s="72">
        <f t="shared" si="68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3"/>
        <v>0</v>
      </c>
      <c r="Y691">
        <f t="shared" si="64"/>
        <v>1</v>
      </c>
      <c r="Z691">
        <f t="shared" si="65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6"/>
        <v/>
      </c>
      <c r="J692" s="69"/>
      <c r="K692" s="37"/>
      <c r="L692" s="58"/>
      <c r="M692" s="58"/>
      <c r="N692" s="74">
        <f t="shared" ca="1" si="67"/>
        <v>0</v>
      </c>
      <c r="O692" s="72">
        <f t="shared" si="68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3"/>
        <v>0</v>
      </c>
      <c r="Y692">
        <f t="shared" si="64"/>
        <v>1</v>
      </c>
      <c r="Z692">
        <f t="shared" si="65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6"/>
        <v/>
      </c>
      <c r="J693" s="69"/>
      <c r="K693" s="37"/>
      <c r="L693" s="58"/>
      <c r="M693" s="58"/>
      <c r="N693" s="74">
        <f t="shared" ca="1" si="67"/>
        <v>0</v>
      </c>
      <c r="O693" s="72">
        <f t="shared" si="68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3"/>
        <v>0</v>
      </c>
      <c r="Y693">
        <f t="shared" si="64"/>
        <v>1</v>
      </c>
      <c r="Z693">
        <f t="shared" si="65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6"/>
        <v/>
      </c>
      <c r="J694" s="69"/>
      <c r="K694" s="37"/>
      <c r="L694" s="58"/>
      <c r="M694" s="58"/>
      <c r="N694" s="74">
        <f t="shared" ca="1" si="67"/>
        <v>0</v>
      </c>
      <c r="O694" s="72">
        <f t="shared" si="68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3"/>
        <v>0</v>
      </c>
      <c r="Y694">
        <f t="shared" si="64"/>
        <v>1</v>
      </c>
      <c r="Z694">
        <f t="shared" si="65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6"/>
        <v/>
      </c>
      <c r="J695" s="69"/>
      <c r="K695" s="37"/>
      <c r="L695" s="58"/>
      <c r="M695" s="58"/>
      <c r="N695" s="74">
        <f t="shared" ca="1" si="67"/>
        <v>0</v>
      </c>
      <c r="O695" s="72">
        <f t="shared" si="68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3"/>
        <v>0</v>
      </c>
      <c r="Y695">
        <f t="shared" si="64"/>
        <v>1</v>
      </c>
      <c r="Z695">
        <f t="shared" si="65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6"/>
        <v/>
      </c>
      <c r="J696" s="69"/>
      <c r="K696" s="37"/>
      <c r="L696" s="58"/>
      <c r="M696" s="58"/>
      <c r="N696" s="74">
        <f t="shared" ca="1" si="67"/>
        <v>0</v>
      </c>
      <c r="O696" s="72">
        <f t="shared" si="68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3"/>
        <v>0</v>
      </c>
      <c r="Y696">
        <f t="shared" si="64"/>
        <v>1</v>
      </c>
      <c r="Z696">
        <f t="shared" si="65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6"/>
        <v/>
      </c>
      <c r="J697" s="69"/>
      <c r="K697" s="37"/>
      <c r="L697" s="58"/>
      <c r="M697" s="58"/>
      <c r="N697" s="74">
        <f t="shared" ca="1" si="67"/>
        <v>0</v>
      </c>
      <c r="O697" s="72">
        <f t="shared" si="68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3"/>
        <v>0</v>
      </c>
      <c r="Y697">
        <f t="shared" si="64"/>
        <v>1</v>
      </c>
      <c r="Z697">
        <f t="shared" si="65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6"/>
        <v/>
      </c>
      <c r="J698" s="69"/>
      <c r="K698" s="37"/>
      <c r="L698" s="58"/>
      <c r="M698" s="58"/>
      <c r="N698" s="74">
        <f t="shared" ca="1" si="67"/>
        <v>0</v>
      </c>
      <c r="O698" s="72">
        <f t="shared" si="68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3"/>
        <v>0</v>
      </c>
      <c r="Y698">
        <f t="shared" si="64"/>
        <v>1</v>
      </c>
      <c r="Z698">
        <f t="shared" si="65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6"/>
        <v/>
      </c>
      <c r="J699" s="69"/>
      <c r="K699" s="37"/>
      <c r="L699" s="58"/>
      <c r="M699" s="58"/>
      <c r="N699" s="74">
        <f t="shared" ca="1" si="67"/>
        <v>0</v>
      </c>
      <c r="O699" s="72">
        <f t="shared" si="68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3"/>
        <v>0</v>
      </c>
      <c r="Y699">
        <f t="shared" si="64"/>
        <v>1</v>
      </c>
      <c r="Z699">
        <f t="shared" si="65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6"/>
        <v/>
      </c>
      <c r="J700" s="69"/>
      <c r="K700" s="37"/>
      <c r="L700" s="58"/>
      <c r="M700" s="58"/>
      <c r="N700" s="74">
        <f t="shared" ca="1" si="67"/>
        <v>0</v>
      </c>
      <c r="O700" s="72">
        <f t="shared" si="68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3"/>
        <v>0</v>
      </c>
      <c r="Y700">
        <f t="shared" si="64"/>
        <v>1</v>
      </c>
      <c r="Z700">
        <f t="shared" si="65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6"/>
        <v/>
      </c>
      <c r="J701" s="69"/>
      <c r="K701" s="37"/>
      <c r="L701" s="58"/>
      <c r="M701" s="58"/>
      <c r="N701" s="74">
        <f t="shared" ca="1" si="67"/>
        <v>0</v>
      </c>
      <c r="O701" s="72">
        <f t="shared" si="68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3"/>
        <v>0</v>
      </c>
      <c r="Y701">
        <f t="shared" si="64"/>
        <v>1</v>
      </c>
      <c r="Z701">
        <f t="shared" si="65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6"/>
        <v/>
      </c>
      <c r="J702" s="69"/>
      <c r="K702" s="37"/>
      <c r="L702" s="58"/>
      <c r="M702" s="58"/>
      <c r="N702" s="74">
        <f t="shared" ca="1" si="67"/>
        <v>0</v>
      </c>
      <c r="O702" s="72">
        <f t="shared" si="68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3"/>
        <v>0</v>
      </c>
      <c r="Y702">
        <f t="shared" si="64"/>
        <v>1</v>
      </c>
      <c r="Z702">
        <f t="shared" si="65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6"/>
        <v/>
      </c>
      <c r="J703" s="69"/>
      <c r="K703" s="37"/>
      <c r="L703" s="58"/>
      <c r="M703" s="58"/>
      <c r="N703" s="74">
        <f t="shared" ca="1" si="67"/>
        <v>0</v>
      </c>
      <c r="O703" s="72">
        <f t="shared" si="68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3"/>
        <v>0</v>
      </c>
      <c r="Y703">
        <f t="shared" si="64"/>
        <v>1</v>
      </c>
      <c r="Z703">
        <f t="shared" si="65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6"/>
        <v/>
      </c>
      <c r="J704" s="69"/>
      <c r="K704" s="37"/>
      <c r="L704" s="58"/>
      <c r="M704" s="58"/>
      <c r="N704" s="74">
        <f t="shared" ca="1" si="67"/>
        <v>0</v>
      </c>
      <c r="O704" s="72">
        <f t="shared" si="68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3"/>
        <v>0</v>
      </c>
      <c r="Y704">
        <f t="shared" si="64"/>
        <v>1</v>
      </c>
      <c r="Z704">
        <f t="shared" si="65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6"/>
        <v/>
      </c>
      <c r="J705" s="69"/>
      <c r="K705" s="37"/>
      <c r="L705" s="58"/>
      <c r="M705" s="58"/>
      <c r="N705" s="74">
        <f t="shared" ca="1" si="67"/>
        <v>0</v>
      </c>
      <c r="O705" s="72">
        <f t="shared" si="68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3"/>
        <v>0</v>
      </c>
      <c r="Y705">
        <f t="shared" si="64"/>
        <v>1</v>
      </c>
      <c r="Z705">
        <f t="shared" si="65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6"/>
        <v/>
      </c>
      <c r="J706" s="69"/>
      <c r="K706" s="37"/>
      <c r="L706" s="58"/>
      <c r="M706" s="58"/>
      <c r="N706" s="74">
        <f t="shared" ca="1" si="67"/>
        <v>0</v>
      </c>
      <c r="O706" s="72">
        <f t="shared" si="68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3"/>
        <v>0</v>
      </c>
      <c r="Y706">
        <f t="shared" si="64"/>
        <v>1</v>
      </c>
      <c r="Z706">
        <f t="shared" si="65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6"/>
        <v/>
      </c>
      <c r="J707" s="69"/>
      <c r="K707" s="37"/>
      <c r="L707" s="58"/>
      <c r="M707" s="58"/>
      <c r="N707" s="74">
        <f t="shared" ca="1" si="67"/>
        <v>0</v>
      </c>
      <c r="O707" s="72">
        <f t="shared" si="68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3"/>
        <v>0</v>
      </c>
      <c r="Y707">
        <f t="shared" si="64"/>
        <v>1</v>
      </c>
      <c r="Z707">
        <f t="shared" si="65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6"/>
        <v/>
      </c>
      <c r="J708" s="69"/>
      <c r="K708" s="37"/>
      <c r="L708" s="58"/>
      <c r="M708" s="58"/>
      <c r="N708" s="74">
        <f t="shared" ca="1" si="67"/>
        <v>0</v>
      </c>
      <c r="O708" s="72">
        <f t="shared" si="68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3"/>
        <v>0</v>
      </c>
      <c r="Y708">
        <f t="shared" si="64"/>
        <v>1</v>
      </c>
      <c r="Z708">
        <f t="shared" si="65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6"/>
        <v/>
      </c>
      <c r="J709" s="69"/>
      <c r="K709" s="37"/>
      <c r="L709" s="58"/>
      <c r="M709" s="58"/>
      <c r="N709" s="74">
        <f t="shared" ca="1" si="67"/>
        <v>0</v>
      </c>
      <c r="O709" s="72">
        <f t="shared" si="68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3"/>
        <v>0</v>
      </c>
      <c r="Y709">
        <f t="shared" si="64"/>
        <v>1</v>
      </c>
      <c r="Z709">
        <f t="shared" si="65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6"/>
        <v/>
      </c>
      <c r="J710" s="69"/>
      <c r="K710" s="37"/>
      <c r="L710" s="58"/>
      <c r="M710" s="58"/>
      <c r="N710" s="74">
        <f t="shared" ca="1" si="67"/>
        <v>0</v>
      </c>
      <c r="O710" s="72">
        <f t="shared" si="68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3"/>
        <v>0</v>
      </c>
      <c r="Y710">
        <f t="shared" si="64"/>
        <v>1</v>
      </c>
      <c r="Z710">
        <f t="shared" si="65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6"/>
        <v/>
      </c>
      <c r="J711" s="69"/>
      <c r="K711" s="37"/>
      <c r="L711" s="58"/>
      <c r="M711" s="58"/>
      <c r="N711" s="74">
        <f t="shared" ca="1" si="67"/>
        <v>0</v>
      </c>
      <c r="O711" s="72">
        <f t="shared" si="68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3"/>
        <v>0</v>
      </c>
      <c r="Y711">
        <f t="shared" si="64"/>
        <v>1</v>
      </c>
      <c r="Z711">
        <f t="shared" si="65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6"/>
        <v/>
      </c>
      <c r="J712" s="69"/>
      <c r="K712" s="37"/>
      <c r="L712" s="58"/>
      <c r="M712" s="58"/>
      <c r="N712" s="74">
        <f t="shared" ca="1" si="67"/>
        <v>0</v>
      </c>
      <c r="O712" s="72">
        <f t="shared" si="68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3"/>
        <v>0</v>
      </c>
      <c r="Y712">
        <f t="shared" si="64"/>
        <v>1</v>
      </c>
      <c r="Z712">
        <f t="shared" si="65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6"/>
        <v/>
      </c>
      <c r="J713" s="69"/>
      <c r="K713" s="37"/>
      <c r="L713" s="58"/>
      <c r="M713" s="58"/>
      <c r="N713" s="74">
        <f t="shared" ca="1" si="67"/>
        <v>0</v>
      </c>
      <c r="O713" s="72">
        <f t="shared" si="68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3"/>
        <v>0</v>
      </c>
      <c r="Y713">
        <f t="shared" si="64"/>
        <v>1</v>
      </c>
      <c r="Z713">
        <f t="shared" si="65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6"/>
        <v/>
      </c>
      <c r="J714" s="69"/>
      <c r="K714" s="37"/>
      <c r="L714" s="58"/>
      <c r="M714" s="58"/>
      <c r="N714" s="74">
        <f t="shared" ca="1" si="67"/>
        <v>0</v>
      </c>
      <c r="O714" s="72">
        <f t="shared" si="68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3"/>
        <v>0</v>
      </c>
      <c r="Y714">
        <f t="shared" si="64"/>
        <v>1</v>
      </c>
      <c r="Z714">
        <f t="shared" si="65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6"/>
        <v/>
      </c>
      <c r="J715" s="69"/>
      <c r="K715" s="37"/>
      <c r="L715" s="58"/>
      <c r="M715" s="58"/>
      <c r="N715" s="74">
        <f t="shared" ca="1" si="67"/>
        <v>0</v>
      </c>
      <c r="O715" s="72">
        <f t="shared" si="68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3"/>
        <v>0</v>
      </c>
      <c r="Y715">
        <f t="shared" si="64"/>
        <v>1</v>
      </c>
      <c r="Z715">
        <f t="shared" si="65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6"/>
        <v/>
      </c>
      <c r="J716" s="69"/>
      <c r="K716" s="37"/>
      <c r="L716" s="58"/>
      <c r="M716" s="58"/>
      <c r="N716" s="74">
        <f t="shared" ca="1" si="67"/>
        <v>0</v>
      </c>
      <c r="O716" s="72">
        <f t="shared" si="68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3"/>
        <v>0</v>
      </c>
      <c r="Y716">
        <f t="shared" si="64"/>
        <v>1</v>
      </c>
      <c r="Z716">
        <f t="shared" si="65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6"/>
        <v/>
      </c>
      <c r="J717" s="69"/>
      <c r="K717" s="37"/>
      <c r="L717" s="58"/>
      <c r="M717" s="58"/>
      <c r="N717" s="74">
        <f t="shared" ca="1" si="67"/>
        <v>0</v>
      </c>
      <c r="O717" s="72">
        <f t="shared" si="68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3"/>
        <v>0</v>
      </c>
      <c r="Y717">
        <f t="shared" si="64"/>
        <v>1</v>
      </c>
      <c r="Z717">
        <f t="shared" si="65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6"/>
        <v/>
      </c>
      <c r="J718" s="69"/>
      <c r="K718" s="37"/>
      <c r="L718" s="58"/>
      <c r="M718" s="58"/>
      <c r="N718" s="74">
        <f t="shared" ca="1" si="67"/>
        <v>0</v>
      </c>
      <c r="O718" s="72">
        <f t="shared" si="68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9">DAY(B718)</f>
        <v>0</v>
      </c>
      <c r="Y718">
        <f t="shared" ref="Y718:Y781" si="70">MONTH(B718)</f>
        <v>1</v>
      </c>
      <c r="Z718">
        <f t="shared" ref="Z718:Z781" si="71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2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3">IF(I719="Pago em atraso",J719-B719,IF(I719="Vencido",TODAY()-B719,0))</f>
        <v>0</v>
      </c>
      <c r="O719" s="72">
        <f t="shared" ref="O719:O782" si="74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9"/>
        <v>0</v>
      </c>
      <c r="Y719">
        <f t="shared" si="70"/>
        <v>1</v>
      </c>
      <c r="Z719">
        <f t="shared" si="71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2"/>
        <v/>
      </c>
      <c r="J720" s="69"/>
      <c r="K720" s="37"/>
      <c r="L720" s="58"/>
      <c r="M720" s="58"/>
      <c r="N720" s="74">
        <f t="shared" ca="1" si="73"/>
        <v>0</v>
      </c>
      <c r="O720" s="72">
        <f t="shared" si="74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9"/>
        <v>0</v>
      </c>
      <c r="Y720">
        <f t="shared" si="70"/>
        <v>1</v>
      </c>
      <c r="Z720">
        <f t="shared" si="71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2"/>
        <v/>
      </c>
      <c r="J721" s="69"/>
      <c r="K721" s="37"/>
      <c r="L721" s="58"/>
      <c r="M721" s="58"/>
      <c r="N721" s="74">
        <f t="shared" ca="1" si="73"/>
        <v>0</v>
      </c>
      <c r="O721" s="72">
        <f t="shared" si="74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9"/>
        <v>0</v>
      </c>
      <c r="Y721">
        <f t="shared" si="70"/>
        <v>1</v>
      </c>
      <c r="Z721">
        <f t="shared" si="71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2"/>
        <v/>
      </c>
      <c r="J722" s="69"/>
      <c r="K722" s="37"/>
      <c r="L722" s="58"/>
      <c r="M722" s="58"/>
      <c r="N722" s="74">
        <f t="shared" ca="1" si="73"/>
        <v>0</v>
      </c>
      <c r="O722" s="72">
        <f t="shared" si="74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9"/>
        <v>0</v>
      </c>
      <c r="Y722">
        <f t="shared" si="70"/>
        <v>1</v>
      </c>
      <c r="Z722">
        <f t="shared" si="71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2"/>
        <v/>
      </c>
      <c r="J723" s="69"/>
      <c r="K723" s="37"/>
      <c r="L723" s="58"/>
      <c r="M723" s="58"/>
      <c r="N723" s="74">
        <f t="shared" ca="1" si="73"/>
        <v>0</v>
      </c>
      <c r="O723" s="72">
        <f t="shared" si="74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9"/>
        <v>0</v>
      </c>
      <c r="Y723">
        <f t="shared" si="70"/>
        <v>1</v>
      </c>
      <c r="Z723">
        <f t="shared" si="71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2"/>
        <v/>
      </c>
      <c r="J724" s="69"/>
      <c r="K724" s="37"/>
      <c r="L724" s="58"/>
      <c r="M724" s="58"/>
      <c r="N724" s="74">
        <f t="shared" ca="1" si="73"/>
        <v>0</v>
      </c>
      <c r="O724" s="72">
        <f t="shared" si="74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9"/>
        <v>0</v>
      </c>
      <c r="Y724">
        <f t="shared" si="70"/>
        <v>1</v>
      </c>
      <c r="Z724">
        <f t="shared" si="71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2"/>
        <v/>
      </c>
      <c r="J725" s="69"/>
      <c r="K725" s="37"/>
      <c r="L725" s="58"/>
      <c r="M725" s="58"/>
      <c r="N725" s="74">
        <f t="shared" ca="1" si="73"/>
        <v>0</v>
      </c>
      <c r="O725" s="72">
        <f t="shared" si="74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9"/>
        <v>0</v>
      </c>
      <c r="Y725">
        <f t="shared" si="70"/>
        <v>1</v>
      </c>
      <c r="Z725">
        <f t="shared" si="71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2"/>
        <v/>
      </c>
      <c r="J726" s="69"/>
      <c r="K726" s="37"/>
      <c r="L726" s="58"/>
      <c r="M726" s="58"/>
      <c r="N726" s="74">
        <f t="shared" ca="1" si="73"/>
        <v>0</v>
      </c>
      <c r="O726" s="72">
        <f t="shared" si="74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9"/>
        <v>0</v>
      </c>
      <c r="Y726">
        <f t="shared" si="70"/>
        <v>1</v>
      </c>
      <c r="Z726">
        <f t="shared" si="71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2"/>
        <v/>
      </c>
      <c r="J727" s="69"/>
      <c r="K727" s="37"/>
      <c r="L727" s="58"/>
      <c r="M727" s="58"/>
      <c r="N727" s="74">
        <f t="shared" ca="1" si="73"/>
        <v>0</v>
      </c>
      <c r="O727" s="72">
        <f t="shared" si="74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9"/>
        <v>0</v>
      </c>
      <c r="Y727">
        <f t="shared" si="70"/>
        <v>1</v>
      </c>
      <c r="Z727">
        <f t="shared" si="71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2"/>
        <v/>
      </c>
      <c r="J728" s="69"/>
      <c r="K728" s="37"/>
      <c r="L728" s="58"/>
      <c r="M728" s="58"/>
      <c r="N728" s="74">
        <f t="shared" ca="1" si="73"/>
        <v>0</v>
      </c>
      <c r="O728" s="72">
        <f t="shared" si="74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9"/>
        <v>0</v>
      </c>
      <c r="Y728">
        <f t="shared" si="70"/>
        <v>1</v>
      </c>
      <c r="Z728">
        <f t="shared" si="71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2"/>
        <v/>
      </c>
      <c r="J729" s="69"/>
      <c r="K729" s="37"/>
      <c r="L729" s="58"/>
      <c r="M729" s="58"/>
      <c r="N729" s="74">
        <f t="shared" ca="1" si="73"/>
        <v>0</v>
      </c>
      <c r="O729" s="72">
        <f t="shared" si="74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9"/>
        <v>0</v>
      </c>
      <c r="Y729">
        <f t="shared" si="70"/>
        <v>1</v>
      </c>
      <c r="Z729">
        <f t="shared" si="71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2"/>
        <v/>
      </c>
      <c r="J730" s="69"/>
      <c r="K730" s="37"/>
      <c r="L730" s="58"/>
      <c r="M730" s="58"/>
      <c r="N730" s="74">
        <f t="shared" ca="1" si="73"/>
        <v>0</v>
      </c>
      <c r="O730" s="72">
        <f t="shared" si="74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9"/>
        <v>0</v>
      </c>
      <c r="Y730">
        <f t="shared" si="70"/>
        <v>1</v>
      </c>
      <c r="Z730">
        <f t="shared" si="71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2"/>
        <v/>
      </c>
      <c r="J731" s="69"/>
      <c r="K731" s="37"/>
      <c r="L731" s="58"/>
      <c r="M731" s="58"/>
      <c r="N731" s="74">
        <f t="shared" ca="1" si="73"/>
        <v>0</v>
      </c>
      <c r="O731" s="72">
        <f t="shared" si="74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9"/>
        <v>0</v>
      </c>
      <c r="Y731">
        <f t="shared" si="70"/>
        <v>1</v>
      </c>
      <c r="Z731">
        <f t="shared" si="71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2"/>
        <v/>
      </c>
      <c r="J732" s="69"/>
      <c r="K732" s="37"/>
      <c r="L732" s="58"/>
      <c r="M732" s="58"/>
      <c r="N732" s="74">
        <f t="shared" ca="1" si="73"/>
        <v>0</v>
      </c>
      <c r="O732" s="72">
        <f t="shared" si="74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9"/>
        <v>0</v>
      </c>
      <c r="Y732">
        <f t="shared" si="70"/>
        <v>1</v>
      </c>
      <c r="Z732">
        <f t="shared" si="71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2"/>
        <v/>
      </c>
      <c r="J733" s="69"/>
      <c r="K733" s="37"/>
      <c r="L733" s="58"/>
      <c r="M733" s="58"/>
      <c r="N733" s="74">
        <f t="shared" ca="1" si="73"/>
        <v>0</v>
      </c>
      <c r="O733" s="72">
        <f t="shared" si="74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9"/>
        <v>0</v>
      </c>
      <c r="Y733">
        <f t="shared" si="70"/>
        <v>1</v>
      </c>
      <c r="Z733">
        <f t="shared" si="71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2"/>
        <v/>
      </c>
      <c r="J734" s="69"/>
      <c r="K734" s="37"/>
      <c r="L734" s="58"/>
      <c r="M734" s="58"/>
      <c r="N734" s="74">
        <f t="shared" ca="1" si="73"/>
        <v>0</v>
      </c>
      <c r="O734" s="72">
        <f t="shared" si="74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9"/>
        <v>0</v>
      </c>
      <c r="Y734">
        <f t="shared" si="70"/>
        <v>1</v>
      </c>
      <c r="Z734">
        <f t="shared" si="71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2"/>
        <v/>
      </c>
      <c r="J735" s="69"/>
      <c r="K735" s="37"/>
      <c r="L735" s="58"/>
      <c r="M735" s="58"/>
      <c r="N735" s="74">
        <f t="shared" ca="1" si="73"/>
        <v>0</v>
      </c>
      <c r="O735" s="72">
        <f t="shared" si="74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9"/>
        <v>0</v>
      </c>
      <c r="Y735">
        <f t="shared" si="70"/>
        <v>1</v>
      </c>
      <c r="Z735">
        <f t="shared" si="71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2"/>
        <v/>
      </c>
      <c r="J736" s="69"/>
      <c r="K736" s="37"/>
      <c r="L736" s="58"/>
      <c r="M736" s="58"/>
      <c r="N736" s="74">
        <f t="shared" ca="1" si="73"/>
        <v>0</v>
      </c>
      <c r="O736" s="72">
        <f t="shared" si="74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9"/>
        <v>0</v>
      </c>
      <c r="Y736">
        <f t="shared" si="70"/>
        <v>1</v>
      </c>
      <c r="Z736">
        <f t="shared" si="71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2"/>
        <v/>
      </c>
      <c r="J737" s="69"/>
      <c r="K737" s="37"/>
      <c r="L737" s="58"/>
      <c r="M737" s="58"/>
      <c r="N737" s="74">
        <f t="shared" ca="1" si="73"/>
        <v>0</v>
      </c>
      <c r="O737" s="72">
        <f t="shared" si="74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9"/>
        <v>0</v>
      </c>
      <c r="Y737">
        <f t="shared" si="70"/>
        <v>1</v>
      </c>
      <c r="Z737">
        <f t="shared" si="71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2"/>
        <v/>
      </c>
      <c r="J738" s="69"/>
      <c r="K738" s="37"/>
      <c r="L738" s="58"/>
      <c r="M738" s="58"/>
      <c r="N738" s="74">
        <f t="shared" ca="1" si="73"/>
        <v>0</v>
      </c>
      <c r="O738" s="72">
        <f t="shared" si="74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9"/>
        <v>0</v>
      </c>
      <c r="Y738">
        <f t="shared" si="70"/>
        <v>1</v>
      </c>
      <c r="Z738">
        <f t="shared" si="71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2"/>
        <v/>
      </c>
      <c r="J739" s="69"/>
      <c r="K739" s="37"/>
      <c r="L739" s="58"/>
      <c r="M739" s="58"/>
      <c r="N739" s="74">
        <f t="shared" ca="1" si="73"/>
        <v>0</v>
      </c>
      <c r="O739" s="72">
        <f t="shared" si="74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9"/>
        <v>0</v>
      </c>
      <c r="Y739">
        <f t="shared" si="70"/>
        <v>1</v>
      </c>
      <c r="Z739">
        <f t="shared" si="71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2"/>
        <v/>
      </c>
      <c r="J740" s="69"/>
      <c r="K740" s="37"/>
      <c r="L740" s="58"/>
      <c r="M740" s="58"/>
      <c r="N740" s="74">
        <f t="shared" ca="1" si="73"/>
        <v>0</v>
      </c>
      <c r="O740" s="72">
        <f t="shared" si="74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9"/>
        <v>0</v>
      </c>
      <c r="Y740">
        <f t="shared" si="70"/>
        <v>1</v>
      </c>
      <c r="Z740">
        <f t="shared" si="71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2"/>
        <v/>
      </c>
      <c r="J741" s="69"/>
      <c r="K741" s="37"/>
      <c r="L741" s="58"/>
      <c r="M741" s="58"/>
      <c r="N741" s="74">
        <f t="shared" ca="1" si="73"/>
        <v>0</v>
      </c>
      <c r="O741" s="72">
        <f t="shared" si="74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9"/>
        <v>0</v>
      </c>
      <c r="Y741">
        <f t="shared" si="70"/>
        <v>1</v>
      </c>
      <c r="Z741">
        <f t="shared" si="71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2"/>
        <v/>
      </c>
      <c r="J742" s="69"/>
      <c r="K742" s="37"/>
      <c r="L742" s="58"/>
      <c r="M742" s="58"/>
      <c r="N742" s="74">
        <f t="shared" ca="1" si="73"/>
        <v>0</v>
      </c>
      <c r="O742" s="72">
        <f t="shared" si="74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9"/>
        <v>0</v>
      </c>
      <c r="Y742">
        <f t="shared" si="70"/>
        <v>1</v>
      </c>
      <c r="Z742">
        <f t="shared" si="71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2"/>
        <v/>
      </c>
      <c r="J743" s="69"/>
      <c r="K743" s="37"/>
      <c r="L743" s="58"/>
      <c r="M743" s="58"/>
      <c r="N743" s="74">
        <f t="shared" ca="1" si="73"/>
        <v>0</v>
      </c>
      <c r="O743" s="72">
        <f t="shared" si="74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9"/>
        <v>0</v>
      </c>
      <c r="Y743">
        <f t="shared" si="70"/>
        <v>1</v>
      </c>
      <c r="Z743">
        <f t="shared" si="71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2"/>
        <v/>
      </c>
      <c r="J744" s="69"/>
      <c r="K744" s="37"/>
      <c r="L744" s="58"/>
      <c r="M744" s="58"/>
      <c r="N744" s="74">
        <f t="shared" ca="1" si="73"/>
        <v>0</v>
      </c>
      <c r="O744" s="72">
        <f t="shared" si="74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9"/>
        <v>0</v>
      </c>
      <c r="Y744">
        <f t="shared" si="70"/>
        <v>1</v>
      </c>
      <c r="Z744">
        <f t="shared" si="71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2"/>
        <v/>
      </c>
      <c r="J745" s="69"/>
      <c r="K745" s="37"/>
      <c r="L745" s="58"/>
      <c r="M745" s="58"/>
      <c r="N745" s="74">
        <f t="shared" ca="1" si="73"/>
        <v>0</v>
      </c>
      <c r="O745" s="72">
        <f t="shared" si="74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9"/>
        <v>0</v>
      </c>
      <c r="Y745">
        <f t="shared" si="70"/>
        <v>1</v>
      </c>
      <c r="Z745">
        <f t="shared" si="71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2"/>
        <v/>
      </c>
      <c r="J746" s="69"/>
      <c r="K746" s="37"/>
      <c r="L746" s="58"/>
      <c r="M746" s="58"/>
      <c r="N746" s="74">
        <f t="shared" ca="1" si="73"/>
        <v>0</v>
      </c>
      <c r="O746" s="72">
        <f t="shared" si="74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9"/>
        <v>0</v>
      </c>
      <c r="Y746">
        <f t="shared" si="70"/>
        <v>1</v>
      </c>
      <c r="Z746">
        <f t="shared" si="71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2"/>
        <v/>
      </c>
      <c r="J747" s="69"/>
      <c r="K747" s="37"/>
      <c r="L747" s="58"/>
      <c r="M747" s="58"/>
      <c r="N747" s="74">
        <f t="shared" ca="1" si="73"/>
        <v>0</v>
      </c>
      <c r="O747" s="72">
        <f t="shared" si="74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9"/>
        <v>0</v>
      </c>
      <c r="Y747">
        <f t="shared" si="70"/>
        <v>1</v>
      </c>
      <c r="Z747">
        <f t="shared" si="71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2"/>
        <v/>
      </c>
      <c r="J748" s="69"/>
      <c r="K748" s="37"/>
      <c r="L748" s="58"/>
      <c r="M748" s="58"/>
      <c r="N748" s="74">
        <f t="shared" ca="1" si="73"/>
        <v>0</v>
      </c>
      <c r="O748" s="72">
        <f t="shared" si="74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9"/>
        <v>0</v>
      </c>
      <c r="Y748">
        <f t="shared" si="70"/>
        <v>1</v>
      </c>
      <c r="Z748">
        <f t="shared" si="71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2"/>
        <v/>
      </c>
      <c r="J749" s="69"/>
      <c r="K749" s="37"/>
      <c r="L749" s="58"/>
      <c r="M749" s="58"/>
      <c r="N749" s="74">
        <f t="shared" ca="1" si="73"/>
        <v>0</v>
      </c>
      <c r="O749" s="72">
        <f t="shared" si="74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9"/>
        <v>0</v>
      </c>
      <c r="Y749">
        <f t="shared" si="70"/>
        <v>1</v>
      </c>
      <c r="Z749">
        <f t="shared" si="71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2"/>
        <v/>
      </c>
      <c r="J750" s="69"/>
      <c r="K750" s="37"/>
      <c r="L750" s="58"/>
      <c r="M750" s="58"/>
      <c r="N750" s="74">
        <f t="shared" ca="1" si="73"/>
        <v>0</v>
      </c>
      <c r="O750" s="72">
        <f t="shared" si="74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9"/>
        <v>0</v>
      </c>
      <c r="Y750">
        <f t="shared" si="70"/>
        <v>1</v>
      </c>
      <c r="Z750">
        <f t="shared" si="71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2"/>
        <v/>
      </c>
      <c r="J751" s="69"/>
      <c r="K751" s="37"/>
      <c r="L751" s="58"/>
      <c r="M751" s="58"/>
      <c r="N751" s="74">
        <f t="shared" ca="1" si="73"/>
        <v>0</v>
      </c>
      <c r="O751" s="72">
        <f t="shared" si="74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9"/>
        <v>0</v>
      </c>
      <c r="Y751">
        <f t="shared" si="70"/>
        <v>1</v>
      </c>
      <c r="Z751">
        <f t="shared" si="71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2"/>
        <v/>
      </c>
      <c r="J752" s="69"/>
      <c r="K752" s="37"/>
      <c r="L752" s="58"/>
      <c r="M752" s="58"/>
      <c r="N752" s="74">
        <f t="shared" ca="1" si="73"/>
        <v>0</v>
      </c>
      <c r="O752" s="72">
        <f t="shared" si="74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9"/>
        <v>0</v>
      </c>
      <c r="Y752">
        <f t="shared" si="70"/>
        <v>1</v>
      </c>
      <c r="Z752">
        <f t="shared" si="71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2"/>
        <v/>
      </c>
      <c r="J753" s="69"/>
      <c r="K753" s="37"/>
      <c r="L753" s="58"/>
      <c r="M753" s="58"/>
      <c r="N753" s="74">
        <f t="shared" ca="1" si="73"/>
        <v>0</v>
      </c>
      <c r="O753" s="72">
        <f t="shared" si="74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9"/>
        <v>0</v>
      </c>
      <c r="Y753">
        <f t="shared" si="70"/>
        <v>1</v>
      </c>
      <c r="Z753">
        <f t="shared" si="71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2"/>
        <v/>
      </c>
      <c r="J754" s="69"/>
      <c r="K754" s="37"/>
      <c r="L754" s="58"/>
      <c r="M754" s="58"/>
      <c r="N754" s="74">
        <f t="shared" ca="1" si="73"/>
        <v>0</v>
      </c>
      <c r="O754" s="72">
        <f t="shared" si="74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9"/>
        <v>0</v>
      </c>
      <c r="Y754">
        <f t="shared" si="70"/>
        <v>1</v>
      </c>
      <c r="Z754">
        <f t="shared" si="71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2"/>
        <v/>
      </c>
      <c r="J755" s="69"/>
      <c r="K755" s="37"/>
      <c r="L755" s="58"/>
      <c r="M755" s="58"/>
      <c r="N755" s="74">
        <f t="shared" ca="1" si="73"/>
        <v>0</v>
      </c>
      <c r="O755" s="72">
        <f t="shared" si="74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9"/>
        <v>0</v>
      </c>
      <c r="Y755">
        <f t="shared" si="70"/>
        <v>1</v>
      </c>
      <c r="Z755">
        <f t="shared" si="71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2"/>
        <v/>
      </c>
      <c r="J756" s="69"/>
      <c r="K756" s="37"/>
      <c r="L756" s="58"/>
      <c r="M756" s="58"/>
      <c r="N756" s="74">
        <f t="shared" ca="1" si="73"/>
        <v>0</v>
      </c>
      <c r="O756" s="72">
        <f t="shared" si="74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9"/>
        <v>0</v>
      </c>
      <c r="Y756">
        <f t="shared" si="70"/>
        <v>1</v>
      </c>
      <c r="Z756">
        <f t="shared" si="71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2"/>
        <v/>
      </c>
      <c r="J757" s="69"/>
      <c r="K757" s="37"/>
      <c r="L757" s="58"/>
      <c r="M757" s="58"/>
      <c r="N757" s="74">
        <f t="shared" ca="1" si="73"/>
        <v>0</v>
      </c>
      <c r="O757" s="72">
        <f t="shared" si="74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9"/>
        <v>0</v>
      </c>
      <c r="Y757">
        <f t="shared" si="70"/>
        <v>1</v>
      </c>
      <c r="Z757">
        <f t="shared" si="71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2"/>
        <v/>
      </c>
      <c r="J758" s="69"/>
      <c r="K758" s="37"/>
      <c r="L758" s="58"/>
      <c r="M758" s="58"/>
      <c r="N758" s="74">
        <f t="shared" ca="1" si="73"/>
        <v>0</v>
      </c>
      <c r="O758" s="72">
        <f t="shared" si="74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9"/>
        <v>0</v>
      </c>
      <c r="Y758">
        <f t="shared" si="70"/>
        <v>1</v>
      </c>
      <c r="Z758">
        <f t="shared" si="71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2"/>
        <v/>
      </c>
      <c r="J759" s="69"/>
      <c r="K759" s="37"/>
      <c r="L759" s="58"/>
      <c r="M759" s="58"/>
      <c r="N759" s="74">
        <f t="shared" ca="1" si="73"/>
        <v>0</v>
      </c>
      <c r="O759" s="72">
        <f t="shared" si="74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9"/>
        <v>0</v>
      </c>
      <c r="Y759">
        <f t="shared" si="70"/>
        <v>1</v>
      </c>
      <c r="Z759">
        <f t="shared" si="71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2"/>
        <v/>
      </c>
      <c r="J760" s="69"/>
      <c r="K760" s="37"/>
      <c r="L760" s="58"/>
      <c r="M760" s="58"/>
      <c r="N760" s="74">
        <f t="shared" ca="1" si="73"/>
        <v>0</v>
      </c>
      <c r="O760" s="72">
        <f t="shared" si="74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9"/>
        <v>0</v>
      </c>
      <c r="Y760">
        <f t="shared" si="70"/>
        <v>1</v>
      </c>
      <c r="Z760">
        <f t="shared" si="71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2"/>
        <v/>
      </c>
      <c r="J761" s="69"/>
      <c r="K761" s="37"/>
      <c r="L761" s="58"/>
      <c r="M761" s="58"/>
      <c r="N761" s="74">
        <f t="shared" ca="1" si="73"/>
        <v>0</v>
      </c>
      <c r="O761" s="72">
        <f t="shared" si="74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9"/>
        <v>0</v>
      </c>
      <c r="Y761">
        <f t="shared" si="70"/>
        <v>1</v>
      </c>
      <c r="Z761">
        <f t="shared" si="71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2"/>
        <v/>
      </c>
      <c r="J762" s="69"/>
      <c r="K762" s="37"/>
      <c r="L762" s="58"/>
      <c r="M762" s="58"/>
      <c r="N762" s="74">
        <f t="shared" ca="1" si="73"/>
        <v>0</v>
      </c>
      <c r="O762" s="72">
        <f t="shared" si="74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9"/>
        <v>0</v>
      </c>
      <c r="Y762">
        <f t="shared" si="70"/>
        <v>1</v>
      </c>
      <c r="Z762">
        <f t="shared" si="71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2"/>
        <v/>
      </c>
      <c r="J763" s="69"/>
      <c r="K763" s="37"/>
      <c r="L763" s="58"/>
      <c r="M763" s="58"/>
      <c r="N763" s="74">
        <f t="shared" ca="1" si="73"/>
        <v>0</v>
      </c>
      <c r="O763" s="72">
        <f t="shared" si="74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9"/>
        <v>0</v>
      </c>
      <c r="Y763">
        <f t="shared" si="70"/>
        <v>1</v>
      </c>
      <c r="Z763">
        <f t="shared" si="71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2"/>
        <v/>
      </c>
      <c r="J764" s="69"/>
      <c r="K764" s="37"/>
      <c r="L764" s="58"/>
      <c r="M764" s="58"/>
      <c r="N764" s="74">
        <f t="shared" ca="1" si="73"/>
        <v>0</v>
      </c>
      <c r="O764" s="72">
        <f t="shared" si="74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9"/>
        <v>0</v>
      </c>
      <c r="Y764">
        <f t="shared" si="70"/>
        <v>1</v>
      </c>
      <c r="Z764">
        <f t="shared" si="71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2"/>
        <v/>
      </c>
      <c r="J765" s="69"/>
      <c r="K765" s="37"/>
      <c r="L765" s="58"/>
      <c r="M765" s="58"/>
      <c r="N765" s="74">
        <f t="shared" ca="1" si="73"/>
        <v>0</v>
      </c>
      <c r="O765" s="72">
        <f t="shared" si="74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9"/>
        <v>0</v>
      </c>
      <c r="Y765">
        <f t="shared" si="70"/>
        <v>1</v>
      </c>
      <c r="Z765">
        <f t="shared" si="71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2"/>
        <v/>
      </c>
      <c r="J766" s="69"/>
      <c r="K766" s="37"/>
      <c r="L766" s="58"/>
      <c r="M766" s="58"/>
      <c r="N766" s="74">
        <f t="shared" ca="1" si="73"/>
        <v>0</v>
      </c>
      <c r="O766" s="72">
        <f t="shared" si="74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9"/>
        <v>0</v>
      </c>
      <c r="Y766">
        <f t="shared" si="70"/>
        <v>1</v>
      </c>
      <c r="Z766">
        <f t="shared" si="71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2"/>
        <v/>
      </c>
      <c r="J767" s="69"/>
      <c r="K767" s="37"/>
      <c r="L767" s="58"/>
      <c r="M767" s="58"/>
      <c r="N767" s="74">
        <f t="shared" ca="1" si="73"/>
        <v>0</v>
      </c>
      <c r="O767" s="72">
        <f t="shared" si="74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9"/>
        <v>0</v>
      </c>
      <c r="Y767">
        <f t="shared" si="70"/>
        <v>1</v>
      </c>
      <c r="Z767">
        <f t="shared" si="71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2"/>
        <v/>
      </c>
      <c r="J768" s="69"/>
      <c r="K768" s="37"/>
      <c r="L768" s="58"/>
      <c r="M768" s="58"/>
      <c r="N768" s="74">
        <f t="shared" ca="1" si="73"/>
        <v>0</v>
      </c>
      <c r="O768" s="72">
        <f t="shared" si="74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9"/>
        <v>0</v>
      </c>
      <c r="Y768">
        <f t="shared" si="70"/>
        <v>1</v>
      </c>
      <c r="Z768">
        <f t="shared" si="71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2"/>
        <v/>
      </c>
      <c r="J769" s="69"/>
      <c r="K769" s="37"/>
      <c r="L769" s="58"/>
      <c r="M769" s="58"/>
      <c r="N769" s="74">
        <f t="shared" ca="1" si="73"/>
        <v>0</v>
      </c>
      <c r="O769" s="72">
        <f t="shared" si="74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9"/>
        <v>0</v>
      </c>
      <c r="Y769">
        <f t="shared" si="70"/>
        <v>1</v>
      </c>
      <c r="Z769">
        <f t="shared" si="71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2"/>
        <v/>
      </c>
      <c r="J770" s="69"/>
      <c r="K770" s="37"/>
      <c r="L770" s="58"/>
      <c r="M770" s="58"/>
      <c r="N770" s="74">
        <f t="shared" ca="1" si="73"/>
        <v>0</v>
      </c>
      <c r="O770" s="72">
        <f t="shared" si="74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9"/>
        <v>0</v>
      </c>
      <c r="Y770">
        <f t="shared" si="70"/>
        <v>1</v>
      </c>
      <c r="Z770">
        <f t="shared" si="71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2"/>
        <v/>
      </c>
      <c r="J771" s="69"/>
      <c r="K771" s="37"/>
      <c r="L771" s="58"/>
      <c r="M771" s="58"/>
      <c r="N771" s="74">
        <f t="shared" ca="1" si="73"/>
        <v>0</v>
      </c>
      <c r="O771" s="72">
        <f t="shared" si="74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9"/>
        <v>0</v>
      </c>
      <c r="Y771">
        <f t="shared" si="70"/>
        <v>1</v>
      </c>
      <c r="Z771">
        <f t="shared" si="71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2"/>
        <v/>
      </c>
      <c r="J772" s="69"/>
      <c r="K772" s="37"/>
      <c r="L772" s="58"/>
      <c r="M772" s="58"/>
      <c r="N772" s="74">
        <f t="shared" ca="1" si="73"/>
        <v>0</v>
      </c>
      <c r="O772" s="72">
        <f t="shared" si="74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9"/>
        <v>0</v>
      </c>
      <c r="Y772">
        <f t="shared" si="70"/>
        <v>1</v>
      </c>
      <c r="Z772">
        <f t="shared" si="71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2"/>
        <v/>
      </c>
      <c r="J773" s="69"/>
      <c r="K773" s="37"/>
      <c r="L773" s="58"/>
      <c r="M773" s="58"/>
      <c r="N773" s="74">
        <f t="shared" ca="1" si="73"/>
        <v>0</v>
      </c>
      <c r="O773" s="72">
        <f t="shared" si="74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9"/>
        <v>0</v>
      </c>
      <c r="Y773">
        <f t="shared" si="70"/>
        <v>1</v>
      </c>
      <c r="Z773">
        <f t="shared" si="71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2"/>
        <v/>
      </c>
      <c r="J774" s="69"/>
      <c r="K774" s="37"/>
      <c r="L774" s="58"/>
      <c r="M774" s="58"/>
      <c r="N774" s="74">
        <f t="shared" ca="1" si="73"/>
        <v>0</v>
      </c>
      <c r="O774" s="72">
        <f t="shared" si="74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9"/>
        <v>0</v>
      </c>
      <c r="Y774">
        <f t="shared" si="70"/>
        <v>1</v>
      </c>
      <c r="Z774">
        <f t="shared" si="71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2"/>
        <v/>
      </c>
      <c r="J775" s="69"/>
      <c r="K775" s="37"/>
      <c r="L775" s="58"/>
      <c r="M775" s="58"/>
      <c r="N775" s="74">
        <f t="shared" ca="1" si="73"/>
        <v>0</v>
      </c>
      <c r="O775" s="72">
        <f t="shared" si="74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9"/>
        <v>0</v>
      </c>
      <c r="Y775">
        <f t="shared" si="70"/>
        <v>1</v>
      </c>
      <c r="Z775">
        <f t="shared" si="71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2"/>
        <v/>
      </c>
      <c r="J776" s="69"/>
      <c r="K776" s="37"/>
      <c r="L776" s="58"/>
      <c r="M776" s="58"/>
      <c r="N776" s="74">
        <f t="shared" ca="1" si="73"/>
        <v>0</v>
      </c>
      <c r="O776" s="72">
        <f t="shared" si="74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9"/>
        <v>0</v>
      </c>
      <c r="Y776">
        <f t="shared" si="70"/>
        <v>1</v>
      </c>
      <c r="Z776">
        <f t="shared" si="71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2"/>
        <v/>
      </c>
      <c r="J777" s="69"/>
      <c r="K777" s="37"/>
      <c r="L777" s="58"/>
      <c r="M777" s="58"/>
      <c r="N777" s="74">
        <f t="shared" ca="1" si="73"/>
        <v>0</v>
      </c>
      <c r="O777" s="72">
        <f t="shared" si="74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9"/>
        <v>0</v>
      </c>
      <c r="Y777">
        <f t="shared" si="70"/>
        <v>1</v>
      </c>
      <c r="Z777">
        <f t="shared" si="71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2"/>
        <v/>
      </c>
      <c r="J778" s="69"/>
      <c r="K778" s="37"/>
      <c r="L778" s="58"/>
      <c r="M778" s="58"/>
      <c r="N778" s="74">
        <f t="shared" ca="1" si="73"/>
        <v>0</v>
      </c>
      <c r="O778" s="72">
        <f t="shared" si="74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9"/>
        <v>0</v>
      </c>
      <c r="Y778">
        <f t="shared" si="70"/>
        <v>1</v>
      </c>
      <c r="Z778">
        <f t="shared" si="71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2"/>
        <v/>
      </c>
      <c r="J779" s="69"/>
      <c r="K779" s="37"/>
      <c r="L779" s="58"/>
      <c r="M779" s="58"/>
      <c r="N779" s="74">
        <f t="shared" ca="1" si="73"/>
        <v>0</v>
      </c>
      <c r="O779" s="72">
        <f t="shared" si="74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9"/>
        <v>0</v>
      </c>
      <c r="Y779">
        <f t="shared" si="70"/>
        <v>1</v>
      </c>
      <c r="Z779">
        <f t="shared" si="71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2"/>
        <v/>
      </c>
      <c r="J780" s="69"/>
      <c r="K780" s="37"/>
      <c r="L780" s="58"/>
      <c r="M780" s="58"/>
      <c r="N780" s="74">
        <f t="shared" ca="1" si="73"/>
        <v>0</v>
      </c>
      <c r="O780" s="72">
        <f t="shared" si="74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9"/>
        <v>0</v>
      </c>
      <c r="Y780">
        <f t="shared" si="70"/>
        <v>1</v>
      </c>
      <c r="Z780">
        <f t="shared" si="71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2"/>
        <v/>
      </c>
      <c r="J781" s="69"/>
      <c r="K781" s="37"/>
      <c r="L781" s="58"/>
      <c r="M781" s="58"/>
      <c r="N781" s="74">
        <f t="shared" ca="1" si="73"/>
        <v>0</v>
      </c>
      <c r="O781" s="72">
        <f t="shared" si="74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9"/>
        <v>0</v>
      </c>
      <c r="Y781">
        <f t="shared" si="70"/>
        <v>1</v>
      </c>
      <c r="Z781">
        <f t="shared" si="71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2"/>
        <v/>
      </c>
      <c r="J782" s="69"/>
      <c r="K782" s="37"/>
      <c r="L782" s="58"/>
      <c r="M782" s="58"/>
      <c r="N782" s="74">
        <f t="shared" ca="1" si="73"/>
        <v>0</v>
      </c>
      <c r="O782" s="72">
        <f t="shared" si="74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5">DAY(B782)</f>
        <v>0</v>
      </c>
      <c r="Y782">
        <f t="shared" ref="Y782:Y845" si="76">MONTH(B782)</f>
        <v>1</v>
      </c>
      <c r="Z782">
        <f t="shared" ref="Z782:Z845" si="77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8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9">IF(I783="Pago em atraso",J783-B783,IF(I783="Vencido",TODAY()-B783,0))</f>
        <v>0</v>
      </c>
      <c r="O783" s="72">
        <f t="shared" ref="O783:O846" si="80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5"/>
        <v>0</v>
      </c>
      <c r="Y783">
        <f t="shared" si="76"/>
        <v>1</v>
      </c>
      <c r="Z783">
        <f t="shared" si="77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8"/>
        <v/>
      </c>
      <c r="J784" s="69"/>
      <c r="K784" s="37"/>
      <c r="L784" s="58"/>
      <c r="M784" s="58"/>
      <c r="N784" s="74">
        <f t="shared" ca="1" si="79"/>
        <v>0</v>
      </c>
      <c r="O784" s="72">
        <f t="shared" si="80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5"/>
        <v>0</v>
      </c>
      <c r="Y784">
        <f t="shared" si="76"/>
        <v>1</v>
      </c>
      <c r="Z784">
        <f t="shared" si="77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8"/>
        <v/>
      </c>
      <c r="J785" s="69"/>
      <c r="K785" s="37"/>
      <c r="L785" s="58"/>
      <c r="M785" s="58"/>
      <c r="N785" s="74">
        <f t="shared" ca="1" si="79"/>
        <v>0</v>
      </c>
      <c r="O785" s="72">
        <f t="shared" si="80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5"/>
        <v>0</v>
      </c>
      <c r="Y785">
        <f t="shared" si="76"/>
        <v>1</v>
      </c>
      <c r="Z785">
        <f t="shared" si="77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8"/>
        <v/>
      </c>
      <c r="J786" s="69"/>
      <c r="K786" s="37"/>
      <c r="L786" s="58"/>
      <c r="M786" s="58"/>
      <c r="N786" s="74">
        <f t="shared" ca="1" si="79"/>
        <v>0</v>
      </c>
      <c r="O786" s="72">
        <f t="shared" si="80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5"/>
        <v>0</v>
      </c>
      <c r="Y786">
        <f t="shared" si="76"/>
        <v>1</v>
      </c>
      <c r="Z786">
        <f t="shared" si="77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8"/>
        <v/>
      </c>
      <c r="J787" s="69"/>
      <c r="K787" s="37"/>
      <c r="L787" s="58"/>
      <c r="M787" s="58"/>
      <c r="N787" s="74">
        <f t="shared" ca="1" si="79"/>
        <v>0</v>
      </c>
      <c r="O787" s="72">
        <f t="shared" si="80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5"/>
        <v>0</v>
      </c>
      <c r="Y787">
        <f t="shared" si="76"/>
        <v>1</v>
      </c>
      <c r="Z787">
        <f t="shared" si="77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8"/>
        <v/>
      </c>
      <c r="J788" s="69"/>
      <c r="K788" s="37"/>
      <c r="L788" s="58"/>
      <c r="M788" s="58"/>
      <c r="N788" s="74">
        <f t="shared" ca="1" si="79"/>
        <v>0</v>
      </c>
      <c r="O788" s="72">
        <f t="shared" si="80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5"/>
        <v>0</v>
      </c>
      <c r="Y788">
        <f t="shared" si="76"/>
        <v>1</v>
      </c>
      <c r="Z788">
        <f t="shared" si="77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8"/>
        <v/>
      </c>
      <c r="J789" s="69"/>
      <c r="K789" s="37"/>
      <c r="L789" s="58"/>
      <c r="M789" s="58"/>
      <c r="N789" s="74">
        <f t="shared" ca="1" si="79"/>
        <v>0</v>
      </c>
      <c r="O789" s="72">
        <f t="shared" si="80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5"/>
        <v>0</v>
      </c>
      <c r="Y789">
        <f t="shared" si="76"/>
        <v>1</v>
      </c>
      <c r="Z789">
        <f t="shared" si="77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8"/>
        <v/>
      </c>
      <c r="J790" s="69"/>
      <c r="K790" s="37"/>
      <c r="L790" s="58"/>
      <c r="M790" s="58"/>
      <c r="N790" s="74">
        <f t="shared" ca="1" si="79"/>
        <v>0</v>
      </c>
      <c r="O790" s="72">
        <f t="shared" si="80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5"/>
        <v>0</v>
      </c>
      <c r="Y790">
        <f t="shared" si="76"/>
        <v>1</v>
      </c>
      <c r="Z790">
        <f t="shared" si="77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8"/>
        <v/>
      </c>
      <c r="J791" s="69"/>
      <c r="K791" s="37"/>
      <c r="L791" s="58"/>
      <c r="M791" s="58"/>
      <c r="N791" s="74">
        <f t="shared" ca="1" si="79"/>
        <v>0</v>
      </c>
      <c r="O791" s="72">
        <f t="shared" si="80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5"/>
        <v>0</v>
      </c>
      <c r="Y791">
        <f t="shared" si="76"/>
        <v>1</v>
      </c>
      <c r="Z791">
        <f t="shared" si="77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8"/>
        <v/>
      </c>
      <c r="J792" s="69"/>
      <c r="K792" s="37"/>
      <c r="L792" s="58"/>
      <c r="M792" s="58"/>
      <c r="N792" s="74">
        <f t="shared" ca="1" si="79"/>
        <v>0</v>
      </c>
      <c r="O792" s="72">
        <f t="shared" si="80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5"/>
        <v>0</v>
      </c>
      <c r="Y792">
        <f t="shared" si="76"/>
        <v>1</v>
      </c>
      <c r="Z792">
        <f t="shared" si="77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8"/>
        <v/>
      </c>
      <c r="J793" s="69"/>
      <c r="K793" s="37"/>
      <c r="L793" s="58"/>
      <c r="M793" s="58"/>
      <c r="N793" s="74">
        <f t="shared" ca="1" si="79"/>
        <v>0</v>
      </c>
      <c r="O793" s="72">
        <f t="shared" si="80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5"/>
        <v>0</v>
      </c>
      <c r="Y793">
        <f t="shared" si="76"/>
        <v>1</v>
      </c>
      <c r="Z793">
        <f t="shared" si="77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8"/>
        <v/>
      </c>
      <c r="J794" s="69"/>
      <c r="K794" s="37"/>
      <c r="L794" s="58"/>
      <c r="M794" s="58"/>
      <c r="N794" s="74">
        <f t="shared" ca="1" si="79"/>
        <v>0</v>
      </c>
      <c r="O794" s="72">
        <f t="shared" si="80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5"/>
        <v>0</v>
      </c>
      <c r="Y794">
        <f t="shared" si="76"/>
        <v>1</v>
      </c>
      <c r="Z794">
        <f t="shared" si="77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8"/>
        <v/>
      </c>
      <c r="J795" s="69"/>
      <c r="K795" s="37"/>
      <c r="L795" s="58"/>
      <c r="M795" s="58"/>
      <c r="N795" s="74">
        <f t="shared" ca="1" si="79"/>
        <v>0</v>
      </c>
      <c r="O795" s="72">
        <f t="shared" si="80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5"/>
        <v>0</v>
      </c>
      <c r="Y795">
        <f t="shared" si="76"/>
        <v>1</v>
      </c>
      <c r="Z795">
        <f t="shared" si="77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8"/>
        <v/>
      </c>
      <c r="J796" s="69"/>
      <c r="K796" s="37"/>
      <c r="L796" s="58"/>
      <c r="M796" s="58"/>
      <c r="N796" s="74">
        <f t="shared" ca="1" si="79"/>
        <v>0</v>
      </c>
      <c r="O796" s="72">
        <f t="shared" si="80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5"/>
        <v>0</v>
      </c>
      <c r="Y796">
        <f t="shared" si="76"/>
        <v>1</v>
      </c>
      <c r="Z796">
        <f t="shared" si="77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8"/>
        <v/>
      </c>
      <c r="J797" s="69"/>
      <c r="K797" s="37"/>
      <c r="L797" s="58"/>
      <c r="M797" s="58"/>
      <c r="N797" s="74">
        <f t="shared" ca="1" si="79"/>
        <v>0</v>
      </c>
      <c r="O797" s="72">
        <f t="shared" si="80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5"/>
        <v>0</v>
      </c>
      <c r="Y797">
        <f t="shared" si="76"/>
        <v>1</v>
      </c>
      <c r="Z797">
        <f t="shared" si="77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8"/>
        <v/>
      </c>
      <c r="J798" s="69"/>
      <c r="K798" s="37"/>
      <c r="L798" s="58"/>
      <c r="M798" s="58"/>
      <c r="N798" s="74">
        <f t="shared" ca="1" si="79"/>
        <v>0</v>
      </c>
      <c r="O798" s="72">
        <f t="shared" si="80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5"/>
        <v>0</v>
      </c>
      <c r="Y798">
        <f t="shared" si="76"/>
        <v>1</v>
      </c>
      <c r="Z798">
        <f t="shared" si="77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8"/>
        <v/>
      </c>
      <c r="J799" s="69"/>
      <c r="K799" s="37"/>
      <c r="L799" s="58"/>
      <c r="M799" s="58"/>
      <c r="N799" s="74">
        <f t="shared" ca="1" si="79"/>
        <v>0</v>
      </c>
      <c r="O799" s="72">
        <f t="shared" si="80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5"/>
        <v>0</v>
      </c>
      <c r="Y799">
        <f t="shared" si="76"/>
        <v>1</v>
      </c>
      <c r="Z799">
        <f t="shared" si="77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8"/>
        <v/>
      </c>
      <c r="J800" s="69"/>
      <c r="K800" s="37"/>
      <c r="L800" s="58"/>
      <c r="M800" s="58"/>
      <c r="N800" s="74">
        <f t="shared" ca="1" si="79"/>
        <v>0</v>
      </c>
      <c r="O800" s="72">
        <f t="shared" si="80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5"/>
        <v>0</v>
      </c>
      <c r="Y800">
        <f t="shared" si="76"/>
        <v>1</v>
      </c>
      <c r="Z800">
        <f t="shared" si="77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8"/>
        <v/>
      </c>
      <c r="J801" s="69"/>
      <c r="K801" s="37"/>
      <c r="L801" s="58"/>
      <c r="M801" s="58"/>
      <c r="N801" s="74">
        <f t="shared" ca="1" si="79"/>
        <v>0</v>
      </c>
      <c r="O801" s="72">
        <f t="shared" si="80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5"/>
        <v>0</v>
      </c>
      <c r="Y801">
        <f t="shared" si="76"/>
        <v>1</v>
      </c>
      <c r="Z801">
        <f t="shared" si="77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8"/>
        <v/>
      </c>
      <c r="J802" s="69"/>
      <c r="K802" s="37"/>
      <c r="L802" s="58"/>
      <c r="M802" s="58"/>
      <c r="N802" s="74">
        <f t="shared" ca="1" si="79"/>
        <v>0</v>
      </c>
      <c r="O802" s="72">
        <f t="shared" si="80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5"/>
        <v>0</v>
      </c>
      <c r="Y802">
        <f t="shared" si="76"/>
        <v>1</v>
      </c>
      <c r="Z802">
        <f t="shared" si="77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8"/>
        <v/>
      </c>
      <c r="J803" s="69"/>
      <c r="K803" s="37"/>
      <c r="L803" s="58"/>
      <c r="M803" s="58"/>
      <c r="N803" s="74">
        <f t="shared" ca="1" si="79"/>
        <v>0</v>
      </c>
      <c r="O803" s="72">
        <f t="shared" si="80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5"/>
        <v>0</v>
      </c>
      <c r="Y803">
        <f t="shared" si="76"/>
        <v>1</v>
      </c>
      <c r="Z803">
        <f t="shared" si="77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8"/>
        <v/>
      </c>
      <c r="J804" s="69"/>
      <c r="K804" s="37"/>
      <c r="L804" s="58"/>
      <c r="M804" s="58"/>
      <c r="N804" s="74">
        <f t="shared" ca="1" si="79"/>
        <v>0</v>
      </c>
      <c r="O804" s="72">
        <f t="shared" si="80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5"/>
        <v>0</v>
      </c>
      <c r="Y804">
        <f t="shared" si="76"/>
        <v>1</v>
      </c>
      <c r="Z804">
        <f t="shared" si="77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8"/>
        <v/>
      </c>
      <c r="J805" s="69"/>
      <c r="K805" s="37"/>
      <c r="L805" s="58"/>
      <c r="M805" s="58"/>
      <c r="N805" s="74">
        <f t="shared" ca="1" si="79"/>
        <v>0</v>
      </c>
      <c r="O805" s="72">
        <f t="shared" si="80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5"/>
        <v>0</v>
      </c>
      <c r="Y805">
        <f t="shared" si="76"/>
        <v>1</v>
      </c>
      <c r="Z805">
        <f t="shared" si="77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8"/>
        <v/>
      </c>
      <c r="J806" s="69"/>
      <c r="K806" s="37"/>
      <c r="L806" s="58"/>
      <c r="M806" s="58"/>
      <c r="N806" s="74">
        <f t="shared" ca="1" si="79"/>
        <v>0</v>
      </c>
      <c r="O806" s="72">
        <f t="shared" si="80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5"/>
        <v>0</v>
      </c>
      <c r="Y806">
        <f t="shared" si="76"/>
        <v>1</v>
      </c>
      <c r="Z806">
        <f t="shared" si="77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8"/>
        <v/>
      </c>
      <c r="J807" s="69"/>
      <c r="K807" s="37"/>
      <c r="L807" s="58"/>
      <c r="M807" s="58"/>
      <c r="N807" s="74">
        <f t="shared" ca="1" si="79"/>
        <v>0</v>
      </c>
      <c r="O807" s="72">
        <f t="shared" si="80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5"/>
        <v>0</v>
      </c>
      <c r="Y807">
        <f t="shared" si="76"/>
        <v>1</v>
      </c>
      <c r="Z807">
        <f t="shared" si="77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8"/>
        <v/>
      </c>
      <c r="J808" s="69"/>
      <c r="K808" s="37"/>
      <c r="L808" s="58"/>
      <c r="M808" s="58"/>
      <c r="N808" s="74">
        <f t="shared" ca="1" si="79"/>
        <v>0</v>
      </c>
      <c r="O808" s="72">
        <f t="shared" si="80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5"/>
        <v>0</v>
      </c>
      <c r="Y808">
        <f t="shared" si="76"/>
        <v>1</v>
      </c>
      <c r="Z808">
        <f t="shared" si="77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8"/>
        <v/>
      </c>
      <c r="J809" s="69"/>
      <c r="K809" s="37"/>
      <c r="L809" s="58"/>
      <c r="M809" s="58"/>
      <c r="N809" s="74">
        <f t="shared" ca="1" si="79"/>
        <v>0</v>
      </c>
      <c r="O809" s="72">
        <f t="shared" si="80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5"/>
        <v>0</v>
      </c>
      <c r="Y809">
        <f t="shared" si="76"/>
        <v>1</v>
      </c>
      <c r="Z809">
        <f t="shared" si="77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8"/>
        <v/>
      </c>
      <c r="J810" s="69"/>
      <c r="K810" s="37"/>
      <c r="L810" s="58"/>
      <c r="M810" s="58"/>
      <c r="N810" s="74">
        <f t="shared" ca="1" si="79"/>
        <v>0</v>
      </c>
      <c r="O810" s="72">
        <f t="shared" si="80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5"/>
        <v>0</v>
      </c>
      <c r="Y810">
        <f t="shared" si="76"/>
        <v>1</v>
      </c>
      <c r="Z810">
        <f t="shared" si="77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8"/>
        <v/>
      </c>
      <c r="J811" s="69"/>
      <c r="K811" s="37"/>
      <c r="L811" s="58"/>
      <c r="M811" s="58"/>
      <c r="N811" s="74">
        <f t="shared" ca="1" si="79"/>
        <v>0</v>
      </c>
      <c r="O811" s="72">
        <f t="shared" si="80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5"/>
        <v>0</v>
      </c>
      <c r="Y811">
        <f t="shared" si="76"/>
        <v>1</v>
      </c>
      <c r="Z811">
        <f t="shared" si="77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8"/>
        <v/>
      </c>
      <c r="J812" s="69"/>
      <c r="K812" s="37"/>
      <c r="L812" s="58"/>
      <c r="M812" s="58"/>
      <c r="N812" s="74">
        <f t="shared" ca="1" si="79"/>
        <v>0</v>
      </c>
      <c r="O812" s="72">
        <f t="shared" si="80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5"/>
        <v>0</v>
      </c>
      <c r="Y812">
        <f t="shared" si="76"/>
        <v>1</v>
      </c>
      <c r="Z812">
        <f t="shared" si="77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8"/>
        <v/>
      </c>
      <c r="J813" s="69"/>
      <c r="K813" s="37"/>
      <c r="L813" s="58"/>
      <c r="M813" s="58"/>
      <c r="N813" s="74">
        <f t="shared" ca="1" si="79"/>
        <v>0</v>
      </c>
      <c r="O813" s="72">
        <f t="shared" si="80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5"/>
        <v>0</v>
      </c>
      <c r="Y813">
        <f t="shared" si="76"/>
        <v>1</v>
      </c>
      <c r="Z813">
        <f t="shared" si="77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8"/>
        <v/>
      </c>
      <c r="J814" s="69"/>
      <c r="K814" s="37"/>
      <c r="L814" s="58"/>
      <c r="M814" s="58"/>
      <c r="N814" s="74">
        <f t="shared" ca="1" si="79"/>
        <v>0</v>
      </c>
      <c r="O814" s="72">
        <f t="shared" si="80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5"/>
        <v>0</v>
      </c>
      <c r="Y814">
        <f t="shared" si="76"/>
        <v>1</v>
      </c>
      <c r="Z814">
        <f t="shared" si="77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8"/>
        <v/>
      </c>
      <c r="J815" s="69"/>
      <c r="K815" s="37"/>
      <c r="L815" s="58"/>
      <c r="M815" s="58"/>
      <c r="N815" s="74">
        <f t="shared" ca="1" si="79"/>
        <v>0</v>
      </c>
      <c r="O815" s="72">
        <f t="shared" si="80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5"/>
        <v>0</v>
      </c>
      <c r="Y815">
        <f t="shared" si="76"/>
        <v>1</v>
      </c>
      <c r="Z815">
        <f t="shared" si="77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8"/>
        <v/>
      </c>
      <c r="J816" s="69"/>
      <c r="K816" s="37"/>
      <c r="L816" s="58"/>
      <c r="M816" s="58"/>
      <c r="N816" s="74">
        <f t="shared" ca="1" si="79"/>
        <v>0</v>
      </c>
      <c r="O816" s="72">
        <f t="shared" si="80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5"/>
        <v>0</v>
      </c>
      <c r="Y816">
        <f t="shared" si="76"/>
        <v>1</v>
      </c>
      <c r="Z816">
        <f t="shared" si="77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8"/>
        <v/>
      </c>
      <c r="J817" s="69"/>
      <c r="K817" s="37"/>
      <c r="L817" s="58"/>
      <c r="M817" s="58"/>
      <c r="N817" s="74">
        <f t="shared" ca="1" si="79"/>
        <v>0</v>
      </c>
      <c r="O817" s="72">
        <f t="shared" si="80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5"/>
        <v>0</v>
      </c>
      <c r="Y817">
        <f t="shared" si="76"/>
        <v>1</v>
      </c>
      <c r="Z817">
        <f t="shared" si="77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8"/>
        <v/>
      </c>
      <c r="J818" s="69"/>
      <c r="K818" s="37"/>
      <c r="L818" s="58"/>
      <c r="M818" s="58"/>
      <c r="N818" s="74">
        <f t="shared" ca="1" si="79"/>
        <v>0</v>
      </c>
      <c r="O818" s="72">
        <f t="shared" si="80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5"/>
        <v>0</v>
      </c>
      <c r="Y818">
        <f t="shared" si="76"/>
        <v>1</v>
      </c>
      <c r="Z818">
        <f t="shared" si="77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8"/>
        <v/>
      </c>
      <c r="J819" s="69"/>
      <c r="K819" s="37"/>
      <c r="L819" s="58"/>
      <c r="M819" s="58"/>
      <c r="N819" s="74">
        <f t="shared" ca="1" si="79"/>
        <v>0</v>
      </c>
      <c r="O819" s="72">
        <f t="shared" si="80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5"/>
        <v>0</v>
      </c>
      <c r="Y819">
        <f t="shared" si="76"/>
        <v>1</v>
      </c>
      <c r="Z819">
        <f t="shared" si="77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8"/>
        <v/>
      </c>
      <c r="J820" s="69"/>
      <c r="K820" s="37"/>
      <c r="L820" s="58"/>
      <c r="M820" s="58"/>
      <c r="N820" s="74">
        <f t="shared" ca="1" si="79"/>
        <v>0</v>
      </c>
      <c r="O820" s="72">
        <f t="shared" si="80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5"/>
        <v>0</v>
      </c>
      <c r="Y820">
        <f t="shared" si="76"/>
        <v>1</v>
      </c>
      <c r="Z820">
        <f t="shared" si="77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8"/>
        <v/>
      </c>
      <c r="J821" s="69"/>
      <c r="K821" s="37"/>
      <c r="L821" s="58"/>
      <c r="M821" s="58"/>
      <c r="N821" s="74">
        <f t="shared" ca="1" si="79"/>
        <v>0</v>
      </c>
      <c r="O821" s="72">
        <f t="shared" si="80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5"/>
        <v>0</v>
      </c>
      <c r="Y821">
        <f t="shared" si="76"/>
        <v>1</v>
      </c>
      <c r="Z821">
        <f t="shared" si="77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8"/>
        <v/>
      </c>
      <c r="J822" s="69"/>
      <c r="K822" s="37"/>
      <c r="L822" s="58"/>
      <c r="M822" s="58"/>
      <c r="N822" s="74">
        <f t="shared" ca="1" si="79"/>
        <v>0</v>
      </c>
      <c r="O822" s="72">
        <f t="shared" si="80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5"/>
        <v>0</v>
      </c>
      <c r="Y822">
        <f t="shared" si="76"/>
        <v>1</v>
      </c>
      <c r="Z822">
        <f t="shared" si="77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8"/>
        <v/>
      </c>
      <c r="J823" s="69"/>
      <c r="K823" s="37"/>
      <c r="L823" s="58"/>
      <c r="M823" s="58"/>
      <c r="N823" s="74">
        <f t="shared" ca="1" si="79"/>
        <v>0</v>
      </c>
      <c r="O823" s="72">
        <f t="shared" si="80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5"/>
        <v>0</v>
      </c>
      <c r="Y823">
        <f t="shared" si="76"/>
        <v>1</v>
      </c>
      <c r="Z823">
        <f t="shared" si="77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8"/>
        <v/>
      </c>
      <c r="J824" s="69"/>
      <c r="K824" s="37"/>
      <c r="L824" s="58"/>
      <c r="M824" s="58"/>
      <c r="N824" s="74">
        <f t="shared" ca="1" si="79"/>
        <v>0</v>
      </c>
      <c r="O824" s="72">
        <f t="shared" si="80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5"/>
        <v>0</v>
      </c>
      <c r="Y824">
        <f t="shared" si="76"/>
        <v>1</v>
      </c>
      <c r="Z824">
        <f t="shared" si="77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8"/>
        <v/>
      </c>
      <c r="J825" s="69"/>
      <c r="K825" s="37"/>
      <c r="L825" s="58"/>
      <c r="M825" s="58"/>
      <c r="N825" s="74">
        <f t="shared" ca="1" si="79"/>
        <v>0</v>
      </c>
      <c r="O825" s="72">
        <f t="shared" si="80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5"/>
        <v>0</v>
      </c>
      <c r="Y825">
        <f t="shared" si="76"/>
        <v>1</v>
      </c>
      <c r="Z825">
        <f t="shared" si="77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8"/>
        <v/>
      </c>
      <c r="J826" s="69"/>
      <c r="K826" s="37"/>
      <c r="L826" s="58"/>
      <c r="M826" s="58"/>
      <c r="N826" s="74">
        <f t="shared" ca="1" si="79"/>
        <v>0</v>
      </c>
      <c r="O826" s="72">
        <f t="shared" si="80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5"/>
        <v>0</v>
      </c>
      <c r="Y826">
        <f t="shared" si="76"/>
        <v>1</v>
      </c>
      <c r="Z826">
        <f t="shared" si="77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8"/>
        <v/>
      </c>
      <c r="J827" s="69"/>
      <c r="K827" s="37"/>
      <c r="L827" s="58"/>
      <c r="M827" s="58"/>
      <c r="N827" s="74">
        <f t="shared" ca="1" si="79"/>
        <v>0</v>
      </c>
      <c r="O827" s="72">
        <f t="shared" si="80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5"/>
        <v>0</v>
      </c>
      <c r="Y827">
        <f t="shared" si="76"/>
        <v>1</v>
      </c>
      <c r="Z827">
        <f t="shared" si="77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8"/>
        <v/>
      </c>
      <c r="J828" s="69"/>
      <c r="K828" s="37"/>
      <c r="L828" s="58"/>
      <c r="M828" s="58"/>
      <c r="N828" s="74">
        <f t="shared" ca="1" si="79"/>
        <v>0</v>
      </c>
      <c r="O828" s="72">
        <f t="shared" si="80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5"/>
        <v>0</v>
      </c>
      <c r="Y828">
        <f t="shared" si="76"/>
        <v>1</v>
      </c>
      <c r="Z828">
        <f t="shared" si="77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8"/>
        <v/>
      </c>
      <c r="J829" s="69"/>
      <c r="K829" s="37"/>
      <c r="L829" s="58"/>
      <c r="M829" s="58"/>
      <c r="N829" s="74">
        <f t="shared" ca="1" si="79"/>
        <v>0</v>
      </c>
      <c r="O829" s="72">
        <f t="shared" si="80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5"/>
        <v>0</v>
      </c>
      <c r="Y829">
        <f t="shared" si="76"/>
        <v>1</v>
      </c>
      <c r="Z829">
        <f t="shared" si="77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8"/>
        <v/>
      </c>
      <c r="J830" s="69"/>
      <c r="K830" s="37"/>
      <c r="L830" s="58"/>
      <c r="M830" s="58"/>
      <c r="N830" s="74">
        <f t="shared" ca="1" si="79"/>
        <v>0</v>
      </c>
      <c r="O830" s="72">
        <f t="shared" si="80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5"/>
        <v>0</v>
      </c>
      <c r="Y830">
        <f t="shared" si="76"/>
        <v>1</v>
      </c>
      <c r="Z830">
        <f t="shared" si="77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8"/>
        <v/>
      </c>
      <c r="J831" s="69"/>
      <c r="K831" s="37"/>
      <c r="L831" s="58"/>
      <c r="M831" s="58"/>
      <c r="N831" s="74">
        <f t="shared" ca="1" si="79"/>
        <v>0</v>
      </c>
      <c r="O831" s="72">
        <f t="shared" si="80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5"/>
        <v>0</v>
      </c>
      <c r="Y831">
        <f t="shared" si="76"/>
        <v>1</v>
      </c>
      <c r="Z831">
        <f t="shared" si="77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8"/>
        <v/>
      </c>
      <c r="J832" s="69"/>
      <c r="K832" s="37"/>
      <c r="L832" s="58"/>
      <c r="M832" s="58"/>
      <c r="N832" s="74">
        <f t="shared" ca="1" si="79"/>
        <v>0</v>
      </c>
      <c r="O832" s="72">
        <f t="shared" si="80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5"/>
        <v>0</v>
      </c>
      <c r="Y832">
        <f t="shared" si="76"/>
        <v>1</v>
      </c>
      <c r="Z832">
        <f t="shared" si="77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8"/>
        <v/>
      </c>
      <c r="J833" s="69"/>
      <c r="K833" s="37"/>
      <c r="L833" s="58"/>
      <c r="M833" s="58"/>
      <c r="N833" s="74">
        <f t="shared" ca="1" si="79"/>
        <v>0</v>
      </c>
      <c r="O833" s="72">
        <f t="shared" si="80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5"/>
        <v>0</v>
      </c>
      <c r="Y833">
        <f t="shared" si="76"/>
        <v>1</v>
      </c>
      <c r="Z833">
        <f t="shared" si="77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8"/>
        <v/>
      </c>
      <c r="J834" s="69"/>
      <c r="K834" s="37"/>
      <c r="L834" s="58"/>
      <c r="M834" s="58"/>
      <c r="N834" s="74">
        <f t="shared" ca="1" si="79"/>
        <v>0</v>
      </c>
      <c r="O834" s="72">
        <f t="shared" si="80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5"/>
        <v>0</v>
      </c>
      <c r="Y834">
        <f t="shared" si="76"/>
        <v>1</v>
      </c>
      <c r="Z834">
        <f t="shared" si="77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8"/>
        <v/>
      </c>
      <c r="J835" s="69"/>
      <c r="K835" s="37"/>
      <c r="L835" s="58"/>
      <c r="M835" s="58"/>
      <c r="N835" s="74">
        <f t="shared" ca="1" si="79"/>
        <v>0</v>
      </c>
      <c r="O835" s="72">
        <f t="shared" si="80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5"/>
        <v>0</v>
      </c>
      <c r="Y835">
        <f t="shared" si="76"/>
        <v>1</v>
      </c>
      <c r="Z835">
        <f t="shared" si="77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8"/>
        <v/>
      </c>
      <c r="J836" s="69"/>
      <c r="K836" s="37"/>
      <c r="L836" s="58"/>
      <c r="M836" s="58"/>
      <c r="N836" s="74">
        <f t="shared" ca="1" si="79"/>
        <v>0</v>
      </c>
      <c r="O836" s="72">
        <f t="shared" si="80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5"/>
        <v>0</v>
      </c>
      <c r="Y836">
        <f t="shared" si="76"/>
        <v>1</v>
      </c>
      <c r="Z836">
        <f t="shared" si="77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8"/>
        <v/>
      </c>
      <c r="J837" s="69"/>
      <c r="K837" s="37"/>
      <c r="L837" s="58"/>
      <c r="M837" s="58"/>
      <c r="N837" s="74">
        <f t="shared" ca="1" si="79"/>
        <v>0</v>
      </c>
      <c r="O837" s="72">
        <f t="shared" si="80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5"/>
        <v>0</v>
      </c>
      <c r="Y837">
        <f t="shared" si="76"/>
        <v>1</v>
      </c>
      <c r="Z837">
        <f t="shared" si="77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8"/>
        <v/>
      </c>
      <c r="J838" s="69"/>
      <c r="K838" s="37"/>
      <c r="L838" s="58"/>
      <c r="M838" s="58"/>
      <c r="N838" s="74">
        <f t="shared" ca="1" si="79"/>
        <v>0</v>
      </c>
      <c r="O838" s="72">
        <f t="shared" si="80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5"/>
        <v>0</v>
      </c>
      <c r="Y838">
        <f t="shared" si="76"/>
        <v>1</v>
      </c>
      <c r="Z838">
        <f t="shared" si="77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8"/>
        <v/>
      </c>
      <c r="J839" s="69"/>
      <c r="K839" s="37"/>
      <c r="L839" s="58"/>
      <c r="M839" s="58"/>
      <c r="N839" s="74">
        <f t="shared" ca="1" si="79"/>
        <v>0</v>
      </c>
      <c r="O839" s="72">
        <f t="shared" si="80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5"/>
        <v>0</v>
      </c>
      <c r="Y839">
        <f t="shared" si="76"/>
        <v>1</v>
      </c>
      <c r="Z839">
        <f t="shared" si="77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8"/>
        <v/>
      </c>
      <c r="J840" s="69"/>
      <c r="K840" s="37"/>
      <c r="L840" s="58"/>
      <c r="M840" s="58"/>
      <c r="N840" s="74">
        <f t="shared" ca="1" si="79"/>
        <v>0</v>
      </c>
      <c r="O840" s="72">
        <f t="shared" si="80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5"/>
        <v>0</v>
      </c>
      <c r="Y840">
        <f t="shared" si="76"/>
        <v>1</v>
      </c>
      <c r="Z840">
        <f t="shared" si="77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8"/>
        <v/>
      </c>
      <c r="J841" s="69"/>
      <c r="K841" s="37"/>
      <c r="L841" s="58"/>
      <c r="M841" s="58"/>
      <c r="N841" s="74">
        <f t="shared" ca="1" si="79"/>
        <v>0</v>
      </c>
      <c r="O841" s="72">
        <f t="shared" si="80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5"/>
        <v>0</v>
      </c>
      <c r="Y841">
        <f t="shared" si="76"/>
        <v>1</v>
      </c>
      <c r="Z841">
        <f t="shared" si="77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8"/>
        <v/>
      </c>
      <c r="J842" s="69"/>
      <c r="K842" s="37"/>
      <c r="L842" s="58"/>
      <c r="M842" s="58"/>
      <c r="N842" s="74">
        <f t="shared" ca="1" si="79"/>
        <v>0</v>
      </c>
      <c r="O842" s="72">
        <f t="shared" si="80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5"/>
        <v>0</v>
      </c>
      <c r="Y842">
        <f t="shared" si="76"/>
        <v>1</v>
      </c>
      <c r="Z842">
        <f t="shared" si="77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8"/>
        <v/>
      </c>
      <c r="J843" s="69"/>
      <c r="K843" s="37"/>
      <c r="L843" s="58"/>
      <c r="M843" s="58"/>
      <c r="N843" s="74">
        <f t="shared" ca="1" si="79"/>
        <v>0</v>
      </c>
      <c r="O843" s="72">
        <f t="shared" si="80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5"/>
        <v>0</v>
      </c>
      <c r="Y843">
        <f t="shared" si="76"/>
        <v>1</v>
      </c>
      <c r="Z843">
        <f t="shared" si="77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8"/>
        <v/>
      </c>
      <c r="J844" s="69"/>
      <c r="K844" s="37"/>
      <c r="L844" s="58"/>
      <c r="M844" s="58"/>
      <c r="N844" s="74">
        <f t="shared" ca="1" si="79"/>
        <v>0</v>
      </c>
      <c r="O844" s="72">
        <f t="shared" si="80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5"/>
        <v>0</v>
      </c>
      <c r="Y844">
        <f t="shared" si="76"/>
        <v>1</v>
      </c>
      <c r="Z844">
        <f t="shared" si="77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8"/>
        <v/>
      </c>
      <c r="J845" s="69"/>
      <c r="K845" s="37"/>
      <c r="L845" s="58"/>
      <c r="M845" s="58"/>
      <c r="N845" s="74">
        <f t="shared" ca="1" si="79"/>
        <v>0</v>
      </c>
      <c r="O845" s="72">
        <f t="shared" si="80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5"/>
        <v>0</v>
      </c>
      <c r="Y845">
        <f t="shared" si="76"/>
        <v>1</v>
      </c>
      <c r="Z845">
        <f t="shared" si="77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8"/>
        <v/>
      </c>
      <c r="J846" s="69"/>
      <c r="K846" s="37"/>
      <c r="L846" s="58"/>
      <c r="M846" s="58"/>
      <c r="N846" s="74">
        <f t="shared" ca="1" si="79"/>
        <v>0</v>
      </c>
      <c r="O846" s="72">
        <f t="shared" si="80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1">DAY(B846)</f>
        <v>0</v>
      </c>
      <c r="Y846">
        <f t="shared" ref="Y846:Y909" si="82">MONTH(B846)</f>
        <v>1</v>
      </c>
      <c r="Z846">
        <f t="shared" ref="Z846:Z909" si="83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4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5">IF(I847="Pago em atraso",J847-B847,IF(I847="Vencido",TODAY()-B847,0))</f>
        <v>0</v>
      </c>
      <c r="O847" s="72">
        <f t="shared" ref="O847:O910" si="86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1"/>
        <v>0</v>
      </c>
      <c r="Y847">
        <f t="shared" si="82"/>
        <v>1</v>
      </c>
      <c r="Z847">
        <f t="shared" si="83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4"/>
        <v/>
      </c>
      <c r="J848" s="69"/>
      <c r="K848" s="37"/>
      <c r="L848" s="58"/>
      <c r="M848" s="58"/>
      <c r="N848" s="74">
        <f t="shared" ca="1" si="85"/>
        <v>0</v>
      </c>
      <c r="O848" s="72">
        <f t="shared" si="86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1"/>
        <v>0</v>
      </c>
      <c r="Y848">
        <f t="shared" si="82"/>
        <v>1</v>
      </c>
      <c r="Z848">
        <f t="shared" si="83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4"/>
        <v/>
      </c>
      <c r="J849" s="69"/>
      <c r="K849" s="37"/>
      <c r="L849" s="58"/>
      <c r="M849" s="58"/>
      <c r="N849" s="74">
        <f t="shared" ca="1" si="85"/>
        <v>0</v>
      </c>
      <c r="O849" s="72">
        <f t="shared" si="86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1"/>
        <v>0</v>
      </c>
      <c r="Y849">
        <f t="shared" si="82"/>
        <v>1</v>
      </c>
      <c r="Z849">
        <f t="shared" si="83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4"/>
        <v/>
      </c>
      <c r="J850" s="69"/>
      <c r="K850" s="37"/>
      <c r="L850" s="58"/>
      <c r="M850" s="58"/>
      <c r="N850" s="74">
        <f t="shared" ca="1" si="85"/>
        <v>0</v>
      </c>
      <c r="O850" s="72">
        <f t="shared" si="86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1"/>
        <v>0</v>
      </c>
      <c r="Y850">
        <f t="shared" si="82"/>
        <v>1</v>
      </c>
      <c r="Z850">
        <f t="shared" si="83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4"/>
        <v/>
      </c>
      <c r="J851" s="69"/>
      <c r="K851" s="37"/>
      <c r="L851" s="58"/>
      <c r="M851" s="58"/>
      <c r="N851" s="74">
        <f t="shared" ca="1" si="85"/>
        <v>0</v>
      </c>
      <c r="O851" s="72">
        <f t="shared" si="86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1"/>
        <v>0</v>
      </c>
      <c r="Y851">
        <f t="shared" si="82"/>
        <v>1</v>
      </c>
      <c r="Z851">
        <f t="shared" si="83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4"/>
        <v/>
      </c>
      <c r="J852" s="69"/>
      <c r="K852" s="37"/>
      <c r="L852" s="58"/>
      <c r="M852" s="58"/>
      <c r="N852" s="74">
        <f t="shared" ca="1" si="85"/>
        <v>0</v>
      </c>
      <c r="O852" s="72">
        <f t="shared" si="86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1"/>
        <v>0</v>
      </c>
      <c r="Y852">
        <f t="shared" si="82"/>
        <v>1</v>
      </c>
      <c r="Z852">
        <f t="shared" si="83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4"/>
        <v/>
      </c>
      <c r="J853" s="69"/>
      <c r="K853" s="37"/>
      <c r="L853" s="58"/>
      <c r="M853" s="58"/>
      <c r="N853" s="74">
        <f t="shared" ca="1" si="85"/>
        <v>0</v>
      </c>
      <c r="O853" s="72">
        <f t="shared" si="86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1"/>
        <v>0</v>
      </c>
      <c r="Y853">
        <f t="shared" si="82"/>
        <v>1</v>
      </c>
      <c r="Z853">
        <f t="shared" si="83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4"/>
        <v/>
      </c>
      <c r="J854" s="69"/>
      <c r="K854" s="37"/>
      <c r="L854" s="58"/>
      <c r="M854" s="58"/>
      <c r="N854" s="74">
        <f t="shared" ca="1" si="85"/>
        <v>0</v>
      </c>
      <c r="O854" s="72">
        <f t="shared" si="86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1"/>
        <v>0</v>
      </c>
      <c r="Y854">
        <f t="shared" si="82"/>
        <v>1</v>
      </c>
      <c r="Z854">
        <f t="shared" si="83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4"/>
        <v/>
      </c>
      <c r="J855" s="69"/>
      <c r="K855" s="37"/>
      <c r="L855" s="58"/>
      <c r="M855" s="58"/>
      <c r="N855" s="74">
        <f t="shared" ca="1" si="85"/>
        <v>0</v>
      </c>
      <c r="O855" s="72">
        <f t="shared" si="86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1"/>
        <v>0</v>
      </c>
      <c r="Y855">
        <f t="shared" si="82"/>
        <v>1</v>
      </c>
      <c r="Z855">
        <f t="shared" si="83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4"/>
        <v/>
      </c>
      <c r="J856" s="69"/>
      <c r="K856" s="37"/>
      <c r="L856" s="58"/>
      <c r="M856" s="58"/>
      <c r="N856" s="74">
        <f t="shared" ca="1" si="85"/>
        <v>0</v>
      </c>
      <c r="O856" s="72">
        <f t="shared" si="86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1"/>
        <v>0</v>
      </c>
      <c r="Y856">
        <f t="shared" si="82"/>
        <v>1</v>
      </c>
      <c r="Z856">
        <f t="shared" si="83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4"/>
        <v/>
      </c>
      <c r="J857" s="69"/>
      <c r="K857" s="37"/>
      <c r="L857" s="58"/>
      <c r="M857" s="58"/>
      <c r="N857" s="74">
        <f t="shared" ca="1" si="85"/>
        <v>0</v>
      </c>
      <c r="O857" s="72">
        <f t="shared" si="86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1"/>
        <v>0</v>
      </c>
      <c r="Y857">
        <f t="shared" si="82"/>
        <v>1</v>
      </c>
      <c r="Z857">
        <f t="shared" si="83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4"/>
        <v/>
      </c>
      <c r="J858" s="69"/>
      <c r="K858" s="37"/>
      <c r="L858" s="58"/>
      <c r="M858" s="58"/>
      <c r="N858" s="74">
        <f t="shared" ca="1" si="85"/>
        <v>0</v>
      </c>
      <c r="O858" s="72">
        <f t="shared" si="86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1"/>
        <v>0</v>
      </c>
      <c r="Y858">
        <f t="shared" si="82"/>
        <v>1</v>
      </c>
      <c r="Z858">
        <f t="shared" si="83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4"/>
        <v/>
      </c>
      <c r="J859" s="69"/>
      <c r="K859" s="37"/>
      <c r="L859" s="58"/>
      <c r="M859" s="58"/>
      <c r="N859" s="74">
        <f t="shared" ca="1" si="85"/>
        <v>0</v>
      </c>
      <c r="O859" s="72">
        <f t="shared" si="86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1"/>
        <v>0</v>
      </c>
      <c r="Y859">
        <f t="shared" si="82"/>
        <v>1</v>
      </c>
      <c r="Z859">
        <f t="shared" si="83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4"/>
        <v/>
      </c>
      <c r="J860" s="69"/>
      <c r="K860" s="37"/>
      <c r="L860" s="58"/>
      <c r="M860" s="58"/>
      <c r="N860" s="74">
        <f t="shared" ca="1" si="85"/>
        <v>0</v>
      </c>
      <c r="O860" s="72">
        <f t="shared" si="86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1"/>
        <v>0</v>
      </c>
      <c r="Y860">
        <f t="shared" si="82"/>
        <v>1</v>
      </c>
      <c r="Z860">
        <f t="shared" si="83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4"/>
        <v/>
      </c>
      <c r="J861" s="69"/>
      <c r="K861" s="37"/>
      <c r="L861" s="58"/>
      <c r="M861" s="58"/>
      <c r="N861" s="74">
        <f t="shared" ca="1" si="85"/>
        <v>0</v>
      </c>
      <c r="O861" s="72">
        <f t="shared" si="86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1"/>
        <v>0</v>
      </c>
      <c r="Y861">
        <f t="shared" si="82"/>
        <v>1</v>
      </c>
      <c r="Z861">
        <f t="shared" si="83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4"/>
        <v/>
      </c>
      <c r="J862" s="69"/>
      <c r="K862" s="37"/>
      <c r="L862" s="58"/>
      <c r="M862" s="58"/>
      <c r="N862" s="74">
        <f t="shared" ca="1" si="85"/>
        <v>0</v>
      </c>
      <c r="O862" s="72">
        <f t="shared" si="86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1"/>
        <v>0</v>
      </c>
      <c r="Y862">
        <f t="shared" si="82"/>
        <v>1</v>
      </c>
      <c r="Z862">
        <f t="shared" si="83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4"/>
        <v/>
      </c>
      <c r="J863" s="69"/>
      <c r="K863" s="37"/>
      <c r="L863" s="58"/>
      <c r="M863" s="58"/>
      <c r="N863" s="74">
        <f t="shared" ca="1" si="85"/>
        <v>0</v>
      </c>
      <c r="O863" s="72">
        <f t="shared" si="86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1"/>
        <v>0</v>
      </c>
      <c r="Y863">
        <f t="shared" si="82"/>
        <v>1</v>
      </c>
      <c r="Z863">
        <f t="shared" si="83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4"/>
        <v/>
      </c>
      <c r="J864" s="69"/>
      <c r="K864" s="37"/>
      <c r="L864" s="58"/>
      <c r="M864" s="58"/>
      <c r="N864" s="74">
        <f t="shared" ca="1" si="85"/>
        <v>0</v>
      </c>
      <c r="O864" s="72">
        <f t="shared" si="86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1"/>
        <v>0</v>
      </c>
      <c r="Y864">
        <f t="shared" si="82"/>
        <v>1</v>
      </c>
      <c r="Z864">
        <f t="shared" si="83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4"/>
        <v/>
      </c>
      <c r="J865" s="69"/>
      <c r="K865" s="37"/>
      <c r="L865" s="58"/>
      <c r="M865" s="58"/>
      <c r="N865" s="74">
        <f t="shared" ca="1" si="85"/>
        <v>0</v>
      </c>
      <c r="O865" s="72">
        <f t="shared" si="86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1"/>
        <v>0</v>
      </c>
      <c r="Y865">
        <f t="shared" si="82"/>
        <v>1</v>
      </c>
      <c r="Z865">
        <f t="shared" si="83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4"/>
        <v/>
      </c>
      <c r="J866" s="69"/>
      <c r="K866" s="37"/>
      <c r="L866" s="58"/>
      <c r="M866" s="58"/>
      <c r="N866" s="74">
        <f t="shared" ca="1" si="85"/>
        <v>0</v>
      </c>
      <c r="O866" s="72">
        <f t="shared" si="86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1"/>
        <v>0</v>
      </c>
      <c r="Y866">
        <f t="shared" si="82"/>
        <v>1</v>
      </c>
      <c r="Z866">
        <f t="shared" si="83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4"/>
        <v/>
      </c>
      <c r="J867" s="69"/>
      <c r="K867" s="37"/>
      <c r="L867" s="58"/>
      <c r="M867" s="58"/>
      <c r="N867" s="74">
        <f t="shared" ca="1" si="85"/>
        <v>0</v>
      </c>
      <c r="O867" s="72">
        <f t="shared" si="86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1"/>
        <v>0</v>
      </c>
      <c r="Y867">
        <f t="shared" si="82"/>
        <v>1</v>
      </c>
      <c r="Z867">
        <f t="shared" si="83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4"/>
        <v/>
      </c>
      <c r="J868" s="69"/>
      <c r="K868" s="37"/>
      <c r="L868" s="58"/>
      <c r="M868" s="58"/>
      <c r="N868" s="74">
        <f t="shared" ca="1" si="85"/>
        <v>0</v>
      </c>
      <c r="O868" s="72">
        <f t="shared" si="86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1"/>
        <v>0</v>
      </c>
      <c r="Y868">
        <f t="shared" si="82"/>
        <v>1</v>
      </c>
      <c r="Z868">
        <f t="shared" si="83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4"/>
        <v/>
      </c>
      <c r="J869" s="69"/>
      <c r="K869" s="37"/>
      <c r="L869" s="58"/>
      <c r="M869" s="58"/>
      <c r="N869" s="74">
        <f t="shared" ca="1" si="85"/>
        <v>0</v>
      </c>
      <c r="O869" s="72">
        <f t="shared" si="86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1"/>
        <v>0</v>
      </c>
      <c r="Y869">
        <f t="shared" si="82"/>
        <v>1</v>
      </c>
      <c r="Z869">
        <f t="shared" si="83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4"/>
        <v/>
      </c>
      <c r="J870" s="69"/>
      <c r="K870" s="37"/>
      <c r="L870" s="58"/>
      <c r="M870" s="58"/>
      <c r="N870" s="74">
        <f t="shared" ca="1" si="85"/>
        <v>0</v>
      </c>
      <c r="O870" s="72">
        <f t="shared" si="86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1"/>
        <v>0</v>
      </c>
      <c r="Y870">
        <f t="shared" si="82"/>
        <v>1</v>
      </c>
      <c r="Z870">
        <f t="shared" si="83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4"/>
        <v/>
      </c>
      <c r="J871" s="69"/>
      <c r="K871" s="37"/>
      <c r="L871" s="58"/>
      <c r="M871" s="58"/>
      <c r="N871" s="74">
        <f t="shared" ca="1" si="85"/>
        <v>0</v>
      </c>
      <c r="O871" s="72">
        <f t="shared" si="86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1"/>
        <v>0</v>
      </c>
      <c r="Y871">
        <f t="shared" si="82"/>
        <v>1</v>
      </c>
      <c r="Z871">
        <f t="shared" si="83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4"/>
        <v/>
      </c>
      <c r="J872" s="69"/>
      <c r="K872" s="37"/>
      <c r="L872" s="58"/>
      <c r="M872" s="58"/>
      <c r="N872" s="74">
        <f t="shared" ca="1" si="85"/>
        <v>0</v>
      </c>
      <c r="O872" s="72">
        <f t="shared" si="86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1"/>
        <v>0</v>
      </c>
      <c r="Y872">
        <f t="shared" si="82"/>
        <v>1</v>
      </c>
      <c r="Z872">
        <f t="shared" si="83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4"/>
        <v/>
      </c>
      <c r="J873" s="69"/>
      <c r="K873" s="37"/>
      <c r="L873" s="58"/>
      <c r="M873" s="58"/>
      <c r="N873" s="74">
        <f t="shared" ca="1" si="85"/>
        <v>0</v>
      </c>
      <c r="O873" s="72">
        <f t="shared" si="86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1"/>
        <v>0</v>
      </c>
      <c r="Y873">
        <f t="shared" si="82"/>
        <v>1</v>
      </c>
      <c r="Z873">
        <f t="shared" si="83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4"/>
        <v/>
      </c>
      <c r="J874" s="69"/>
      <c r="K874" s="37"/>
      <c r="L874" s="58"/>
      <c r="M874" s="58"/>
      <c r="N874" s="74">
        <f t="shared" ca="1" si="85"/>
        <v>0</v>
      </c>
      <c r="O874" s="72">
        <f t="shared" si="86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1"/>
        <v>0</v>
      </c>
      <c r="Y874">
        <f t="shared" si="82"/>
        <v>1</v>
      </c>
      <c r="Z874">
        <f t="shared" si="83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4"/>
        <v/>
      </c>
      <c r="J875" s="69"/>
      <c r="K875" s="37"/>
      <c r="L875" s="58"/>
      <c r="M875" s="58"/>
      <c r="N875" s="74">
        <f t="shared" ca="1" si="85"/>
        <v>0</v>
      </c>
      <c r="O875" s="72">
        <f t="shared" si="86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1"/>
        <v>0</v>
      </c>
      <c r="Y875">
        <f t="shared" si="82"/>
        <v>1</v>
      </c>
      <c r="Z875">
        <f t="shared" si="83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4"/>
        <v/>
      </c>
      <c r="J876" s="69"/>
      <c r="K876" s="37"/>
      <c r="L876" s="58"/>
      <c r="M876" s="58"/>
      <c r="N876" s="74">
        <f t="shared" ca="1" si="85"/>
        <v>0</v>
      </c>
      <c r="O876" s="72">
        <f t="shared" si="86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1"/>
        <v>0</v>
      </c>
      <c r="Y876">
        <f t="shared" si="82"/>
        <v>1</v>
      </c>
      <c r="Z876">
        <f t="shared" si="83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4"/>
        <v/>
      </c>
      <c r="J877" s="69"/>
      <c r="K877" s="37"/>
      <c r="L877" s="58"/>
      <c r="M877" s="58"/>
      <c r="N877" s="74">
        <f t="shared" ca="1" si="85"/>
        <v>0</v>
      </c>
      <c r="O877" s="72">
        <f t="shared" si="86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1"/>
        <v>0</v>
      </c>
      <c r="Y877">
        <f t="shared" si="82"/>
        <v>1</v>
      </c>
      <c r="Z877">
        <f t="shared" si="83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4"/>
        <v/>
      </c>
      <c r="J878" s="69"/>
      <c r="K878" s="37"/>
      <c r="L878" s="58"/>
      <c r="M878" s="58"/>
      <c r="N878" s="74">
        <f t="shared" ca="1" si="85"/>
        <v>0</v>
      </c>
      <c r="O878" s="72">
        <f t="shared" si="86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1"/>
        <v>0</v>
      </c>
      <c r="Y878">
        <f t="shared" si="82"/>
        <v>1</v>
      </c>
      <c r="Z878">
        <f t="shared" si="83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4"/>
        <v/>
      </c>
      <c r="J879" s="69"/>
      <c r="K879" s="37"/>
      <c r="L879" s="58"/>
      <c r="M879" s="58"/>
      <c r="N879" s="74">
        <f t="shared" ca="1" si="85"/>
        <v>0</v>
      </c>
      <c r="O879" s="72">
        <f t="shared" si="86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1"/>
        <v>0</v>
      </c>
      <c r="Y879">
        <f t="shared" si="82"/>
        <v>1</v>
      </c>
      <c r="Z879">
        <f t="shared" si="83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4"/>
        <v/>
      </c>
      <c r="J880" s="69"/>
      <c r="K880" s="37"/>
      <c r="L880" s="58"/>
      <c r="M880" s="58"/>
      <c r="N880" s="74">
        <f t="shared" ca="1" si="85"/>
        <v>0</v>
      </c>
      <c r="O880" s="72">
        <f t="shared" si="86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1"/>
        <v>0</v>
      </c>
      <c r="Y880">
        <f t="shared" si="82"/>
        <v>1</v>
      </c>
      <c r="Z880">
        <f t="shared" si="83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4"/>
        <v/>
      </c>
      <c r="J881" s="69"/>
      <c r="K881" s="37"/>
      <c r="L881" s="58"/>
      <c r="M881" s="58"/>
      <c r="N881" s="74">
        <f t="shared" ca="1" si="85"/>
        <v>0</v>
      </c>
      <c r="O881" s="72">
        <f t="shared" si="86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1"/>
        <v>0</v>
      </c>
      <c r="Y881">
        <f t="shared" si="82"/>
        <v>1</v>
      </c>
      <c r="Z881">
        <f t="shared" si="83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4"/>
        <v/>
      </c>
      <c r="J882" s="69"/>
      <c r="K882" s="37"/>
      <c r="L882" s="58"/>
      <c r="M882" s="58"/>
      <c r="N882" s="74">
        <f t="shared" ca="1" si="85"/>
        <v>0</v>
      </c>
      <c r="O882" s="72">
        <f t="shared" si="86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1"/>
        <v>0</v>
      </c>
      <c r="Y882">
        <f t="shared" si="82"/>
        <v>1</v>
      </c>
      <c r="Z882">
        <f t="shared" si="83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4"/>
        <v/>
      </c>
      <c r="J883" s="69"/>
      <c r="K883" s="37"/>
      <c r="L883" s="58"/>
      <c r="M883" s="58"/>
      <c r="N883" s="74">
        <f t="shared" ca="1" si="85"/>
        <v>0</v>
      </c>
      <c r="O883" s="72">
        <f t="shared" si="86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1"/>
        <v>0</v>
      </c>
      <c r="Y883">
        <f t="shared" si="82"/>
        <v>1</v>
      </c>
      <c r="Z883">
        <f t="shared" si="83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4"/>
        <v/>
      </c>
      <c r="J884" s="69"/>
      <c r="K884" s="37"/>
      <c r="L884" s="58"/>
      <c r="M884" s="58"/>
      <c r="N884" s="74">
        <f t="shared" ca="1" si="85"/>
        <v>0</v>
      </c>
      <c r="O884" s="72">
        <f t="shared" si="86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1"/>
        <v>0</v>
      </c>
      <c r="Y884">
        <f t="shared" si="82"/>
        <v>1</v>
      </c>
      <c r="Z884">
        <f t="shared" si="83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4"/>
        <v/>
      </c>
      <c r="J885" s="69"/>
      <c r="K885" s="37"/>
      <c r="L885" s="58"/>
      <c r="M885" s="58"/>
      <c r="N885" s="74">
        <f t="shared" ca="1" si="85"/>
        <v>0</v>
      </c>
      <c r="O885" s="72">
        <f t="shared" si="86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1"/>
        <v>0</v>
      </c>
      <c r="Y885">
        <f t="shared" si="82"/>
        <v>1</v>
      </c>
      <c r="Z885">
        <f t="shared" si="83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4"/>
        <v/>
      </c>
      <c r="J886" s="69"/>
      <c r="K886" s="37"/>
      <c r="L886" s="58"/>
      <c r="M886" s="58"/>
      <c r="N886" s="74">
        <f t="shared" ca="1" si="85"/>
        <v>0</v>
      </c>
      <c r="O886" s="72">
        <f t="shared" si="86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1"/>
        <v>0</v>
      </c>
      <c r="Y886">
        <f t="shared" si="82"/>
        <v>1</v>
      </c>
      <c r="Z886">
        <f t="shared" si="83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4"/>
        <v/>
      </c>
      <c r="J887" s="69"/>
      <c r="K887" s="37"/>
      <c r="L887" s="58"/>
      <c r="M887" s="58"/>
      <c r="N887" s="74">
        <f t="shared" ca="1" si="85"/>
        <v>0</v>
      </c>
      <c r="O887" s="72">
        <f t="shared" si="86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1"/>
        <v>0</v>
      </c>
      <c r="Y887">
        <f t="shared" si="82"/>
        <v>1</v>
      </c>
      <c r="Z887">
        <f t="shared" si="83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4"/>
        <v/>
      </c>
      <c r="J888" s="69"/>
      <c r="K888" s="37"/>
      <c r="L888" s="58"/>
      <c r="M888" s="58"/>
      <c r="N888" s="74">
        <f t="shared" ca="1" si="85"/>
        <v>0</v>
      </c>
      <c r="O888" s="72">
        <f t="shared" si="86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1"/>
        <v>0</v>
      </c>
      <c r="Y888">
        <f t="shared" si="82"/>
        <v>1</v>
      </c>
      <c r="Z888">
        <f t="shared" si="83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4"/>
        <v/>
      </c>
      <c r="J889" s="69"/>
      <c r="K889" s="37"/>
      <c r="L889" s="58"/>
      <c r="M889" s="58"/>
      <c r="N889" s="74">
        <f t="shared" ca="1" si="85"/>
        <v>0</v>
      </c>
      <c r="O889" s="72">
        <f t="shared" si="86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1"/>
        <v>0</v>
      </c>
      <c r="Y889">
        <f t="shared" si="82"/>
        <v>1</v>
      </c>
      <c r="Z889">
        <f t="shared" si="83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4"/>
        <v/>
      </c>
      <c r="J890" s="69"/>
      <c r="K890" s="37"/>
      <c r="L890" s="58"/>
      <c r="M890" s="58"/>
      <c r="N890" s="74">
        <f t="shared" ca="1" si="85"/>
        <v>0</v>
      </c>
      <c r="O890" s="72">
        <f t="shared" si="86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1"/>
        <v>0</v>
      </c>
      <c r="Y890">
        <f t="shared" si="82"/>
        <v>1</v>
      </c>
      <c r="Z890">
        <f t="shared" si="83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4"/>
        <v/>
      </c>
      <c r="J891" s="69"/>
      <c r="K891" s="37"/>
      <c r="L891" s="58"/>
      <c r="M891" s="58"/>
      <c r="N891" s="74">
        <f t="shared" ca="1" si="85"/>
        <v>0</v>
      </c>
      <c r="O891" s="72">
        <f t="shared" si="86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1"/>
        <v>0</v>
      </c>
      <c r="Y891">
        <f t="shared" si="82"/>
        <v>1</v>
      </c>
      <c r="Z891">
        <f t="shared" si="83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4"/>
        <v/>
      </c>
      <c r="J892" s="69"/>
      <c r="K892" s="37"/>
      <c r="L892" s="58"/>
      <c r="M892" s="58"/>
      <c r="N892" s="74">
        <f t="shared" ca="1" si="85"/>
        <v>0</v>
      </c>
      <c r="O892" s="72">
        <f t="shared" si="86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1"/>
        <v>0</v>
      </c>
      <c r="Y892">
        <f t="shared" si="82"/>
        <v>1</v>
      </c>
      <c r="Z892">
        <f t="shared" si="83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4"/>
        <v/>
      </c>
      <c r="J893" s="69"/>
      <c r="K893" s="37"/>
      <c r="L893" s="58"/>
      <c r="M893" s="58"/>
      <c r="N893" s="74">
        <f t="shared" ca="1" si="85"/>
        <v>0</v>
      </c>
      <c r="O893" s="72">
        <f t="shared" si="86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1"/>
        <v>0</v>
      </c>
      <c r="Y893">
        <f t="shared" si="82"/>
        <v>1</v>
      </c>
      <c r="Z893">
        <f t="shared" si="83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4"/>
        <v/>
      </c>
      <c r="J894" s="69"/>
      <c r="K894" s="37"/>
      <c r="L894" s="58"/>
      <c r="M894" s="58"/>
      <c r="N894" s="74">
        <f t="shared" ca="1" si="85"/>
        <v>0</v>
      </c>
      <c r="O894" s="72">
        <f t="shared" si="86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1"/>
        <v>0</v>
      </c>
      <c r="Y894">
        <f t="shared" si="82"/>
        <v>1</v>
      </c>
      <c r="Z894">
        <f t="shared" si="83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4"/>
        <v/>
      </c>
      <c r="J895" s="69"/>
      <c r="K895" s="37"/>
      <c r="L895" s="58"/>
      <c r="M895" s="58"/>
      <c r="N895" s="74">
        <f t="shared" ca="1" si="85"/>
        <v>0</v>
      </c>
      <c r="O895" s="72">
        <f t="shared" si="86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1"/>
        <v>0</v>
      </c>
      <c r="Y895">
        <f t="shared" si="82"/>
        <v>1</v>
      </c>
      <c r="Z895">
        <f t="shared" si="83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4"/>
        <v/>
      </c>
      <c r="J896" s="69"/>
      <c r="K896" s="37"/>
      <c r="L896" s="58"/>
      <c r="M896" s="58"/>
      <c r="N896" s="74">
        <f t="shared" ca="1" si="85"/>
        <v>0</v>
      </c>
      <c r="O896" s="72">
        <f t="shared" si="86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1"/>
        <v>0</v>
      </c>
      <c r="Y896">
        <f t="shared" si="82"/>
        <v>1</v>
      </c>
      <c r="Z896">
        <f t="shared" si="83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4"/>
        <v/>
      </c>
      <c r="J897" s="69"/>
      <c r="K897" s="37"/>
      <c r="L897" s="58"/>
      <c r="M897" s="58"/>
      <c r="N897" s="74">
        <f t="shared" ca="1" si="85"/>
        <v>0</v>
      </c>
      <c r="O897" s="72">
        <f t="shared" si="86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1"/>
        <v>0</v>
      </c>
      <c r="Y897">
        <f t="shared" si="82"/>
        <v>1</v>
      </c>
      <c r="Z897">
        <f t="shared" si="83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4"/>
        <v/>
      </c>
      <c r="J898" s="69"/>
      <c r="K898" s="37"/>
      <c r="L898" s="58"/>
      <c r="M898" s="58"/>
      <c r="N898" s="74">
        <f t="shared" ca="1" si="85"/>
        <v>0</v>
      </c>
      <c r="O898" s="72">
        <f t="shared" si="86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1"/>
        <v>0</v>
      </c>
      <c r="Y898">
        <f t="shared" si="82"/>
        <v>1</v>
      </c>
      <c r="Z898">
        <f t="shared" si="83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4"/>
        <v/>
      </c>
      <c r="J899" s="69"/>
      <c r="K899" s="37"/>
      <c r="L899" s="58"/>
      <c r="M899" s="58"/>
      <c r="N899" s="74">
        <f t="shared" ca="1" si="85"/>
        <v>0</v>
      </c>
      <c r="O899" s="72">
        <f t="shared" si="86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1"/>
        <v>0</v>
      </c>
      <c r="Y899">
        <f t="shared" si="82"/>
        <v>1</v>
      </c>
      <c r="Z899">
        <f t="shared" si="83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4"/>
        <v/>
      </c>
      <c r="J900" s="69"/>
      <c r="K900" s="37"/>
      <c r="L900" s="58"/>
      <c r="M900" s="58"/>
      <c r="N900" s="74">
        <f t="shared" ca="1" si="85"/>
        <v>0</v>
      </c>
      <c r="O900" s="72">
        <f t="shared" si="86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1"/>
        <v>0</v>
      </c>
      <c r="Y900">
        <f t="shared" si="82"/>
        <v>1</v>
      </c>
      <c r="Z900">
        <f t="shared" si="83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4"/>
        <v/>
      </c>
      <c r="J901" s="69"/>
      <c r="K901" s="37"/>
      <c r="L901" s="58"/>
      <c r="M901" s="58"/>
      <c r="N901" s="74">
        <f t="shared" ca="1" si="85"/>
        <v>0</v>
      </c>
      <c r="O901" s="72">
        <f t="shared" si="86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1"/>
        <v>0</v>
      </c>
      <c r="Y901">
        <f t="shared" si="82"/>
        <v>1</v>
      </c>
      <c r="Z901">
        <f t="shared" si="83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4"/>
        <v/>
      </c>
      <c r="J902" s="69"/>
      <c r="K902" s="37"/>
      <c r="L902" s="58"/>
      <c r="M902" s="58"/>
      <c r="N902" s="74">
        <f t="shared" ca="1" si="85"/>
        <v>0</v>
      </c>
      <c r="O902" s="72">
        <f t="shared" si="86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1"/>
        <v>0</v>
      </c>
      <c r="Y902">
        <f t="shared" si="82"/>
        <v>1</v>
      </c>
      <c r="Z902">
        <f t="shared" si="83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4"/>
        <v/>
      </c>
      <c r="J903" s="69"/>
      <c r="K903" s="37"/>
      <c r="L903" s="58"/>
      <c r="M903" s="58"/>
      <c r="N903" s="74">
        <f t="shared" ca="1" si="85"/>
        <v>0</v>
      </c>
      <c r="O903" s="72">
        <f t="shared" si="86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1"/>
        <v>0</v>
      </c>
      <c r="Y903">
        <f t="shared" si="82"/>
        <v>1</v>
      </c>
      <c r="Z903">
        <f t="shared" si="83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4"/>
        <v/>
      </c>
      <c r="J904" s="69"/>
      <c r="K904" s="37"/>
      <c r="L904" s="58"/>
      <c r="M904" s="58"/>
      <c r="N904" s="74">
        <f t="shared" ca="1" si="85"/>
        <v>0</v>
      </c>
      <c r="O904" s="72">
        <f t="shared" si="86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1"/>
        <v>0</v>
      </c>
      <c r="Y904">
        <f t="shared" si="82"/>
        <v>1</v>
      </c>
      <c r="Z904">
        <f t="shared" si="83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4"/>
        <v/>
      </c>
      <c r="J905" s="69"/>
      <c r="K905" s="37"/>
      <c r="L905" s="58"/>
      <c r="M905" s="58"/>
      <c r="N905" s="74">
        <f t="shared" ca="1" si="85"/>
        <v>0</v>
      </c>
      <c r="O905" s="72">
        <f t="shared" si="86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1"/>
        <v>0</v>
      </c>
      <c r="Y905">
        <f t="shared" si="82"/>
        <v>1</v>
      </c>
      <c r="Z905">
        <f t="shared" si="83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4"/>
        <v/>
      </c>
      <c r="J906" s="69"/>
      <c r="K906" s="37"/>
      <c r="L906" s="58"/>
      <c r="M906" s="58"/>
      <c r="N906" s="74">
        <f t="shared" ca="1" si="85"/>
        <v>0</v>
      </c>
      <c r="O906" s="72">
        <f t="shared" si="86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1"/>
        <v>0</v>
      </c>
      <c r="Y906">
        <f t="shared" si="82"/>
        <v>1</v>
      </c>
      <c r="Z906">
        <f t="shared" si="83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4"/>
        <v/>
      </c>
      <c r="J907" s="69"/>
      <c r="K907" s="37"/>
      <c r="L907" s="58"/>
      <c r="M907" s="58"/>
      <c r="N907" s="74">
        <f t="shared" ca="1" si="85"/>
        <v>0</v>
      </c>
      <c r="O907" s="72">
        <f t="shared" si="86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1"/>
        <v>0</v>
      </c>
      <c r="Y907">
        <f t="shared" si="82"/>
        <v>1</v>
      </c>
      <c r="Z907">
        <f t="shared" si="83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4"/>
        <v/>
      </c>
      <c r="J908" s="69"/>
      <c r="K908" s="37"/>
      <c r="L908" s="58"/>
      <c r="M908" s="58"/>
      <c r="N908" s="74">
        <f t="shared" ca="1" si="85"/>
        <v>0</v>
      </c>
      <c r="O908" s="72">
        <f t="shared" si="86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1"/>
        <v>0</v>
      </c>
      <c r="Y908">
        <f t="shared" si="82"/>
        <v>1</v>
      </c>
      <c r="Z908">
        <f t="shared" si="83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4"/>
        <v/>
      </c>
      <c r="J909" s="69"/>
      <c r="K909" s="37"/>
      <c r="L909" s="58"/>
      <c r="M909" s="58"/>
      <c r="N909" s="74">
        <f t="shared" ca="1" si="85"/>
        <v>0</v>
      </c>
      <c r="O909" s="72">
        <f t="shared" si="86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1"/>
        <v>0</v>
      </c>
      <c r="Y909">
        <f t="shared" si="82"/>
        <v>1</v>
      </c>
      <c r="Z909">
        <f t="shared" si="83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4"/>
        <v/>
      </c>
      <c r="J910" s="69"/>
      <c r="K910" s="37"/>
      <c r="L910" s="58"/>
      <c r="M910" s="58"/>
      <c r="N910" s="74">
        <f t="shared" ca="1" si="85"/>
        <v>0</v>
      </c>
      <c r="O910" s="72">
        <f t="shared" si="86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7">DAY(B910)</f>
        <v>0</v>
      </c>
      <c r="Y910">
        <f t="shared" ref="Y910:Y973" si="88">MONTH(B910)</f>
        <v>1</v>
      </c>
      <c r="Z910">
        <f t="shared" ref="Z910:Z973" si="89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90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1">IF(I911="Pago em atraso",J911-B911,IF(I911="Vencido",TODAY()-B911,0))</f>
        <v>0</v>
      </c>
      <c r="O911" s="72">
        <f t="shared" ref="O911:O974" si="92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7"/>
        <v>0</v>
      </c>
      <c r="Y911">
        <f t="shared" si="88"/>
        <v>1</v>
      </c>
      <c r="Z911">
        <f t="shared" si="89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90"/>
        <v/>
      </c>
      <c r="J912" s="69"/>
      <c r="K912" s="37"/>
      <c r="L912" s="58"/>
      <c r="M912" s="58"/>
      <c r="N912" s="74">
        <f t="shared" ca="1" si="91"/>
        <v>0</v>
      </c>
      <c r="O912" s="72">
        <f t="shared" si="92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7"/>
        <v>0</v>
      </c>
      <c r="Y912">
        <f t="shared" si="88"/>
        <v>1</v>
      </c>
      <c r="Z912">
        <f t="shared" si="89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90"/>
        <v/>
      </c>
      <c r="J913" s="69"/>
      <c r="K913" s="37"/>
      <c r="L913" s="58"/>
      <c r="M913" s="58"/>
      <c r="N913" s="74">
        <f t="shared" ca="1" si="91"/>
        <v>0</v>
      </c>
      <c r="O913" s="72">
        <f t="shared" si="92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7"/>
        <v>0</v>
      </c>
      <c r="Y913">
        <f t="shared" si="88"/>
        <v>1</v>
      </c>
      <c r="Z913">
        <f t="shared" si="89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90"/>
        <v/>
      </c>
      <c r="J914" s="69"/>
      <c r="K914" s="37"/>
      <c r="L914" s="58"/>
      <c r="M914" s="58"/>
      <c r="N914" s="74">
        <f t="shared" ca="1" si="91"/>
        <v>0</v>
      </c>
      <c r="O914" s="72">
        <f t="shared" si="92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7"/>
        <v>0</v>
      </c>
      <c r="Y914">
        <f t="shared" si="88"/>
        <v>1</v>
      </c>
      <c r="Z914">
        <f t="shared" si="89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90"/>
        <v/>
      </c>
      <c r="J915" s="69"/>
      <c r="K915" s="37"/>
      <c r="L915" s="58"/>
      <c r="M915" s="58"/>
      <c r="N915" s="74">
        <f t="shared" ca="1" si="91"/>
        <v>0</v>
      </c>
      <c r="O915" s="72">
        <f t="shared" si="92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7"/>
        <v>0</v>
      </c>
      <c r="Y915">
        <f t="shared" si="88"/>
        <v>1</v>
      </c>
      <c r="Z915">
        <f t="shared" si="89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90"/>
        <v/>
      </c>
      <c r="J916" s="69"/>
      <c r="K916" s="37"/>
      <c r="L916" s="58"/>
      <c r="M916" s="58"/>
      <c r="N916" s="74">
        <f t="shared" ca="1" si="91"/>
        <v>0</v>
      </c>
      <c r="O916" s="72">
        <f t="shared" si="92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7"/>
        <v>0</v>
      </c>
      <c r="Y916">
        <f t="shared" si="88"/>
        <v>1</v>
      </c>
      <c r="Z916">
        <f t="shared" si="89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90"/>
        <v/>
      </c>
      <c r="J917" s="69"/>
      <c r="K917" s="37"/>
      <c r="L917" s="58"/>
      <c r="M917" s="58"/>
      <c r="N917" s="74">
        <f t="shared" ca="1" si="91"/>
        <v>0</v>
      </c>
      <c r="O917" s="72">
        <f t="shared" si="92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7"/>
        <v>0</v>
      </c>
      <c r="Y917">
        <f t="shared" si="88"/>
        <v>1</v>
      </c>
      <c r="Z917">
        <f t="shared" si="89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90"/>
        <v/>
      </c>
      <c r="J918" s="69"/>
      <c r="K918" s="37"/>
      <c r="L918" s="58"/>
      <c r="M918" s="58"/>
      <c r="N918" s="74">
        <f t="shared" ca="1" si="91"/>
        <v>0</v>
      </c>
      <c r="O918" s="72">
        <f t="shared" si="92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7"/>
        <v>0</v>
      </c>
      <c r="Y918">
        <f t="shared" si="88"/>
        <v>1</v>
      </c>
      <c r="Z918">
        <f t="shared" si="89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90"/>
        <v/>
      </c>
      <c r="J919" s="69"/>
      <c r="K919" s="37"/>
      <c r="L919" s="58"/>
      <c r="M919" s="58"/>
      <c r="N919" s="74">
        <f t="shared" ca="1" si="91"/>
        <v>0</v>
      </c>
      <c r="O919" s="72">
        <f t="shared" si="92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7"/>
        <v>0</v>
      </c>
      <c r="Y919">
        <f t="shared" si="88"/>
        <v>1</v>
      </c>
      <c r="Z919">
        <f t="shared" si="89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90"/>
        <v/>
      </c>
      <c r="J920" s="69"/>
      <c r="K920" s="37"/>
      <c r="L920" s="58"/>
      <c r="M920" s="58"/>
      <c r="N920" s="74">
        <f t="shared" ca="1" si="91"/>
        <v>0</v>
      </c>
      <c r="O920" s="72">
        <f t="shared" si="92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7"/>
        <v>0</v>
      </c>
      <c r="Y920">
        <f t="shared" si="88"/>
        <v>1</v>
      </c>
      <c r="Z920">
        <f t="shared" si="89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90"/>
        <v/>
      </c>
      <c r="J921" s="69"/>
      <c r="K921" s="37"/>
      <c r="L921" s="58"/>
      <c r="M921" s="58"/>
      <c r="N921" s="74">
        <f t="shared" ca="1" si="91"/>
        <v>0</v>
      </c>
      <c r="O921" s="72">
        <f t="shared" si="92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7"/>
        <v>0</v>
      </c>
      <c r="Y921">
        <f t="shared" si="88"/>
        <v>1</v>
      </c>
      <c r="Z921">
        <f t="shared" si="89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90"/>
        <v/>
      </c>
      <c r="J922" s="69"/>
      <c r="K922" s="37"/>
      <c r="L922" s="58"/>
      <c r="M922" s="58"/>
      <c r="N922" s="74">
        <f t="shared" ca="1" si="91"/>
        <v>0</v>
      </c>
      <c r="O922" s="72">
        <f t="shared" si="92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7"/>
        <v>0</v>
      </c>
      <c r="Y922">
        <f t="shared" si="88"/>
        <v>1</v>
      </c>
      <c r="Z922">
        <f t="shared" si="89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90"/>
        <v/>
      </c>
      <c r="J923" s="69"/>
      <c r="K923" s="37"/>
      <c r="L923" s="58"/>
      <c r="M923" s="58"/>
      <c r="N923" s="74">
        <f t="shared" ca="1" si="91"/>
        <v>0</v>
      </c>
      <c r="O923" s="72">
        <f t="shared" si="92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7"/>
        <v>0</v>
      </c>
      <c r="Y923">
        <f t="shared" si="88"/>
        <v>1</v>
      </c>
      <c r="Z923">
        <f t="shared" si="89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90"/>
        <v/>
      </c>
      <c r="J924" s="69"/>
      <c r="K924" s="37"/>
      <c r="L924" s="58"/>
      <c r="M924" s="58"/>
      <c r="N924" s="74">
        <f t="shared" ca="1" si="91"/>
        <v>0</v>
      </c>
      <c r="O924" s="72">
        <f t="shared" si="92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7"/>
        <v>0</v>
      </c>
      <c r="Y924">
        <f t="shared" si="88"/>
        <v>1</v>
      </c>
      <c r="Z924">
        <f t="shared" si="89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90"/>
        <v/>
      </c>
      <c r="J925" s="69"/>
      <c r="K925" s="37"/>
      <c r="L925" s="58"/>
      <c r="M925" s="58"/>
      <c r="N925" s="74">
        <f t="shared" ca="1" si="91"/>
        <v>0</v>
      </c>
      <c r="O925" s="72">
        <f t="shared" si="92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7"/>
        <v>0</v>
      </c>
      <c r="Y925">
        <f t="shared" si="88"/>
        <v>1</v>
      </c>
      <c r="Z925">
        <f t="shared" si="89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90"/>
        <v/>
      </c>
      <c r="J926" s="69"/>
      <c r="K926" s="37"/>
      <c r="L926" s="58"/>
      <c r="M926" s="58"/>
      <c r="N926" s="74">
        <f t="shared" ca="1" si="91"/>
        <v>0</v>
      </c>
      <c r="O926" s="72">
        <f t="shared" si="92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7"/>
        <v>0</v>
      </c>
      <c r="Y926">
        <f t="shared" si="88"/>
        <v>1</v>
      </c>
      <c r="Z926">
        <f t="shared" si="89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90"/>
        <v/>
      </c>
      <c r="J927" s="69"/>
      <c r="K927" s="37"/>
      <c r="L927" s="58"/>
      <c r="M927" s="58"/>
      <c r="N927" s="74">
        <f t="shared" ca="1" si="91"/>
        <v>0</v>
      </c>
      <c r="O927" s="72">
        <f t="shared" si="92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7"/>
        <v>0</v>
      </c>
      <c r="Y927">
        <f t="shared" si="88"/>
        <v>1</v>
      </c>
      <c r="Z927">
        <f t="shared" si="89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90"/>
        <v/>
      </c>
      <c r="J928" s="69"/>
      <c r="K928" s="37"/>
      <c r="L928" s="58"/>
      <c r="M928" s="58"/>
      <c r="N928" s="74">
        <f t="shared" ca="1" si="91"/>
        <v>0</v>
      </c>
      <c r="O928" s="72">
        <f t="shared" si="92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7"/>
        <v>0</v>
      </c>
      <c r="Y928">
        <f t="shared" si="88"/>
        <v>1</v>
      </c>
      <c r="Z928">
        <f t="shared" si="89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90"/>
        <v/>
      </c>
      <c r="J929" s="69"/>
      <c r="K929" s="37"/>
      <c r="L929" s="58"/>
      <c r="M929" s="58"/>
      <c r="N929" s="74">
        <f t="shared" ca="1" si="91"/>
        <v>0</v>
      </c>
      <c r="O929" s="72">
        <f t="shared" si="92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7"/>
        <v>0</v>
      </c>
      <c r="Y929">
        <f t="shared" si="88"/>
        <v>1</v>
      </c>
      <c r="Z929">
        <f t="shared" si="89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90"/>
        <v/>
      </c>
      <c r="J930" s="69"/>
      <c r="K930" s="37"/>
      <c r="L930" s="58"/>
      <c r="M930" s="58"/>
      <c r="N930" s="74">
        <f t="shared" ca="1" si="91"/>
        <v>0</v>
      </c>
      <c r="O930" s="72">
        <f t="shared" si="92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7"/>
        <v>0</v>
      </c>
      <c r="Y930">
        <f t="shared" si="88"/>
        <v>1</v>
      </c>
      <c r="Z930">
        <f t="shared" si="89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90"/>
        <v/>
      </c>
      <c r="J931" s="69"/>
      <c r="K931" s="37"/>
      <c r="L931" s="58"/>
      <c r="M931" s="58"/>
      <c r="N931" s="74">
        <f t="shared" ca="1" si="91"/>
        <v>0</v>
      </c>
      <c r="O931" s="72">
        <f t="shared" si="92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7"/>
        <v>0</v>
      </c>
      <c r="Y931">
        <f t="shared" si="88"/>
        <v>1</v>
      </c>
      <c r="Z931">
        <f t="shared" si="89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90"/>
        <v/>
      </c>
      <c r="J932" s="69"/>
      <c r="K932" s="37"/>
      <c r="L932" s="58"/>
      <c r="M932" s="58"/>
      <c r="N932" s="74">
        <f t="shared" ca="1" si="91"/>
        <v>0</v>
      </c>
      <c r="O932" s="72">
        <f t="shared" si="92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7"/>
        <v>0</v>
      </c>
      <c r="Y932">
        <f t="shared" si="88"/>
        <v>1</v>
      </c>
      <c r="Z932">
        <f t="shared" si="89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90"/>
        <v/>
      </c>
      <c r="J933" s="69"/>
      <c r="K933" s="37"/>
      <c r="L933" s="58"/>
      <c r="M933" s="58"/>
      <c r="N933" s="74">
        <f t="shared" ca="1" si="91"/>
        <v>0</v>
      </c>
      <c r="O933" s="72">
        <f t="shared" si="92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7"/>
        <v>0</v>
      </c>
      <c r="Y933">
        <f t="shared" si="88"/>
        <v>1</v>
      </c>
      <c r="Z933">
        <f t="shared" si="89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90"/>
        <v/>
      </c>
      <c r="J934" s="69"/>
      <c r="K934" s="37"/>
      <c r="L934" s="58"/>
      <c r="M934" s="58"/>
      <c r="N934" s="74">
        <f t="shared" ca="1" si="91"/>
        <v>0</v>
      </c>
      <c r="O934" s="72">
        <f t="shared" si="92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7"/>
        <v>0</v>
      </c>
      <c r="Y934">
        <f t="shared" si="88"/>
        <v>1</v>
      </c>
      <c r="Z934">
        <f t="shared" si="89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90"/>
        <v/>
      </c>
      <c r="J935" s="69"/>
      <c r="K935" s="37"/>
      <c r="L935" s="58"/>
      <c r="M935" s="58"/>
      <c r="N935" s="74">
        <f t="shared" ca="1" si="91"/>
        <v>0</v>
      </c>
      <c r="O935" s="72">
        <f t="shared" si="92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7"/>
        <v>0</v>
      </c>
      <c r="Y935">
        <f t="shared" si="88"/>
        <v>1</v>
      </c>
      <c r="Z935">
        <f t="shared" si="89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90"/>
        <v/>
      </c>
      <c r="J936" s="69"/>
      <c r="K936" s="37"/>
      <c r="L936" s="58"/>
      <c r="M936" s="58"/>
      <c r="N936" s="74">
        <f t="shared" ca="1" si="91"/>
        <v>0</v>
      </c>
      <c r="O936" s="72">
        <f t="shared" si="92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7"/>
        <v>0</v>
      </c>
      <c r="Y936">
        <f t="shared" si="88"/>
        <v>1</v>
      </c>
      <c r="Z936">
        <f t="shared" si="89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90"/>
        <v/>
      </c>
      <c r="J937" s="69"/>
      <c r="K937" s="37"/>
      <c r="L937" s="58"/>
      <c r="M937" s="58"/>
      <c r="N937" s="74">
        <f t="shared" ca="1" si="91"/>
        <v>0</v>
      </c>
      <c r="O937" s="72">
        <f t="shared" si="92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7"/>
        <v>0</v>
      </c>
      <c r="Y937">
        <f t="shared" si="88"/>
        <v>1</v>
      </c>
      <c r="Z937">
        <f t="shared" si="89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90"/>
        <v/>
      </c>
      <c r="J938" s="69"/>
      <c r="K938" s="37"/>
      <c r="L938" s="58"/>
      <c r="M938" s="58"/>
      <c r="N938" s="74">
        <f t="shared" ca="1" si="91"/>
        <v>0</v>
      </c>
      <c r="O938" s="72">
        <f t="shared" si="92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7"/>
        <v>0</v>
      </c>
      <c r="Y938">
        <f t="shared" si="88"/>
        <v>1</v>
      </c>
      <c r="Z938">
        <f t="shared" si="89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90"/>
        <v/>
      </c>
      <c r="J939" s="69"/>
      <c r="K939" s="37"/>
      <c r="L939" s="58"/>
      <c r="M939" s="58"/>
      <c r="N939" s="74">
        <f t="shared" ca="1" si="91"/>
        <v>0</v>
      </c>
      <c r="O939" s="72">
        <f t="shared" si="92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7"/>
        <v>0</v>
      </c>
      <c r="Y939">
        <f t="shared" si="88"/>
        <v>1</v>
      </c>
      <c r="Z939">
        <f t="shared" si="89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90"/>
        <v/>
      </c>
      <c r="J940" s="69"/>
      <c r="K940" s="37"/>
      <c r="L940" s="58"/>
      <c r="M940" s="58"/>
      <c r="N940" s="74">
        <f t="shared" ca="1" si="91"/>
        <v>0</v>
      </c>
      <c r="O940" s="72">
        <f t="shared" si="92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7"/>
        <v>0</v>
      </c>
      <c r="Y940">
        <f t="shared" si="88"/>
        <v>1</v>
      </c>
      <c r="Z940">
        <f t="shared" si="89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90"/>
        <v/>
      </c>
      <c r="J941" s="69"/>
      <c r="K941" s="37"/>
      <c r="L941" s="58"/>
      <c r="M941" s="58"/>
      <c r="N941" s="74">
        <f t="shared" ca="1" si="91"/>
        <v>0</v>
      </c>
      <c r="O941" s="72">
        <f t="shared" si="92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7"/>
        <v>0</v>
      </c>
      <c r="Y941">
        <f t="shared" si="88"/>
        <v>1</v>
      </c>
      <c r="Z941">
        <f t="shared" si="89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90"/>
        <v/>
      </c>
      <c r="J942" s="69"/>
      <c r="K942" s="37"/>
      <c r="L942" s="58"/>
      <c r="M942" s="58"/>
      <c r="N942" s="74">
        <f t="shared" ca="1" si="91"/>
        <v>0</v>
      </c>
      <c r="O942" s="72">
        <f t="shared" si="92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7"/>
        <v>0</v>
      </c>
      <c r="Y942">
        <f t="shared" si="88"/>
        <v>1</v>
      </c>
      <c r="Z942">
        <f t="shared" si="89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90"/>
        <v/>
      </c>
      <c r="J943" s="69"/>
      <c r="K943" s="37"/>
      <c r="L943" s="58"/>
      <c r="M943" s="58"/>
      <c r="N943" s="74">
        <f t="shared" ca="1" si="91"/>
        <v>0</v>
      </c>
      <c r="O943" s="72">
        <f t="shared" si="92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7"/>
        <v>0</v>
      </c>
      <c r="Y943">
        <f t="shared" si="88"/>
        <v>1</v>
      </c>
      <c r="Z943">
        <f t="shared" si="89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90"/>
        <v/>
      </c>
      <c r="J944" s="69"/>
      <c r="K944" s="37"/>
      <c r="L944" s="58"/>
      <c r="M944" s="58"/>
      <c r="N944" s="74">
        <f t="shared" ca="1" si="91"/>
        <v>0</v>
      </c>
      <c r="O944" s="72">
        <f t="shared" si="92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7"/>
        <v>0</v>
      </c>
      <c r="Y944">
        <f t="shared" si="88"/>
        <v>1</v>
      </c>
      <c r="Z944">
        <f t="shared" si="89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90"/>
        <v/>
      </c>
      <c r="J945" s="69"/>
      <c r="K945" s="37"/>
      <c r="L945" s="58"/>
      <c r="M945" s="58"/>
      <c r="N945" s="74">
        <f t="shared" ca="1" si="91"/>
        <v>0</v>
      </c>
      <c r="O945" s="72">
        <f t="shared" si="92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7"/>
        <v>0</v>
      </c>
      <c r="Y945">
        <f t="shared" si="88"/>
        <v>1</v>
      </c>
      <c r="Z945">
        <f t="shared" si="89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90"/>
        <v/>
      </c>
      <c r="J946" s="69"/>
      <c r="K946" s="37"/>
      <c r="L946" s="58"/>
      <c r="M946" s="58"/>
      <c r="N946" s="74">
        <f t="shared" ca="1" si="91"/>
        <v>0</v>
      </c>
      <c r="O946" s="72">
        <f t="shared" si="92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7"/>
        <v>0</v>
      </c>
      <c r="Y946">
        <f t="shared" si="88"/>
        <v>1</v>
      </c>
      <c r="Z946">
        <f t="shared" si="89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90"/>
        <v/>
      </c>
      <c r="J947" s="69"/>
      <c r="K947" s="37"/>
      <c r="L947" s="58"/>
      <c r="M947" s="58"/>
      <c r="N947" s="74">
        <f t="shared" ca="1" si="91"/>
        <v>0</v>
      </c>
      <c r="O947" s="72">
        <f t="shared" si="92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7"/>
        <v>0</v>
      </c>
      <c r="Y947">
        <f t="shared" si="88"/>
        <v>1</v>
      </c>
      <c r="Z947">
        <f t="shared" si="89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90"/>
        <v/>
      </c>
      <c r="J948" s="69"/>
      <c r="K948" s="37"/>
      <c r="L948" s="58"/>
      <c r="M948" s="58"/>
      <c r="N948" s="74">
        <f t="shared" ca="1" si="91"/>
        <v>0</v>
      </c>
      <c r="O948" s="72">
        <f t="shared" si="92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7"/>
        <v>0</v>
      </c>
      <c r="Y948">
        <f t="shared" si="88"/>
        <v>1</v>
      </c>
      <c r="Z948">
        <f t="shared" si="89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90"/>
        <v/>
      </c>
      <c r="J949" s="69"/>
      <c r="K949" s="37"/>
      <c r="L949" s="58"/>
      <c r="M949" s="58"/>
      <c r="N949" s="74">
        <f t="shared" ca="1" si="91"/>
        <v>0</v>
      </c>
      <c r="O949" s="72">
        <f t="shared" si="92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7"/>
        <v>0</v>
      </c>
      <c r="Y949">
        <f t="shared" si="88"/>
        <v>1</v>
      </c>
      <c r="Z949">
        <f t="shared" si="89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90"/>
        <v/>
      </c>
      <c r="J950" s="69"/>
      <c r="K950" s="37"/>
      <c r="L950" s="58"/>
      <c r="M950" s="58"/>
      <c r="N950" s="74">
        <f t="shared" ca="1" si="91"/>
        <v>0</v>
      </c>
      <c r="O950" s="72">
        <f t="shared" si="92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7"/>
        <v>0</v>
      </c>
      <c r="Y950">
        <f t="shared" si="88"/>
        <v>1</v>
      </c>
      <c r="Z950">
        <f t="shared" si="89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90"/>
        <v/>
      </c>
      <c r="J951" s="69"/>
      <c r="K951" s="37"/>
      <c r="L951" s="58"/>
      <c r="M951" s="58"/>
      <c r="N951" s="74">
        <f t="shared" ca="1" si="91"/>
        <v>0</v>
      </c>
      <c r="O951" s="72">
        <f t="shared" si="92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7"/>
        <v>0</v>
      </c>
      <c r="Y951">
        <f t="shared" si="88"/>
        <v>1</v>
      </c>
      <c r="Z951">
        <f t="shared" si="89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90"/>
        <v/>
      </c>
      <c r="J952" s="69"/>
      <c r="K952" s="37"/>
      <c r="L952" s="58"/>
      <c r="M952" s="58"/>
      <c r="N952" s="74">
        <f t="shared" ca="1" si="91"/>
        <v>0</v>
      </c>
      <c r="O952" s="72">
        <f t="shared" si="92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7"/>
        <v>0</v>
      </c>
      <c r="Y952">
        <f t="shared" si="88"/>
        <v>1</v>
      </c>
      <c r="Z952">
        <f t="shared" si="89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90"/>
        <v/>
      </c>
      <c r="J953" s="69"/>
      <c r="K953" s="37"/>
      <c r="L953" s="58"/>
      <c r="M953" s="58"/>
      <c r="N953" s="74">
        <f t="shared" ca="1" si="91"/>
        <v>0</v>
      </c>
      <c r="O953" s="72">
        <f t="shared" si="92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7"/>
        <v>0</v>
      </c>
      <c r="Y953">
        <f t="shared" si="88"/>
        <v>1</v>
      </c>
      <c r="Z953">
        <f t="shared" si="89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90"/>
        <v/>
      </c>
      <c r="J954" s="69"/>
      <c r="K954" s="37"/>
      <c r="L954" s="58"/>
      <c r="M954" s="58"/>
      <c r="N954" s="74">
        <f t="shared" ca="1" si="91"/>
        <v>0</v>
      </c>
      <c r="O954" s="72">
        <f t="shared" si="92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7"/>
        <v>0</v>
      </c>
      <c r="Y954">
        <f t="shared" si="88"/>
        <v>1</v>
      </c>
      <c r="Z954">
        <f t="shared" si="89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90"/>
        <v/>
      </c>
      <c r="J955" s="69"/>
      <c r="K955" s="37"/>
      <c r="L955" s="58"/>
      <c r="M955" s="58"/>
      <c r="N955" s="74">
        <f t="shared" ca="1" si="91"/>
        <v>0</v>
      </c>
      <c r="O955" s="72">
        <f t="shared" si="92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7"/>
        <v>0</v>
      </c>
      <c r="Y955">
        <f t="shared" si="88"/>
        <v>1</v>
      </c>
      <c r="Z955">
        <f t="shared" si="89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90"/>
        <v/>
      </c>
      <c r="J956" s="69"/>
      <c r="K956" s="37"/>
      <c r="L956" s="58"/>
      <c r="M956" s="58"/>
      <c r="N956" s="74">
        <f t="shared" ca="1" si="91"/>
        <v>0</v>
      </c>
      <c r="O956" s="72">
        <f t="shared" si="92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7"/>
        <v>0</v>
      </c>
      <c r="Y956">
        <f t="shared" si="88"/>
        <v>1</v>
      </c>
      <c r="Z956">
        <f t="shared" si="89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90"/>
        <v/>
      </c>
      <c r="J957" s="69"/>
      <c r="K957" s="37"/>
      <c r="L957" s="58"/>
      <c r="M957" s="58"/>
      <c r="N957" s="74">
        <f t="shared" ca="1" si="91"/>
        <v>0</v>
      </c>
      <c r="O957" s="72">
        <f t="shared" si="92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7"/>
        <v>0</v>
      </c>
      <c r="Y957">
        <f t="shared" si="88"/>
        <v>1</v>
      </c>
      <c r="Z957">
        <f t="shared" si="89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90"/>
        <v/>
      </c>
      <c r="J958" s="69"/>
      <c r="K958" s="37"/>
      <c r="L958" s="58"/>
      <c r="M958" s="58"/>
      <c r="N958" s="74">
        <f t="shared" ca="1" si="91"/>
        <v>0</v>
      </c>
      <c r="O958" s="72">
        <f t="shared" si="92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7"/>
        <v>0</v>
      </c>
      <c r="Y958">
        <f t="shared" si="88"/>
        <v>1</v>
      </c>
      <c r="Z958">
        <f t="shared" si="89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90"/>
        <v/>
      </c>
      <c r="J959" s="69"/>
      <c r="K959" s="37"/>
      <c r="L959" s="58"/>
      <c r="M959" s="58"/>
      <c r="N959" s="74">
        <f t="shared" ca="1" si="91"/>
        <v>0</v>
      </c>
      <c r="O959" s="72">
        <f t="shared" si="92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7"/>
        <v>0</v>
      </c>
      <c r="Y959">
        <f t="shared" si="88"/>
        <v>1</v>
      </c>
      <c r="Z959">
        <f t="shared" si="89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90"/>
        <v/>
      </c>
      <c r="J960" s="69"/>
      <c r="K960" s="37"/>
      <c r="L960" s="58"/>
      <c r="M960" s="58"/>
      <c r="N960" s="74">
        <f t="shared" ca="1" si="91"/>
        <v>0</v>
      </c>
      <c r="O960" s="72">
        <f t="shared" si="92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7"/>
        <v>0</v>
      </c>
      <c r="Y960">
        <f t="shared" si="88"/>
        <v>1</v>
      </c>
      <c r="Z960">
        <f t="shared" si="89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90"/>
        <v/>
      </c>
      <c r="J961" s="69"/>
      <c r="K961" s="37"/>
      <c r="L961" s="58"/>
      <c r="M961" s="58"/>
      <c r="N961" s="74">
        <f t="shared" ca="1" si="91"/>
        <v>0</v>
      </c>
      <c r="O961" s="72">
        <f t="shared" si="92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7"/>
        <v>0</v>
      </c>
      <c r="Y961">
        <f t="shared" si="88"/>
        <v>1</v>
      </c>
      <c r="Z961">
        <f t="shared" si="89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90"/>
        <v/>
      </c>
      <c r="J962" s="69"/>
      <c r="K962" s="37"/>
      <c r="L962" s="58"/>
      <c r="M962" s="58"/>
      <c r="N962" s="74">
        <f t="shared" ca="1" si="91"/>
        <v>0</v>
      </c>
      <c r="O962" s="72">
        <f t="shared" si="92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7"/>
        <v>0</v>
      </c>
      <c r="Y962">
        <f t="shared" si="88"/>
        <v>1</v>
      </c>
      <c r="Z962">
        <f t="shared" si="89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90"/>
        <v/>
      </c>
      <c r="J963" s="69"/>
      <c r="K963" s="37"/>
      <c r="L963" s="58"/>
      <c r="M963" s="58"/>
      <c r="N963" s="74">
        <f t="shared" ca="1" si="91"/>
        <v>0</v>
      </c>
      <c r="O963" s="72">
        <f t="shared" si="92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7"/>
        <v>0</v>
      </c>
      <c r="Y963">
        <f t="shared" si="88"/>
        <v>1</v>
      </c>
      <c r="Z963">
        <f t="shared" si="89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90"/>
        <v/>
      </c>
      <c r="J964" s="69"/>
      <c r="K964" s="37"/>
      <c r="L964" s="58"/>
      <c r="M964" s="58"/>
      <c r="N964" s="74">
        <f t="shared" ca="1" si="91"/>
        <v>0</v>
      </c>
      <c r="O964" s="72">
        <f t="shared" si="92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7"/>
        <v>0</v>
      </c>
      <c r="Y964">
        <f t="shared" si="88"/>
        <v>1</v>
      </c>
      <c r="Z964">
        <f t="shared" si="89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90"/>
        <v/>
      </c>
      <c r="J965" s="69"/>
      <c r="K965" s="37"/>
      <c r="L965" s="58"/>
      <c r="M965" s="58"/>
      <c r="N965" s="74">
        <f t="shared" ca="1" si="91"/>
        <v>0</v>
      </c>
      <c r="O965" s="72">
        <f t="shared" si="92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7"/>
        <v>0</v>
      </c>
      <c r="Y965">
        <f t="shared" si="88"/>
        <v>1</v>
      </c>
      <c r="Z965">
        <f t="shared" si="89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90"/>
        <v/>
      </c>
      <c r="J966" s="69"/>
      <c r="K966" s="37"/>
      <c r="L966" s="58"/>
      <c r="M966" s="58"/>
      <c r="N966" s="74">
        <f t="shared" ca="1" si="91"/>
        <v>0</v>
      </c>
      <c r="O966" s="72">
        <f t="shared" si="92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7"/>
        <v>0</v>
      </c>
      <c r="Y966">
        <f t="shared" si="88"/>
        <v>1</v>
      </c>
      <c r="Z966">
        <f t="shared" si="89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90"/>
        <v/>
      </c>
      <c r="J967" s="69"/>
      <c r="K967" s="37"/>
      <c r="L967" s="58"/>
      <c r="M967" s="58"/>
      <c r="N967" s="74">
        <f t="shared" ca="1" si="91"/>
        <v>0</v>
      </c>
      <c r="O967" s="72">
        <f t="shared" si="92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7"/>
        <v>0</v>
      </c>
      <c r="Y967">
        <f t="shared" si="88"/>
        <v>1</v>
      </c>
      <c r="Z967">
        <f t="shared" si="89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90"/>
        <v/>
      </c>
      <c r="J968" s="69"/>
      <c r="K968" s="37"/>
      <c r="L968" s="58"/>
      <c r="M968" s="58"/>
      <c r="N968" s="74">
        <f t="shared" ca="1" si="91"/>
        <v>0</v>
      </c>
      <c r="O968" s="72">
        <f t="shared" si="92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7"/>
        <v>0</v>
      </c>
      <c r="Y968">
        <f t="shared" si="88"/>
        <v>1</v>
      </c>
      <c r="Z968">
        <f t="shared" si="89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90"/>
        <v/>
      </c>
      <c r="J969" s="69"/>
      <c r="K969" s="37"/>
      <c r="L969" s="58"/>
      <c r="M969" s="58"/>
      <c r="N969" s="74">
        <f t="shared" ca="1" si="91"/>
        <v>0</v>
      </c>
      <c r="O969" s="72">
        <f t="shared" si="92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7"/>
        <v>0</v>
      </c>
      <c r="Y969">
        <f t="shared" si="88"/>
        <v>1</v>
      </c>
      <c r="Z969">
        <f t="shared" si="89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90"/>
        <v/>
      </c>
      <c r="J970" s="69"/>
      <c r="K970" s="37"/>
      <c r="L970" s="58"/>
      <c r="M970" s="58"/>
      <c r="N970" s="74">
        <f t="shared" ca="1" si="91"/>
        <v>0</v>
      </c>
      <c r="O970" s="72">
        <f t="shared" si="92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7"/>
        <v>0</v>
      </c>
      <c r="Y970">
        <f t="shared" si="88"/>
        <v>1</v>
      </c>
      <c r="Z970">
        <f t="shared" si="89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90"/>
        <v/>
      </c>
      <c r="J971" s="69"/>
      <c r="K971" s="37"/>
      <c r="L971" s="58"/>
      <c r="M971" s="58"/>
      <c r="N971" s="74">
        <f t="shared" ca="1" si="91"/>
        <v>0</v>
      </c>
      <c r="O971" s="72">
        <f t="shared" si="92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7"/>
        <v>0</v>
      </c>
      <c r="Y971">
        <f t="shared" si="88"/>
        <v>1</v>
      </c>
      <c r="Z971">
        <f t="shared" si="89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90"/>
        <v/>
      </c>
      <c r="J972" s="69"/>
      <c r="K972" s="37"/>
      <c r="L972" s="58"/>
      <c r="M972" s="58"/>
      <c r="N972" s="74">
        <f t="shared" ca="1" si="91"/>
        <v>0</v>
      </c>
      <c r="O972" s="72">
        <f t="shared" si="92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7"/>
        <v>0</v>
      </c>
      <c r="Y972">
        <f t="shared" si="88"/>
        <v>1</v>
      </c>
      <c r="Z972">
        <f t="shared" si="89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90"/>
        <v/>
      </c>
      <c r="J973" s="69"/>
      <c r="K973" s="37"/>
      <c r="L973" s="58"/>
      <c r="M973" s="58"/>
      <c r="N973" s="74">
        <f t="shared" ca="1" si="91"/>
        <v>0</v>
      </c>
      <c r="O973" s="72">
        <f t="shared" si="92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7"/>
        <v>0</v>
      </c>
      <c r="Y973">
        <f t="shared" si="88"/>
        <v>1</v>
      </c>
      <c r="Z973">
        <f t="shared" si="89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90"/>
        <v/>
      </c>
      <c r="J974" s="69"/>
      <c r="K974" s="37"/>
      <c r="L974" s="58"/>
      <c r="M974" s="58"/>
      <c r="N974" s="74">
        <f t="shared" ca="1" si="91"/>
        <v>0</v>
      </c>
      <c r="O974" s="72">
        <f t="shared" si="92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3">DAY(B974)</f>
        <v>0</v>
      </c>
      <c r="Y974">
        <f t="shared" ref="Y974:Y1003" si="94">MONTH(B974)</f>
        <v>1</v>
      </c>
      <c r="Z974">
        <f t="shared" ref="Z974:Z1003" si="95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6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7">IF(I975="Pago em atraso",J975-B975,IF(I975="Vencido",TODAY()-B975,0))</f>
        <v>0</v>
      </c>
      <c r="O975" s="72">
        <f t="shared" ref="O975:O1003" si="98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3"/>
        <v>0</v>
      </c>
      <c r="Y975">
        <f t="shared" si="94"/>
        <v>1</v>
      </c>
      <c r="Z975">
        <f t="shared" si="95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6"/>
        <v/>
      </c>
      <c r="J976" s="69"/>
      <c r="K976" s="37"/>
      <c r="L976" s="58"/>
      <c r="M976" s="58"/>
      <c r="N976" s="74">
        <f t="shared" ca="1" si="97"/>
        <v>0</v>
      </c>
      <c r="O976" s="72">
        <f t="shared" si="98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3"/>
        <v>0</v>
      </c>
      <c r="Y976">
        <f t="shared" si="94"/>
        <v>1</v>
      </c>
      <c r="Z976">
        <f t="shared" si="95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6"/>
        <v/>
      </c>
      <c r="J977" s="69"/>
      <c r="K977" s="37"/>
      <c r="L977" s="58"/>
      <c r="M977" s="58"/>
      <c r="N977" s="74">
        <f t="shared" ca="1" si="97"/>
        <v>0</v>
      </c>
      <c r="O977" s="72">
        <f t="shared" si="98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3"/>
        <v>0</v>
      </c>
      <c r="Y977">
        <f t="shared" si="94"/>
        <v>1</v>
      </c>
      <c r="Z977">
        <f t="shared" si="95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6"/>
        <v/>
      </c>
      <c r="J978" s="69"/>
      <c r="K978" s="37"/>
      <c r="L978" s="58"/>
      <c r="M978" s="58"/>
      <c r="N978" s="74">
        <f t="shared" ca="1" si="97"/>
        <v>0</v>
      </c>
      <c r="O978" s="72">
        <f t="shared" si="98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3"/>
        <v>0</v>
      </c>
      <c r="Y978">
        <f t="shared" si="94"/>
        <v>1</v>
      </c>
      <c r="Z978">
        <f t="shared" si="95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6"/>
        <v/>
      </c>
      <c r="J979" s="69"/>
      <c r="K979" s="37"/>
      <c r="L979" s="58"/>
      <c r="M979" s="58"/>
      <c r="N979" s="74">
        <f t="shared" ca="1" si="97"/>
        <v>0</v>
      </c>
      <c r="O979" s="72">
        <f t="shared" si="98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3"/>
        <v>0</v>
      </c>
      <c r="Y979">
        <f t="shared" si="94"/>
        <v>1</v>
      </c>
      <c r="Z979">
        <f t="shared" si="95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6"/>
        <v/>
      </c>
      <c r="J980" s="69"/>
      <c r="K980" s="37"/>
      <c r="L980" s="58"/>
      <c r="M980" s="58"/>
      <c r="N980" s="74">
        <f t="shared" ca="1" si="97"/>
        <v>0</v>
      </c>
      <c r="O980" s="72">
        <f t="shared" si="98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3"/>
        <v>0</v>
      </c>
      <c r="Y980">
        <f t="shared" si="94"/>
        <v>1</v>
      </c>
      <c r="Z980">
        <f t="shared" si="95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6"/>
        <v/>
      </c>
      <c r="J981" s="69"/>
      <c r="K981" s="37"/>
      <c r="L981" s="58"/>
      <c r="M981" s="58"/>
      <c r="N981" s="74">
        <f t="shared" ca="1" si="97"/>
        <v>0</v>
      </c>
      <c r="O981" s="72">
        <f t="shared" si="98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3"/>
        <v>0</v>
      </c>
      <c r="Y981">
        <f t="shared" si="94"/>
        <v>1</v>
      </c>
      <c r="Z981">
        <f t="shared" si="95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6"/>
        <v/>
      </c>
      <c r="J982" s="69"/>
      <c r="K982" s="37"/>
      <c r="L982" s="58"/>
      <c r="M982" s="58"/>
      <c r="N982" s="74">
        <f t="shared" ca="1" si="97"/>
        <v>0</v>
      </c>
      <c r="O982" s="72">
        <f t="shared" si="98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3"/>
        <v>0</v>
      </c>
      <c r="Y982">
        <f t="shared" si="94"/>
        <v>1</v>
      </c>
      <c r="Z982">
        <f t="shared" si="95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6"/>
        <v/>
      </c>
      <c r="J983" s="69"/>
      <c r="K983" s="37"/>
      <c r="L983" s="58"/>
      <c r="M983" s="58"/>
      <c r="N983" s="74">
        <f t="shared" ca="1" si="97"/>
        <v>0</v>
      </c>
      <c r="O983" s="72">
        <f t="shared" si="98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3"/>
        <v>0</v>
      </c>
      <c r="Y983">
        <f t="shared" si="94"/>
        <v>1</v>
      </c>
      <c r="Z983">
        <f t="shared" si="95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6"/>
        <v/>
      </c>
      <c r="J984" s="69"/>
      <c r="K984" s="37"/>
      <c r="L984" s="58"/>
      <c r="M984" s="58"/>
      <c r="N984" s="74">
        <f t="shared" ca="1" si="97"/>
        <v>0</v>
      </c>
      <c r="O984" s="72">
        <f t="shared" si="98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3"/>
        <v>0</v>
      </c>
      <c r="Y984">
        <f t="shared" si="94"/>
        <v>1</v>
      </c>
      <c r="Z984">
        <f t="shared" si="95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6"/>
        <v/>
      </c>
      <c r="J985" s="69"/>
      <c r="K985" s="37"/>
      <c r="L985" s="58"/>
      <c r="M985" s="58"/>
      <c r="N985" s="74">
        <f t="shared" ca="1" si="97"/>
        <v>0</v>
      </c>
      <c r="O985" s="72">
        <f t="shared" si="98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3"/>
        <v>0</v>
      </c>
      <c r="Y985">
        <f t="shared" si="94"/>
        <v>1</v>
      </c>
      <c r="Z985">
        <f t="shared" si="95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6"/>
        <v/>
      </c>
      <c r="J986" s="69"/>
      <c r="K986" s="37"/>
      <c r="L986" s="58"/>
      <c r="M986" s="58"/>
      <c r="N986" s="74">
        <f t="shared" ca="1" si="97"/>
        <v>0</v>
      </c>
      <c r="O986" s="72">
        <f t="shared" si="98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3"/>
        <v>0</v>
      </c>
      <c r="Y986">
        <f t="shared" si="94"/>
        <v>1</v>
      </c>
      <c r="Z986">
        <f t="shared" si="95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6"/>
        <v/>
      </c>
      <c r="J987" s="69"/>
      <c r="K987" s="37"/>
      <c r="L987" s="58"/>
      <c r="M987" s="58"/>
      <c r="N987" s="74">
        <f t="shared" ca="1" si="97"/>
        <v>0</v>
      </c>
      <c r="O987" s="72">
        <f t="shared" si="98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3"/>
        <v>0</v>
      </c>
      <c r="Y987">
        <f t="shared" si="94"/>
        <v>1</v>
      </c>
      <c r="Z987">
        <f t="shared" si="95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6"/>
        <v/>
      </c>
      <c r="J988" s="69"/>
      <c r="K988" s="37"/>
      <c r="L988" s="58"/>
      <c r="M988" s="58"/>
      <c r="N988" s="74">
        <f t="shared" ca="1" si="97"/>
        <v>0</v>
      </c>
      <c r="O988" s="72">
        <f t="shared" si="98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3"/>
        <v>0</v>
      </c>
      <c r="Y988">
        <f t="shared" si="94"/>
        <v>1</v>
      </c>
      <c r="Z988">
        <f t="shared" si="95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6"/>
        <v/>
      </c>
      <c r="J989" s="69"/>
      <c r="K989" s="37"/>
      <c r="L989" s="58"/>
      <c r="M989" s="58"/>
      <c r="N989" s="74">
        <f t="shared" ca="1" si="97"/>
        <v>0</v>
      </c>
      <c r="O989" s="72">
        <f t="shared" si="98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3"/>
        <v>0</v>
      </c>
      <c r="Y989">
        <f t="shared" si="94"/>
        <v>1</v>
      </c>
      <c r="Z989">
        <f t="shared" si="95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6"/>
        <v/>
      </c>
      <c r="J990" s="69"/>
      <c r="K990" s="37"/>
      <c r="L990" s="58"/>
      <c r="M990" s="58"/>
      <c r="N990" s="74">
        <f t="shared" ca="1" si="97"/>
        <v>0</v>
      </c>
      <c r="O990" s="72">
        <f t="shared" si="98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3"/>
        <v>0</v>
      </c>
      <c r="Y990">
        <f t="shared" si="94"/>
        <v>1</v>
      </c>
      <c r="Z990">
        <f t="shared" si="95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6"/>
        <v/>
      </c>
      <c r="J991" s="69"/>
      <c r="K991" s="37"/>
      <c r="L991" s="58"/>
      <c r="M991" s="58"/>
      <c r="N991" s="74">
        <f t="shared" ca="1" si="97"/>
        <v>0</v>
      </c>
      <c r="O991" s="72">
        <f t="shared" si="98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3"/>
        <v>0</v>
      </c>
      <c r="Y991">
        <f t="shared" si="94"/>
        <v>1</v>
      </c>
      <c r="Z991">
        <f t="shared" si="95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6"/>
        <v/>
      </c>
      <c r="J992" s="69"/>
      <c r="K992" s="37"/>
      <c r="L992" s="58"/>
      <c r="M992" s="58"/>
      <c r="N992" s="74">
        <f t="shared" ca="1" si="97"/>
        <v>0</v>
      </c>
      <c r="O992" s="72">
        <f t="shared" si="98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3"/>
        <v>0</v>
      </c>
      <c r="Y992">
        <f t="shared" si="94"/>
        <v>1</v>
      </c>
      <c r="Z992">
        <f t="shared" si="95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6"/>
        <v/>
      </c>
      <c r="J993" s="69"/>
      <c r="K993" s="37"/>
      <c r="L993" s="58"/>
      <c r="M993" s="58"/>
      <c r="N993" s="74">
        <f t="shared" ca="1" si="97"/>
        <v>0</v>
      </c>
      <c r="O993" s="72">
        <f t="shared" si="98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3"/>
        <v>0</v>
      </c>
      <c r="Y993">
        <f t="shared" si="94"/>
        <v>1</v>
      </c>
      <c r="Z993">
        <f t="shared" si="95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6"/>
        <v/>
      </c>
      <c r="J994" s="69"/>
      <c r="K994" s="37"/>
      <c r="L994" s="58"/>
      <c r="M994" s="58"/>
      <c r="N994" s="74">
        <f t="shared" ca="1" si="97"/>
        <v>0</v>
      </c>
      <c r="O994" s="72">
        <f t="shared" si="98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3"/>
        <v>0</v>
      </c>
      <c r="Y994">
        <f t="shared" si="94"/>
        <v>1</v>
      </c>
      <c r="Z994">
        <f t="shared" si="95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6"/>
        <v/>
      </c>
      <c r="J995" s="69"/>
      <c r="K995" s="37"/>
      <c r="L995" s="58"/>
      <c r="M995" s="58"/>
      <c r="N995" s="74">
        <f t="shared" ca="1" si="97"/>
        <v>0</v>
      </c>
      <c r="O995" s="72">
        <f t="shared" si="98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3"/>
        <v>0</v>
      </c>
      <c r="Y995">
        <f t="shared" si="94"/>
        <v>1</v>
      </c>
      <c r="Z995">
        <f t="shared" si="95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6"/>
        <v/>
      </c>
      <c r="J996" s="69"/>
      <c r="K996" s="37"/>
      <c r="L996" s="58"/>
      <c r="M996" s="58"/>
      <c r="N996" s="74">
        <f t="shared" ca="1" si="97"/>
        <v>0</v>
      </c>
      <c r="O996" s="72">
        <f t="shared" si="98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3"/>
        <v>0</v>
      </c>
      <c r="Y996">
        <f t="shared" si="94"/>
        <v>1</v>
      </c>
      <c r="Z996">
        <f t="shared" si="95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6"/>
        <v/>
      </c>
      <c r="J997" s="69"/>
      <c r="K997" s="37"/>
      <c r="L997" s="58"/>
      <c r="M997" s="58"/>
      <c r="N997" s="74">
        <f t="shared" ca="1" si="97"/>
        <v>0</v>
      </c>
      <c r="O997" s="72">
        <f t="shared" si="98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3"/>
        <v>0</v>
      </c>
      <c r="Y997">
        <f t="shared" si="94"/>
        <v>1</v>
      </c>
      <c r="Z997">
        <f t="shared" si="95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6"/>
        <v/>
      </c>
      <c r="J998" s="69"/>
      <c r="K998" s="37"/>
      <c r="L998" s="58"/>
      <c r="M998" s="58"/>
      <c r="N998" s="74">
        <f t="shared" ca="1" si="97"/>
        <v>0</v>
      </c>
      <c r="O998" s="72">
        <f t="shared" si="98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3"/>
        <v>0</v>
      </c>
      <c r="Y998">
        <f t="shared" si="94"/>
        <v>1</v>
      </c>
      <c r="Z998">
        <f t="shared" si="95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6"/>
        <v/>
      </c>
      <c r="J999" s="69"/>
      <c r="K999" s="37"/>
      <c r="L999" s="58"/>
      <c r="M999" s="58"/>
      <c r="N999" s="74">
        <f t="shared" ca="1" si="97"/>
        <v>0</v>
      </c>
      <c r="O999" s="72">
        <f t="shared" si="98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3"/>
        <v>0</v>
      </c>
      <c r="Y999">
        <f t="shared" si="94"/>
        <v>1</v>
      </c>
      <c r="Z999">
        <f t="shared" si="95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6"/>
        <v/>
      </c>
      <c r="J1000" s="69"/>
      <c r="K1000" s="37"/>
      <c r="L1000" s="58"/>
      <c r="M1000" s="58"/>
      <c r="N1000" s="74">
        <f t="shared" ca="1" si="97"/>
        <v>0</v>
      </c>
      <c r="O1000" s="72">
        <f t="shared" si="98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3"/>
        <v>0</v>
      </c>
      <c r="Y1000">
        <f t="shared" si="94"/>
        <v>1</v>
      </c>
      <c r="Z1000">
        <f t="shared" si="95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6"/>
        <v/>
      </c>
      <c r="J1001" s="69"/>
      <c r="K1001" s="37"/>
      <c r="L1001" s="58"/>
      <c r="M1001" s="58"/>
      <c r="N1001" s="74">
        <f t="shared" ca="1" si="97"/>
        <v>0</v>
      </c>
      <c r="O1001" s="72">
        <f t="shared" si="98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3"/>
        <v>0</v>
      </c>
      <c r="Y1001">
        <f t="shared" si="94"/>
        <v>1</v>
      </c>
      <c r="Z1001">
        <f t="shared" si="95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6"/>
        <v/>
      </c>
      <c r="J1002" s="69"/>
      <c r="K1002" s="37"/>
      <c r="L1002" s="58"/>
      <c r="M1002" s="58"/>
      <c r="N1002" s="74">
        <f t="shared" ca="1" si="97"/>
        <v>0</v>
      </c>
      <c r="O1002" s="72">
        <f t="shared" si="98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3"/>
        <v>0</v>
      </c>
      <c r="Y1002">
        <f t="shared" si="94"/>
        <v>1</v>
      </c>
      <c r="Z1002">
        <f t="shared" si="95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6"/>
        <v/>
      </c>
      <c r="J1003" s="69"/>
      <c r="K1003" s="37"/>
      <c r="L1003" s="58"/>
      <c r="M1003" s="58"/>
      <c r="N1003" s="74">
        <f t="shared" ca="1" si="97"/>
        <v>0</v>
      </c>
      <c r="O1003" s="72">
        <f t="shared" si="98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3"/>
        <v>0</v>
      </c>
      <c r="Y1003">
        <f t="shared" si="94"/>
        <v>1</v>
      </c>
      <c r="Z1003">
        <f t="shared" si="95"/>
        <v>1900</v>
      </c>
    </row>
  </sheetData>
  <sheetProtection algorithmName="SHA-512" hashValue="oaeRjVt3qI1laHTlnGcKlQLQYdpU2H+7uM8dlhVACbg71wlwFcXA42g3ftTbuvsJL5pYeEkFQnZ6l1H9ownmRg==" saltValue="YRoXFIxOahAznTKk9fRpWA==" spinCount="100000" sheet="1" sort="0" autoFilter="0"/>
  <autoFilter ref="B13:O13"/>
  <sortState ref="B14:K49">
    <sortCondition ref="B14:B49"/>
  </sortState>
  <conditionalFormatting sqref="I65:J1003">
    <cfRule type="cellIs" dxfId="145" priority="39" operator="equal">
      <formula>"Em Aberto"</formula>
    </cfRule>
    <cfRule type="cellIs" dxfId="144" priority="40" operator="equal">
      <formula>"Pago"</formula>
    </cfRule>
  </conditionalFormatting>
  <conditionalFormatting sqref="I40:J40">
    <cfRule type="cellIs" dxfId="143" priority="7" operator="equal">
      <formula>"Em Aberto"</formula>
    </cfRule>
    <cfRule type="cellIs" dxfId="142" priority="8" operator="equal">
      <formula>"Pago"</formula>
    </cfRule>
  </conditionalFormatting>
  <conditionalFormatting sqref="I41:J41">
    <cfRule type="cellIs" dxfId="141" priority="5" operator="equal">
      <formula>"Em Aberto"</formula>
    </cfRule>
    <cfRule type="cellIs" dxfId="140" priority="6" operator="equal">
      <formula>"Pago"</formula>
    </cfRule>
  </conditionalFormatting>
  <conditionalFormatting sqref="I44:J44">
    <cfRule type="cellIs" dxfId="139" priority="3" operator="equal">
      <formula>"Em Aberto"</formula>
    </cfRule>
    <cfRule type="cellIs" dxfId="138" priority="4" operator="equal">
      <formula>"Pago"</formula>
    </cfRule>
  </conditionalFormatting>
  <conditionalFormatting sqref="I14:J1003">
    <cfRule type="cellIs" dxfId="137" priority="1" operator="equal">
      <formula>"Pago em atraso"</formula>
    </cfRule>
    <cfRule type="cellIs" dxfId="136" priority="2" operator="equal">
      <formula>"Vencido"</formula>
    </cfRule>
    <cfRule type="cellIs" dxfId="135" priority="9" operator="equal">
      <formula>"Em Aberto"</formula>
    </cfRule>
    <cfRule type="cellIs" dxfId="134" priority="10" operator="equal">
      <formula>"Pago em dia"</formula>
    </cfRule>
  </conditionalFormatting>
  <dataValidations count="4">
    <dataValidation type="date" operator="greaterThan" allowBlank="1" showInputMessage="1" showErrorMessage="1" sqref="B14:B1048576">
      <formula1>1</formula1>
    </dataValidation>
    <dataValidation type="list" allowBlank="1" showInputMessage="1" showErrorMessage="1" sqref="C14:C1048576">
      <formula1>bancos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H14:H1003">
      <formula1>INDIRECT(V14)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G20" sqref="G20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442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4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4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n2B4jV2pV90aC8zkt1wN4lRUxw7ucpc0mrWQdPYKEJ8eCwSBFKywMLu5psCdhFHRmD+bDCpfKTHL0HGRkOis6g==" saltValue="1sZaeT1xAIvES9ERbS1UvA==" spinCount="100000" sheet="1" sort="0" autoFilter="0"/>
  <autoFilter ref="B13:L13"/>
  <conditionalFormatting sqref="I65:J1003">
    <cfRule type="cellIs" dxfId="133" priority="11" operator="equal">
      <formula>"Em Aberto"</formula>
    </cfRule>
    <cfRule type="cellIs" dxfId="132" priority="12" operator="equal">
      <formula>"Pago"</formula>
    </cfRule>
  </conditionalFormatting>
  <conditionalFormatting sqref="I40:J40">
    <cfRule type="cellIs" dxfId="131" priority="7" operator="equal">
      <formula>"Em Aberto"</formula>
    </cfRule>
    <cfRule type="cellIs" dxfId="130" priority="8" operator="equal">
      <formula>"Pago"</formula>
    </cfRule>
  </conditionalFormatting>
  <conditionalFormatting sqref="I41:J41">
    <cfRule type="cellIs" dxfId="129" priority="5" operator="equal">
      <formula>"Em Aberto"</formula>
    </cfRule>
    <cfRule type="cellIs" dxfId="128" priority="6" operator="equal">
      <formula>"Pago"</formula>
    </cfRule>
  </conditionalFormatting>
  <conditionalFormatting sqref="I44:J44">
    <cfRule type="cellIs" dxfId="127" priority="3" operator="equal">
      <formula>"Em Aberto"</formula>
    </cfRule>
    <cfRule type="cellIs" dxfId="126" priority="4" operator="equal">
      <formula>"Pago"</formula>
    </cfRule>
  </conditionalFormatting>
  <conditionalFormatting sqref="I14:J1003">
    <cfRule type="cellIs" dxfId="125" priority="1" operator="equal">
      <formula>"Pago em atraso"</formula>
    </cfRule>
    <cfRule type="cellIs" dxfId="124" priority="2" operator="equal">
      <formula>"Vencido"</formula>
    </cfRule>
    <cfRule type="cellIs" dxfId="123" priority="9" operator="equal">
      <formula>"Em Aberto"</formula>
    </cfRule>
    <cfRule type="cellIs" dxfId="122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17" sqref="J17:M17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443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ca="1">IF(B17="","",IF(AND(J17="",B17&gt;TODAY()),"Em Aberto",IF(AND(J17="",B17&lt;=TODAY()),"Vencido",IF(AND(J17&lt;&gt;"",B17&gt;=J17),"Pago em dia",IF(AND(J17&lt;&gt;"",B17&lt;J17),"Pago em atraso","")))))</f>
        <v/>
      </c>
      <c r="J17" s="69"/>
      <c r="K17" s="37"/>
      <c r="L17" s="58"/>
      <c r="M17" s="58"/>
      <c r="N17" s="74">
        <f ca="1">IF(I17="Pago em atraso",J17-B17,IF(I17="Vencido",TODAY()-B17,0))</f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>DAY(B17)</f>
        <v>0</v>
      </c>
      <c r="Y17">
        <f>MONTH(B17)</f>
        <v>1</v>
      </c>
      <c r="Z17">
        <f>YEAR(B17)</f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ca="1">IF(B18="","",IF(AND(J18="",B18&gt;TODAY()),"Em Aberto",IF(AND(J18="",B18&lt;=TODAY()),"Vencido",IF(AND(J18&lt;&gt;"",B18&gt;=J18),"Pago em dia",IF(AND(J18&lt;&gt;"",B18&lt;J18),"Pago em atraso","")))))</f>
        <v/>
      </c>
      <c r="J18" s="69"/>
      <c r="K18" s="37"/>
      <c r="L18" s="58"/>
      <c r="M18" s="58"/>
      <c r="N18" s="74">
        <f ca="1">IF(I18="Pago em atraso",J18-B18,IF(I18="Vencido",TODAY()-B18,0))</f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>DAY(B18)</f>
        <v>0</v>
      </c>
      <c r="Y18">
        <f>MONTH(B18)</f>
        <v>1</v>
      </c>
      <c r="Z18">
        <f>YEAR(B18)</f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4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4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erMHlA/odvpuXs2uC6MUZeVgOng/MdJGksg3mI5B7qa1ueByZj7kcGe0QVuAqtF0x3DvyHFKamVSrXIfBJ5pUA==" saltValue="zioTjYGdAmtBbZFp6IEj8A==" spinCount="100000" sheet="1" sort="0" autoFilter="0"/>
  <autoFilter ref="B13:L13"/>
  <conditionalFormatting sqref="I65:J1003">
    <cfRule type="cellIs" dxfId="121" priority="11" operator="equal">
      <formula>"Em Aberto"</formula>
    </cfRule>
    <cfRule type="cellIs" dxfId="120" priority="12" operator="equal">
      <formula>"Pago"</formula>
    </cfRule>
  </conditionalFormatting>
  <conditionalFormatting sqref="I40:J40">
    <cfRule type="cellIs" dxfId="119" priority="7" operator="equal">
      <formula>"Em Aberto"</formula>
    </cfRule>
    <cfRule type="cellIs" dxfId="118" priority="8" operator="equal">
      <formula>"Pago"</formula>
    </cfRule>
  </conditionalFormatting>
  <conditionalFormatting sqref="I41:J41">
    <cfRule type="cellIs" dxfId="117" priority="5" operator="equal">
      <formula>"Em Aberto"</formula>
    </cfRule>
    <cfRule type="cellIs" dxfId="116" priority="6" operator="equal">
      <formula>"Pago"</formula>
    </cfRule>
  </conditionalFormatting>
  <conditionalFormatting sqref="I44:J44">
    <cfRule type="cellIs" dxfId="115" priority="3" operator="equal">
      <formula>"Em Aberto"</formula>
    </cfRule>
    <cfRule type="cellIs" dxfId="114" priority="4" operator="equal">
      <formula>"Pago"</formula>
    </cfRule>
  </conditionalFormatting>
  <conditionalFormatting sqref="I14:J1003">
    <cfRule type="cellIs" dxfId="113" priority="1" operator="equal">
      <formula>"Pago em atraso"</formula>
    </cfRule>
    <cfRule type="cellIs" dxfId="112" priority="2" operator="equal">
      <formula>"Vencido"</formula>
    </cfRule>
    <cfRule type="cellIs" dxfId="111" priority="9" operator="equal">
      <formula>"Em Aberto"</formula>
    </cfRule>
    <cfRule type="cellIs" dxfId="110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18" sqref="J18:M18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444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4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4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5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5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HWpzKcaIHWRPEGTGm/QS0hpplOobske3QnC1TUnCMu/9tdrgcEXXdmSvUCUeaC+rHqTngmkpcGPRTmKSNywccQ==" saltValue="uRV04bf0Mz6RfSpW0SP/Dw==" spinCount="100000" sheet="1" sort="0" autoFilter="0"/>
  <autoFilter ref="B13:L13"/>
  <conditionalFormatting sqref="I65:J1003">
    <cfRule type="cellIs" dxfId="109" priority="11" operator="equal">
      <formula>"Em Aberto"</formula>
    </cfRule>
    <cfRule type="cellIs" dxfId="108" priority="12" operator="equal">
      <formula>"Pago"</formula>
    </cfRule>
  </conditionalFormatting>
  <conditionalFormatting sqref="I40:J40">
    <cfRule type="cellIs" dxfId="107" priority="7" operator="equal">
      <formula>"Em Aberto"</formula>
    </cfRule>
    <cfRule type="cellIs" dxfId="106" priority="8" operator="equal">
      <formula>"Pago"</formula>
    </cfRule>
  </conditionalFormatting>
  <conditionalFormatting sqref="I41:J41">
    <cfRule type="cellIs" dxfId="105" priority="5" operator="equal">
      <formula>"Em Aberto"</formula>
    </cfRule>
    <cfRule type="cellIs" dxfId="104" priority="6" operator="equal">
      <formula>"Pago"</formula>
    </cfRule>
  </conditionalFormatting>
  <conditionalFormatting sqref="I44:J44">
    <cfRule type="cellIs" dxfId="103" priority="3" operator="equal">
      <formula>"Em Aberto"</formula>
    </cfRule>
    <cfRule type="cellIs" dxfId="102" priority="4" operator="equal">
      <formula>"Pago"</formula>
    </cfRule>
  </conditionalFormatting>
  <conditionalFormatting sqref="I14:J1003">
    <cfRule type="cellIs" dxfId="101" priority="1" operator="equal">
      <formula>"Pago em atraso"</formula>
    </cfRule>
    <cfRule type="cellIs" dxfId="100" priority="2" operator="equal">
      <formula>"Vencido"</formula>
    </cfRule>
    <cfRule type="cellIs" dxfId="99" priority="9" operator="equal">
      <formula>"Em Aberto"</formula>
    </cfRule>
    <cfRule type="cellIs" dxfId="98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B18" sqref="B18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445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4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5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5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5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5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jULRlYZopZMb/8cuvf0Rue2XVN2Hsezpk64zwL3dIzo5JAg0BS5nryYgbmwsE7sF962ILTO5YQ0zBJH+146akA==" saltValue="8Jw07CvIUtnfbYg3rNsTZw==" spinCount="100000" sheet="1" sort="0" autoFilter="0"/>
  <autoFilter ref="B13:L13"/>
  <conditionalFormatting sqref="I40:J40">
    <cfRule type="cellIs" dxfId="97" priority="7" operator="equal">
      <formula>"Em Aberto"</formula>
    </cfRule>
    <cfRule type="cellIs" dxfId="96" priority="8" operator="equal">
      <formula>"Pago"</formula>
    </cfRule>
  </conditionalFormatting>
  <conditionalFormatting sqref="I41:J41">
    <cfRule type="cellIs" dxfId="95" priority="5" operator="equal">
      <formula>"Em Aberto"</formula>
    </cfRule>
    <cfRule type="cellIs" dxfId="94" priority="6" operator="equal">
      <formula>"Pago"</formula>
    </cfRule>
  </conditionalFormatting>
  <conditionalFormatting sqref="I44:J44">
    <cfRule type="cellIs" dxfId="93" priority="3" operator="equal">
      <formula>"Em Aberto"</formula>
    </cfRule>
    <cfRule type="cellIs" dxfId="92" priority="4" operator="equal">
      <formula>"Pago"</formula>
    </cfRule>
  </conditionalFormatting>
  <conditionalFormatting sqref="I65:J1003">
    <cfRule type="cellIs" dxfId="91" priority="11" operator="equal">
      <formula>"Em Aberto"</formula>
    </cfRule>
    <cfRule type="cellIs" dxfId="90" priority="12" operator="equal">
      <formula>"Pago"</formula>
    </cfRule>
  </conditionalFormatting>
  <conditionalFormatting sqref="I14:J1003">
    <cfRule type="cellIs" dxfId="89" priority="1" operator="equal">
      <formula>"Pago em atraso"</formula>
    </cfRule>
    <cfRule type="cellIs" dxfId="88" priority="2" operator="equal">
      <formula>"Vencido"</formula>
    </cfRule>
    <cfRule type="cellIs" dxfId="87" priority="9" operator="equal">
      <formula>"Em Aberto"</formula>
    </cfRule>
    <cfRule type="cellIs" dxfId="86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/>
  <dimension ref="A1:AL1003"/>
  <sheetViews>
    <sheetView showGridLines="0" showRowColHeaders="0" workbookViewId="0">
      <pane ySplit="13" topLeftCell="A14" activePane="bottomLeft" state="frozen"/>
      <selection activeCell="E22" sqref="E22"/>
      <selection pane="bottomLeft" activeCell="J18" sqref="J18:L18"/>
    </sheetView>
  </sheetViews>
  <sheetFormatPr defaultColWidth="0" defaultRowHeight="15" x14ac:dyDescent="0.25"/>
  <cols>
    <col min="1" max="1" width="1.7109375" customWidth="1"/>
    <col min="2" max="2" width="15.7109375" style="38" customWidth="1"/>
    <col min="3" max="3" width="18.85546875" style="38" customWidth="1"/>
    <col min="4" max="4" width="21.85546875" style="7" customWidth="1"/>
    <col min="5" max="5" width="25.7109375" style="7" customWidth="1"/>
    <col min="6" max="6" width="17.7109375" style="7" customWidth="1"/>
    <col min="7" max="7" width="17.7109375" style="83" customWidth="1"/>
    <col min="8" max="8" width="21.28515625" style="7" customWidth="1"/>
    <col min="9" max="9" width="13.7109375" style="7" bestFit="1" customWidth="1"/>
    <col min="10" max="10" width="12.7109375" style="70" customWidth="1"/>
    <col min="11" max="11" width="14.7109375" style="39" customWidth="1"/>
    <col min="12" max="14" width="13.7109375" style="13" customWidth="1"/>
    <col min="15" max="15" width="14.7109375" style="13" customWidth="1"/>
    <col min="16" max="16" width="1.7109375" customWidth="1"/>
    <col min="17" max="17" width="18.7109375" customWidth="1"/>
    <col min="18" max="18" width="1.7109375" customWidth="1"/>
    <col min="19" max="21" width="8.85546875" hidden="1" customWidth="1"/>
    <col min="22" max="22" width="25" hidden="1" customWidth="1"/>
    <col min="23" max="23" width="2.7109375" hidden="1" customWidth="1"/>
    <col min="24" max="24" width="3.7109375" hidden="1" customWidth="1"/>
    <col min="25" max="25" width="4.42578125" hidden="1" customWidth="1"/>
    <col min="26" max="26" width="5" hidden="1" customWidth="1"/>
    <col min="27" max="27" width="2.7109375" hidden="1" customWidth="1"/>
    <col min="28" max="28" width="3.7109375" hidden="1" customWidth="1"/>
    <col min="29" max="29" width="10.85546875" hidden="1" customWidth="1"/>
    <col min="30" max="30" width="13.85546875" hidden="1" customWidth="1"/>
    <col min="31" max="31" width="9.42578125" hidden="1" customWidth="1"/>
    <col min="32" max="32" width="8.28515625" hidden="1" customWidth="1"/>
    <col min="33" max="33" width="2.7109375" hidden="1" customWidth="1"/>
    <col min="34" max="34" width="8.85546875" hidden="1" customWidth="1"/>
    <col min="35" max="35" width="10.85546875" hidden="1" customWidth="1"/>
    <col min="36" max="36" width="13.85546875" hidden="1" customWidth="1"/>
    <col min="37" max="37" width="9.42578125" hidden="1" customWidth="1"/>
    <col min="38" max="38" width="8.28515625" hidden="1" customWidth="1"/>
    <col min="39" max="16384" width="8.85546875" hidden="1"/>
  </cols>
  <sheetData>
    <row r="1" spans="1:38" s="43" customFormat="1" x14ac:dyDescent="0.25">
      <c r="G1" s="75"/>
    </row>
    <row r="2" spans="1:38" s="43" customFormat="1" x14ac:dyDescent="0.25">
      <c r="G2" s="75"/>
    </row>
    <row r="3" spans="1:38" s="43" customFormat="1" x14ac:dyDescent="0.25">
      <c r="G3" s="75"/>
    </row>
    <row r="4" spans="1:38" s="43" customFormat="1" ht="1.9" customHeight="1" x14ac:dyDescent="0.25">
      <c r="G4" s="75"/>
    </row>
    <row r="5" spans="1:38" s="41" customFormat="1" ht="4.9000000000000004" customHeight="1" x14ac:dyDescent="0.25">
      <c r="G5" s="76"/>
    </row>
    <row r="6" spans="1:38" s="43" customFormat="1" ht="3" customHeight="1" x14ac:dyDescent="0.25">
      <c r="G6" s="75"/>
    </row>
    <row r="7" spans="1:38" s="41" customFormat="1" ht="4.9000000000000004" customHeight="1" x14ac:dyDescent="0.25">
      <c r="G7" s="76"/>
    </row>
    <row r="8" spans="1:38" s="43" customFormat="1" ht="1.9" customHeight="1" x14ac:dyDescent="0.25">
      <c r="G8" s="75"/>
    </row>
    <row r="9" spans="1:38" ht="25.15" customHeight="1" thickBot="1" x14ac:dyDescent="0.3">
      <c r="B9" s="9"/>
      <c r="C9" s="9"/>
      <c r="D9" s="9"/>
      <c r="E9" s="9"/>
      <c r="F9" s="9"/>
      <c r="G9" s="77"/>
      <c r="H9" s="9"/>
      <c r="I9" s="9"/>
      <c r="J9" s="9"/>
      <c r="K9" s="9"/>
      <c r="L9" s="9"/>
      <c r="M9" s="9"/>
      <c r="N9" s="9"/>
      <c r="O9" s="9"/>
    </row>
    <row r="10" spans="1:38" s="44" customFormat="1" ht="25.15" customHeight="1" thickTop="1" x14ac:dyDescent="0.25">
      <c r="G10" s="78"/>
    </row>
    <row r="11" spans="1:38" s="40" customFormat="1" ht="19.899999999999999" customHeight="1" thickBot="1" x14ac:dyDescent="0.3">
      <c r="A11"/>
      <c r="B11" s="47" t="s">
        <v>446</v>
      </c>
      <c r="C11" s="48"/>
      <c r="D11" s="48"/>
      <c r="E11" s="48"/>
      <c r="F11" s="48"/>
      <c r="G11" s="79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</row>
    <row r="12" spans="1:38" ht="4.9000000000000004" customHeight="1" thickTop="1" thickBot="1" x14ac:dyDescent="0.3">
      <c r="B12"/>
      <c r="C12"/>
      <c r="D12"/>
      <c r="E12"/>
      <c r="F12"/>
      <c r="G12" s="80"/>
      <c r="H12"/>
      <c r="I12"/>
      <c r="J12"/>
      <c r="K12"/>
      <c r="L12"/>
      <c r="M12"/>
      <c r="N12"/>
      <c r="O12"/>
    </row>
    <row r="13" spans="1:38" ht="30" customHeight="1" thickBot="1" x14ac:dyDescent="0.3">
      <c r="B13" s="68" t="s">
        <v>487</v>
      </c>
      <c r="C13" s="49" t="s">
        <v>465</v>
      </c>
      <c r="D13" s="49" t="s">
        <v>1</v>
      </c>
      <c r="E13" s="49" t="s">
        <v>2</v>
      </c>
      <c r="F13" s="68" t="s">
        <v>489</v>
      </c>
      <c r="G13" s="81" t="s">
        <v>493</v>
      </c>
      <c r="H13" s="49" t="s">
        <v>3</v>
      </c>
      <c r="I13" s="56" t="s">
        <v>4</v>
      </c>
      <c r="J13" s="71" t="s">
        <v>488</v>
      </c>
      <c r="K13" s="57" t="s">
        <v>468</v>
      </c>
      <c r="L13" s="57" t="s">
        <v>469</v>
      </c>
      <c r="M13" s="57" t="s">
        <v>471</v>
      </c>
      <c r="N13" s="71" t="s">
        <v>490</v>
      </c>
      <c r="O13" s="57" t="s">
        <v>229</v>
      </c>
      <c r="Q13" s="50" t="s">
        <v>5</v>
      </c>
      <c r="X13" t="s">
        <v>211</v>
      </c>
      <c r="Y13" t="s">
        <v>212</v>
      </c>
      <c r="Z13" t="s">
        <v>213</v>
      </c>
      <c r="AB13" s="12" t="s">
        <v>211</v>
      </c>
      <c r="AC13" t="s">
        <v>478</v>
      </c>
      <c r="AD13" t="s">
        <v>482</v>
      </c>
      <c r="AE13" t="s">
        <v>483</v>
      </c>
      <c r="AF13" s="12" t="s">
        <v>492</v>
      </c>
      <c r="AH13" s="12" t="s">
        <v>460</v>
      </c>
      <c r="AI13" t="s">
        <v>478</v>
      </c>
      <c r="AJ13" t="s">
        <v>482</v>
      </c>
      <c r="AK13" t="s">
        <v>483</v>
      </c>
      <c r="AL13" s="12" t="s">
        <v>492</v>
      </c>
    </row>
    <row r="14" spans="1:38" ht="15.75" thickBot="1" x14ac:dyDescent="0.3">
      <c r="B14" s="34"/>
      <c r="C14" s="35"/>
      <c r="D14" s="36"/>
      <c r="E14" s="36"/>
      <c r="F14" s="36"/>
      <c r="G14" s="82"/>
      <c r="H14" s="36"/>
      <c r="I14" s="73" t="str">
        <f ca="1">IF(B14="","",IF(AND(J14="",B14&gt;TODAY()),"Em Aberto",IF(AND(J14="",B14&lt;=TODAY()),"Vencido",IF(AND(J14&lt;&gt;"",B14&gt;=J14),"Pago em dia",IF(AND(J14&lt;&gt;"",B14&lt;J14),"Pago em atraso","")))))</f>
        <v/>
      </c>
      <c r="J14" s="69"/>
      <c r="K14" s="37"/>
      <c r="L14" s="58"/>
      <c r="M14" s="58"/>
      <c r="N14" s="74">
        <f ca="1">IF(I14="Pago em atraso",J14-B14,IF(I14="Vencido",TODAY()-B14,0))</f>
        <v>0</v>
      </c>
      <c r="O14" s="72">
        <f>K14-L14+M14</f>
        <v>0</v>
      </c>
      <c r="Q14" s="2" t="s">
        <v>481</v>
      </c>
      <c r="U14" t="str">
        <f>IFERROR(VLOOKUP(D14,Outros!$E$14:$F$25,2,0),"")</f>
        <v>Receita</v>
      </c>
      <c r="V14" t="str">
        <f>IF(D14=Despesas!$C$13,"Despesas_com_Produto",IF(D14=Despesas!$F$13,"Despesas_com_Serviços",IF(D14=Despesas!$I$13,"Despesas_Administrativas",IF(D14=Despesas!$L$13,"Despesas_Operacionais",IF(D14=Despesas!$O$13,"Despesas_com_Pessoal",IF(D14=Despesas!$R$13,"Impostos",IF(D14=Despesas!$U$13,"Despesas_Não_Operacionais",IF(D14=Despesas!$X$13,"Outras_Despesas",""))))))))</f>
        <v>Despesas_Operacionais</v>
      </c>
      <c r="X14">
        <f t="shared" ref="X14:X77" si="0">DAY(B14)</f>
        <v>0</v>
      </c>
      <c r="Y14">
        <f t="shared" ref="Y14:Y77" si="1">MONTH(B14)</f>
        <v>1</v>
      </c>
      <c r="Z14">
        <f t="shared" ref="Z14:Z77" si="2">YEAR(B14)</f>
        <v>1900</v>
      </c>
      <c r="AB14">
        <v>1</v>
      </c>
      <c r="AC14">
        <f t="shared" ref="AC14:AF44" si="3">SUMIFS($K$14:$K$1003,$X$14:$X$1003,$AB14,$I$14:$I$1003,AC$13)</f>
        <v>0</v>
      </c>
      <c r="AD14">
        <f t="shared" si="3"/>
        <v>0</v>
      </c>
      <c r="AE14">
        <f t="shared" si="3"/>
        <v>0</v>
      </c>
      <c r="AF14">
        <f t="shared" si="3"/>
        <v>0</v>
      </c>
      <c r="AH14" t="str">
        <f>Outros!B14</f>
        <v>Cliente A</v>
      </c>
      <c r="AI14">
        <f t="shared" ref="AI14:AL33" si="4">SUMIFS($O$14:$O$1003,$C$14:$C$1003,$AH14,$I$14:$I$1003,AI$13)</f>
        <v>0</v>
      </c>
      <c r="AJ14">
        <f t="shared" si="4"/>
        <v>0</v>
      </c>
      <c r="AK14">
        <f t="shared" si="4"/>
        <v>0</v>
      </c>
      <c r="AL14">
        <f t="shared" si="4"/>
        <v>0</v>
      </c>
    </row>
    <row r="15" spans="1:38" x14ac:dyDescent="0.25">
      <c r="B15" s="34"/>
      <c r="C15" s="35"/>
      <c r="D15" s="36"/>
      <c r="E15" s="36"/>
      <c r="F15" s="36"/>
      <c r="G15" s="82"/>
      <c r="H15" s="36"/>
      <c r="I15" s="73" t="str">
        <f t="shared" ref="I15:I78" ca="1" si="5">IF(B15="","",IF(AND(J15="",B15&gt;TODAY()),"Em Aberto",IF(AND(J15="",B15&lt;=TODAY()),"Vencido",IF(AND(J15&lt;&gt;"",B15&gt;=J15),"Pago em dia",IF(AND(J15&lt;&gt;"",B15&lt;J15),"Pago em atraso","")))))</f>
        <v/>
      </c>
      <c r="J15" s="69"/>
      <c r="K15" s="37"/>
      <c r="L15" s="58"/>
      <c r="M15" s="58"/>
      <c r="N15" s="74">
        <f t="shared" ref="N15:N78" ca="1" si="6">IF(I15="Pago em atraso",J15-B15,IF(I15="Vencido",TODAY()-B15,0))</f>
        <v>0</v>
      </c>
      <c r="O15" s="72">
        <f t="shared" ref="O15:O78" si="7">K15-L15+M15</f>
        <v>0</v>
      </c>
      <c r="Q15" s="63" t="s">
        <v>479</v>
      </c>
      <c r="U15" t="str">
        <f>IFERROR(VLOOKUP(D15,Outros!$E$14:$F$25,2,0),"")</f>
        <v>Receita</v>
      </c>
      <c r="V15" t="str">
        <f>IF(D15=Despesas!$C$13,"Despesas_com_Produto",IF(D15=Despesas!$F$13,"Despesas_com_Serviços",IF(D15=Despesas!$I$13,"Despesas_Administrativas",IF(D15=Despesas!$L$13,"Despesas_Operacionais",IF(D15=Despesas!$O$13,"Despesas_com_Pessoal",IF(D15=Despesas!$R$13,"Impostos",IF(D15=Despesas!$U$13,"Despesas_Não_Operacionais",IF(D15=Despesas!$X$13,"Outras_Despesas",""))))))))</f>
        <v>Despesas_Operacionais</v>
      </c>
      <c r="X15">
        <f t="shared" si="0"/>
        <v>0</v>
      </c>
      <c r="Y15">
        <f t="shared" si="1"/>
        <v>1</v>
      </c>
      <c r="Z15">
        <f t="shared" si="2"/>
        <v>1900</v>
      </c>
      <c r="AB15">
        <v>2</v>
      </c>
      <c r="AC15">
        <f t="shared" si="3"/>
        <v>0</v>
      </c>
      <c r="AD15">
        <f t="shared" si="3"/>
        <v>0</v>
      </c>
      <c r="AE15">
        <f t="shared" si="3"/>
        <v>0</v>
      </c>
      <c r="AF15">
        <f t="shared" si="3"/>
        <v>0</v>
      </c>
      <c r="AH15" t="str">
        <f>Outros!B15</f>
        <v>Cliente B</v>
      </c>
      <c r="AI15">
        <f t="shared" si="4"/>
        <v>0</v>
      </c>
      <c r="AJ15">
        <f t="shared" si="4"/>
        <v>0</v>
      </c>
      <c r="AK15">
        <f t="shared" si="4"/>
        <v>0</v>
      </c>
      <c r="AL15">
        <f t="shared" si="4"/>
        <v>0</v>
      </c>
    </row>
    <row r="16" spans="1:38" ht="15.75" thickBot="1" x14ac:dyDescent="0.3">
      <c r="B16" s="34"/>
      <c r="C16" s="35"/>
      <c r="D16" s="36"/>
      <c r="E16" s="36"/>
      <c r="F16" s="36"/>
      <c r="G16" s="82"/>
      <c r="H16" s="36"/>
      <c r="I16" s="73" t="str">
        <f t="shared" ca="1" si="5"/>
        <v/>
      </c>
      <c r="J16" s="69"/>
      <c r="K16" s="37"/>
      <c r="L16" s="58"/>
      <c r="M16" s="58"/>
      <c r="N16" s="74">
        <f t="shared" ca="1" si="6"/>
        <v>0</v>
      </c>
      <c r="O16" s="72">
        <f t="shared" si="7"/>
        <v>0</v>
      </c>
      <c r="Q16" s="64">
        <f ca="1">SUMIFS(O14:O1003,I14:I1003,"Pago em dia")</f>
        <v>0</v>
      </c>
      <c r="U16" t="str">
        <f>IFERROR(VLOOKUP(D16,Outros!$E$14:$F$25,2,0),"")</f>
        <v>Receita</v>
      </c>
      <c r="V16" t="str">
        <f>IF(D16=Despesas!$C$13,"Despesas_com_Produto",IF(D16=Despesas!$F$13,"Despesas_com_Serviços",IF(D16=Despesas!$I$13,"Despesas_Administrativas",IF(D16=Despesas!$L$13,"Despesas_Operacionais",IF(D16=Despesas!$O$13,"Despesas_com_Pessoal",IF(D16=Despesas!$R$13,"Impostos",IF(D16=Despesas!$U$13,"Despesas_Não_Operacionais",IF(D16=Despesas!$X$13,"Outras_Despesas",""))))))))</f>
        <v>Despesas_Operacionais</v>
      </c>
      <c r="X16">
        <f t="shared" si="0"/>
        <v>0</v>
      </c>
      <c r="Y16">
        <f t="shared" si="1"/>
        <v>1</v>
      </c>
      <c r="Z16">
        <f t="shared" si="2"/>
        <v>1900</v>
      </c>
      <c r="AB16">
        <v>3</v>
      </c>
      <c r="AC16">
        <f t="shared" si="3"/>
        <v>0</v>
      </c>
      <c r="AD16">
        <f t="shared" si="3"/>
        <v>0</v>
      </c>
      <c r="AE16">
        <f t="shared" si="3"/>
        <v>0</v>
      </c>
      <c r="AF16">
        <f t="shared" si="3"/>
        <v>0</v>
      </c>
      <c r="AH16" t="str">
        <f>Outros!B16</f>
        <v>Cliente C</v>
      </c>
      <c r="AI16">
        <f t="shared" si="4"/>
        <v>0</v>
      </c>
      <c r="AJ16">
        <f t="shared" si="4"/>
        <v>0</v>
      </c>
      <c r="AK16">
        <f t="shared" si="4"/>
        <v>0</v>
      </c>
      <c r="AL16">
        <f t="shared" si="4"/>
        <v>0</v>
      </c>
    </row>
    <row r="17" spans="2:38" x14ac:dyDescent="0.25">
      <c r="B17" s="34"/>
      <c r="C17" s="35"/>
      <c r="D17" s="36"/>
      <c r="E17" s="36"/>
      <c r="F17" s="36"/>
      <c r="G17" s="82"/>
      <c r="H17" s="36"/>
      <c r="I17" s="73" t="str">
        <f t="shared" ca="1" si="5"/>
        <v/>
      </c>
      <c r="J17" s="69"/>
      <c r="K17" s="37"/>
      <c r="L17" s="58"/>
      <c r="M17" s="58"/>
      <c r="N17" s="74">
        <f t="shared" ca="1" si="6"/>
        <v>0</v>
      </c>
      <c r="O17" s="72">
        <f t="shared" si="7"/>
        <v>0</v>
      </c>
      <c r="Q17" s="63" t="s">
        <v>480</v>
      </c>
      <c r="U17" t="str">
        <f>IFERROR(VLOOKUP(D17,Outros!$E$14:$F$25,2,0),"")</f>
        <v>Receita</v>
      </c>
      <c r="V17" t="str">
        <f>IF(D17=Despesas!$C$13,"Despesas_com_Produto",IF(D17=Despesas!$F$13,"Despesas_com_Serviços",IF(D17=Despesas!$I$13,"Despesas_Administrativas",IF(D17=Despesas!$L$13,"Despesas_Operacionais",IF(D17=Despesas!$O$13,"Despesas_com_Pessoal",IF(D17=Despesas!$R$13,"Impostos",IF(D17=Despesas!$U$13,"Despesas_Não_Operacionais",IF(D17=Despesas!$X$13,"Outras_Despesas",""))))))))</f>
        <v>Despesas_Operacionais</v>
      </c>
      <c r="X17">
        <f t="shared" si="0"/>
        <v>0</v>
      </c>
      <c r="Y17">
        <f t="shared" si="1"/>
        <v>1</v>
      </c>
      <c r="Z17">
        <f t="shared" si="2"/>
        <v>1900</v>
      </c>
      <c r="AB17">
        <v>4</v>
      </c>
      <c r="AC17">
        <f t="shared" si="3"/>
        <v>0</v>
      </c>
      <c r="AD17">
        <f t="shared" si="3"/>
        <v>0</v>
      </c>
      <c r="AE17">
        <f t="shared" si="3"/>
        <v>0</v>
      </c>
      <c r="AF17">
        <f t="shared" si="3"/>
        <v>0</v>
      </c>
      <c r="AH17">
        <f>Outros!B17</f>
        <v>0</v>
      </c>
      <c r="AI17">
        <f t="shared" si="4"/>
        <v>0</v>
      </c>
      <c r="AJ17">
        <f t="shared" si="4"/>
        <v>0</v>
      </c>
      <c r="AK17">
        <f t="shared" si="4"/>
        <v>0</v>
      </c>
      <c r="AL17">
        <f t="shared" si="4"/>
        <v>0</v>
      </c>
    </row>
    <row r="18" spans="2:38" ht="15.75" thickBot="1" x14ac:dyDescent="0.3">
      <c r="B18" s="34"/>
      <c r="C18" s="35"/>
      <c r="D18" s="36"/>
      <c r="E18" s="36"/>
      <c r="F18" s="36"/>
      <c r="G18" s="82"/>
      <c r="H18" s="36"/>
      <c r="I18" s="73" t="str">
        <f t="shared" ca="1" si="5"/>
        <v/>
      </c>
      <c r="J18" s="69"/>
      <c r="K18" s="37"/>
      <c r="L18" s="58"/>
      <c r="M18" s="58"/>
      <c r="N18" s="74">
        <f t="shared" ca="1" si="6"/>
        <v>0</v>
      </c>
      <c r="O18" s="72">
        <f t="shared" si="7"/>
        <v>0</v>
      </c>
      <c r="Q18" s="65">
        <f ca="1">SUMIFS(O14:O1003,I14:I1003,"Pago em atraso")</f>
        <v>0</v>
      </c>
      <c r="U18" t="str">
        <f>IFERROR(VLOOKUP(D18,Outros!$E$14:$F$25,2,0),"")</f>
        <v>Receita</v>
      </c>
      <c r="V18" t="str">
        <f>IF(D18=Despesas!$C$13,"Despesas_com_Produto",IF(D18=Despesas!$F$13,"Despesas_com_Serviços",IF(D18=Despesas!$I$13,"Despesas_Administrativas",IF(D18=Despesas!$L$13,"Despesas_Operacionais",IF(D18=Despesas!$O$13,"Despesas_com_Pessoal",IF(D18=Despesas!$R$13,"Impostos",IF(D18=Despesas!$U$13,"Despesas_Não_Operacionais",IF(D18=Despesas!$X$13,"Outras_Despesas",""))))))))</f>
        <v>Despesas_Operacionais</v>
      </c>
      <c r="X18">
        <f t="shared" si="0"/>
        <v>0</v>
      </c>
      <c r="Y18">
        <f t="shared" si="1"/>
        <v>1</v>
      </c>
      <c r="Z18">
        <f t="shared" si="2"/>
        <v>1900</v>
      </c>
      <c r="AB18">
        <v>5</v>
      </c>
      <c r="AC18">
        <f t="shared" si="3"/>
        <v>0</v>
      </c>
      <c r="AD18">
        <f t="shared" si="3"/>
        <v>0</v>
      </c>
      <c r="AE18">
        <f t="shared" si="3"/>
        <v>0</v>
      </c>
      <c r="AF18">
        <f t="shared" si="3"/>
        <v>0</v>
      </c>
      <c r="AH18">
        <f>Outros!B18</f>
        <v>0</v>
      </c>
      <c r="AI18">
        <f t="shared" si="4"/>
        <v>0</v>
      </c>
      <c r="AJ18">
        <f t="shared" si="4"/>
        <v>0</v>
      </c>
      <c r="AK18">
        <f t="shared" si="4"/>
        <v>0</v>
      </c>
      <c r="AL18">
        <f t="shared" si="4"/>
        <v>0</v>
      </c>
    </row>
    <row r="19" spans="2:38" x14ac:dyDescent="0.25">
      <c r="B19" s="34"/>
      <c r="C19" s="35"/>
      <c r="D19" s="36"/>
      <c r="E19" s="36"/>
      <c r="F19" s="36"/>
      <c r="G19" s="82"/>
      <c r="H19" s="36"/>
      <c r="I19" s="73" t="str">
        <f t="shared" ca="1" si="5"/>
        <v/>
      </c>
      <c r="J19" s="69"/>
      <c r="K19" s="37"/>
      <c r="L19" s="58"/>
      <c r="M19" s="58"/>
      <c r="N19" s="74">
        <f t="shared" ca="1" si="6"/>
        <v>0</v>
      </c>
      <c r="O19" s="72">
        <f t="shared" si="7"/>
        <v>0</v>
      </c>
      <c r="Q19" s="55" t="s">
        <v>470</v>
      </c>
      <c r="U19" t="str">
        <f>IFERROR(VLOOKUP(D19,Outros!$E$14:$F$25,2,0),"")</f>
        <v>Receita</v>
      </c>
      <c r="V19" t="str">
        <f>IF(D19=Despesas!$C$13,"Despesas_com_Produto",IF(D19=Despesas!$F$13,"Despesas_com_Serviços",IF(D19=Despesas!$I$13,"Despesas_Administrativas",IF(D19=Despesas!$L$13,"Despesas_Operacionais",IF(D19=Despesas!$O$13,"Despesas_com_Pessoal",IF(D19=Despesas!$R$13,"Impostos",IF(D19=Despesas!$U$13,"Despesas_Não_Operacionais",IF(D19=Despesas!$X$13,"Outras_Despesas",""))))))))</f>
        <v>Despesas_Operacionais</v>
      </c>
      <c r="X19">
        <f t="shared" si="0"/>
        <v>0</v>
      </c>
      <c r="Y19">
        <f t="shared" si="1"/>
        <v>1</v>
      </c>
      <c r="Z19">
        <f t="shared" si="2"/>
        <v>1900</v>
      </c>
      <c r="AB19">
        <v>6</v>
      </c>
      <c r="AC19">
        <f t="shared" si="3"/>
        <v>0</v>
      </c>
      <c r="AD19">
        <f t="shared" si="3"/>
        <v>0</v>
      </c>
      <c r="AE19">
        <f t="shared" si="3"/>
        <v>0</v>
      </c>
      <c r="AF19">
        <f t="shared" si="3"/>
        <v>0</v>
      </c>
      <c r="AH19">
        <f>Outros!B19</f>
        <v>0</v>
      </c>
      <c r="AI19">
        <f t="shared" si="4"/>
        <v>0</v>
      </c>
      <c r="AJ19">
        <f t="shared" si="4"/>
        <v>0</v>
      </c>
      <c r="AK19">
        <f t="shared" si="4"/>
        <v>0</v>
      </c>
      <c r="AL19">
        <f t="shared" si="4"/>
        <v>0</v>
      </c>
    </row>
    <row r="20" spans="2:38" ht="15.75" thickBot="1" x14ac:dyDescent="0.3">
      <c r="B20" s="34"/>
      <c r="C20" s="35"/>
      <c r="D20" s="36"/>
      <c r="E20" s="36"/>
      <c r="F20" s="36"/>
      <c r="G20" s="82"/>
      <c r="H20" s="36"/>
      <c r="I20" s="73" t="str">
        <f t="shared" ca="1" si="5"/>
        <v/>
      </c>
      <c r="J20" s="69"/>
      <c r="K20" s="37"/>
      <c r="L20" s="58"/>
      <c r="M20" s="58"/>
      <c r="N20" s="74">
        <f t="shared" ca="1" si="6"/>
        <v>0</v>
      </c>
      <c r="O20" s="72">
        <f t="shared" si="7"/>
        <v>0</v>
      </c>
      <c r="Q20" s="66">
        <f ca="1">SUMIFS(K14:K1003,I14:I1003,"Em Aberto")</f>
        <v>0</v>
      </c>
      <c r="U20" t="str">
        <f>IFERROR(VLOOKUP(D20,Outros!$E$14:$F$25,2,0),"")</f>
        <v>Receita</v>
      </c>
      <c r="V20" t="str">
        <f>IF(D20=Despesas!$C$13,"Despesas_com_Produto",IF(D20=Despesas!$F$13,"Despesas_com_Serviços",IF(D20=Despesas!$I$13,"Despesas_Administrativas",IF(D20=Despesas!$L$13,"Despesas_Operacionais",IF(D20=Despesas!$O$13,"Despesas_com_Pessoal",IF(D20=Despesas!$R$13,"Impostos",IF(D20=Despesas!$U$13,"Despesas_Não_Operacionais",IF(D20=Despesas!$X$13,"Outras_Despesas",""))))))))</f>
        <v>Despesas_Operacionais</v>
      </c>
      <c r="X20">
        <f t="shared" si="0"/>
        <v>0</v>
      </c>
      <c r="Y20">
        <f t="shared" si="1"/>
        <v>1</v>
      </c>
      <c r="Z20">
        <f t="shared" si="2"/>
        <v>1900</v>
      </c>
      <c r="AB20">
        <v>7</v>
      </c>
      <c r="AC20">
        <f t="shared" si="3"/>
        <v>0</v>
      </c>
      <c r="AD20">
        <f t="shared" si="3"/>
        <v>0</v>
      </c>
      <c r="AE20">
        <f t="shared" si="3"/>
        <v>0</v>
      </c>
      <c r="AF20">
        <f t="shared" si="3"/>
        <v>0</v>
      </c>
      <c r="AH20">
        <f>Outros!B20</f>
        <v>0</v>
      </c>
      <c r="AI20">
        <f t="shared" si="4"/>
        <v>0</v>
      </c>
      <c r="AJ20">
        <f t="shared" si="4"/>
        <v>0</v>
      </c>
      <c r="AK20">
        <f t="shared" si="4"/>
        <v>0</v>
      </c>
      <c r="AL20">
        <f t="shared" si="4"/>
        <v>0</v>
      </c>
    </row>
    <row r="21" spans="2:38" x14ac:dyDescent="0.25">
      <c r="B21" s="34"/>
      <c r="C21" s="35"/>
      <c r="D21" s="36"/>
      <c r="E21" s="36"/>
      <c r="F21" s="36"/>
      <c r="G21" s="82"/>
      <c r="H21" s="36"/>
      <c r="I21" s="73" t="str">
        <f t="shared" ca="1" si="5"/>
        <v/>
      </c>
      <c r="J21" s="69"/>
      <c r="K21" s="37"/>
      <c r="L21" s="58"/>
      <c r="M21" s="58"/>
      <c r="N21" s="74">
        <f t="shared" ca="1" si="6"/>
        <v>0</v>
      </c>
      <c r="O21" s="72">
        <f t="shared" si="7"/>
        <v>0</v>
      </c>
      <c r="Q21" s="55" t="s">
        <v>491</v>
      </c>
      <c r="U21" t="str">
        <f>IFERROR(VLOOKUP(D21,Outros!$E$14:$F$25,2,0),"")</f>
        <v>Receita</v>
      </c>
      <c r="V21" t="str">
        <f>IF(D21=Despesas!$C$13,"Despesas_com_Produto",IF(D21=Despesas!$F$13,"Despesas_com_Serviços",IF(D21=Despesas!$I$13,"Despesas_Administrativas",IF(D21=Despesas!$L$13,"Despesas_Operacionais",IF(D21=Despesas!$O$13,"Despesas_com_Pessoal",IF(D21=Despesas!$R$13,"Impostos",IF(D21=Despesas!$U$13,"Despesas_Não_Operacionais",IF(D21=Despesas!$X$13,"Outras_Despesas",""))))))))</f>
        <v>Despesas_Operacionais</v>
      </c>
      <c r="X21">
        <f t="shared" si="0"/>
        <v>0</v>
      </c>
      <c r="Y21">
        <f t="shared" si="1"/>
        <v>1</v>
      </c>
      <c r="Z21">
        <f t="shared" si="2"/>
        <v>1900</v>
      </c>
      <c r="AB21">
        <v>8</v>
      </c>
      <c r="AC21">
        <f t="shared" si="3"/>
        <v>0</v>
      </c>
      <c r="AD21">
        <f t="shared" si="3"/>
        <v>0</v>
      </c>
      <c r="AE21">
        <f t="shared" si="3"/>
        <v>0</v>
      </c>
      <c r="AF21">
        <f t="shared" si="3"/>
        <v>0</v>
      </c>
      <c r="AH21">
        <f>Outros!B21</f>
        <v>0</v>
      </c>
      <c r="AI21">
        <f t="shared" si="4"/>
        <v>0</v>
      </c>
      <c r="AJ21">
        <f t="shared" si="4"/>
        <v>0</v>
      </c>
      <c r="AK21">
        <f t="shared" si="4"/>
        <v>0</v>
      </c>
      <c r="AL21">
        <f t="shared" si="4"/>
        <v>0</v>
      </c>
    </row>
    <row r="22" spans="2:38" ht="15.75" thickBot="1" x14ac:dyDescent="0.3">
      <c r="B22" s="34"/>
      <c r="C22" s="35"/>
      <c r="D22" s="36"/>
      <c r="E22" s="36"/>
      <c r="F22" s="36"/>
      <c r="G22" s="82"/>
      <c r="H22" s="36"/>
      <c r="I22" s="73" t="str">
        <f t="shared" ca="1" si="5"/>
        <v/>
      </c>
      <c r="J22" s="69"/>
      <c r="K22" s="37"/>
      <c r="L22" s="58"/>
      <c r="M22" s="58"/>
      <c r="N22" s="74">
        <f t="shared" ca="1" si="6"/>
        <v>0</v>
      </c>
      <c r="O22" s="72">
        <f t="shared" si="7"/>
        <v>0</v>
      </c>
      <c r="Q22" s="3">
        <f ca="1">SUMIFS(K14:K1003,I14:I1003,"Vencido")</f>
        <v>0</v>
      </c>
      <c r="U22" t="str">
        <f>IFERROR(VLOOKUP(D22,Outros!$E$14:$F$25,2,0),"")</f>
        <v>Receita</v>
      </c>
      <c r="V22" t="str">
        <f>IF(D22=Despesas!$C$13,"Despesas_com_Produto",IF(D22=Despesas!$F$13,"Despesas_com_Serviços",IF(D22=Despesas!$I$13,"Despesas_Administrativas",IF(D22=Despesas!$L$13,"Despesas_Operacionais",IF(D22=Despesas!$O$13,"Despesas_com_Pessoal",IF(D22=Despesas!$R$13,"Impostos",IF(D22=Despesas!$U$13,"Despesas_Não_Operacionais",IF(D22=Despesas!$X$13,"Outras_Despesas",""))))))))</f>
        <v>Despesas_Operacionais</v>
      </c>
      <c r="X22">
        <f t="shared" si="0"/>
        <v>0</v>
      </c>
      <c r="Y22">
        <f t="shared" si="1"/>
        <v>1</v>
      </c>
      <c r="Z22">
        <f t="shared" si="2"/>
        <v>1900</v>
      </c>
      <c r="AB22">
        <v>9</v>
      </c>
      <c r="AC22">
        <f t="shared" si="3"/>
        <v>0</v>
      </c>
      <c r="AD22">
        <f t="shared" si="3"/>
        <v>0</v>
      </c>
      <c r="AE22">
        <f t="shared" si="3"/>
        <v>0</v>
      </c>
      <c r="AF22">
        <f t="shared" si="3"/>
        <v>0</v>
      </c>
      <c r="AH22">
        <f>Outros!B22</f>
        <v>0</v>
      </c>
      <c r="AI22">
        <f t="shared" si="4"/>
        <v>0</v>
      </c>
      <c r="AJ22">
        <f t="shared" si="4"/>
        <v>0</v>
      </c>
      <c r="AK22">
        <f t="shared" si="4"/>
        <v>0</v>
      </c>
      <c r="AL22">
        <f t="shared" si="4"/>
        <v>0</v>
      </c>
    </row>
    <row r="23" spans="2:38" x14ac:dyDescent="0.25">
      <c r="B23" s="34"/>
      <c r="C23" s="35"/>
      <c r="D23" s="36"/>
      <c r="E23" s="36"/>
      <c r="F23" s="36"/>
      <c r="G23" s="82"/>
      <c r="H23" s="36"/>
      <c r="I23" s="73" t="str">
        <f t="shared" ca="1" si="5"/>
        <v/>
      </c>
      <c r="J23" s="69"/>
      <c r="K23" s="37"/>
      <c r="L23" s="58"/>
      <c r="M23" s="58"/>
      <c r="N23" s="74">
        <f t="shared" ca="1" si="6"/>
        <v>0</v>
      </c>
      <c r="O23" s="72">
        <f t="shared" si="7"/>
        <v>0</v>
      </c>
      <c r="Q23" s="62" t="s">
        <v>472</v>
      </c>
      <c r="U23" t="str">
        <f>IFERROR(VLOOKUP(D23,Outros!$E$14:$F$25,2,0),"")</f>
        <v>Receita</v>
      </c>
      <c r="V23" t="str">
        <f>IF(D23=Despesas!$C$13,"Despesas_com_Produto",IF(D23=Despesas!$F$13,"Despesas_com_Serviços",IF(D23=Despesas!$I$13,"Despesas_Administrativas",IF(D23=Despesas!$L$13,"Despesas_Operacionais",IF(D23=Despesas!$O$13,"Despesas_com_Pessoal",IF(D23=Despesas!$R$13,"Impostos",IF(D23=Despesas!$U$13,"Despesas_Não_Operacionais",IF(D23=Despesas!$X$13,"Outras_Despesas",""))))))))</f>
        <v>Despesas_Operacionais</v>
      </c>
      <c r="X23">
        <f t="shared" si="0"/>
        <v>0</v>
      </c>
      <c r="Y23">
        <f t="shared" si="1"/>
        <v>1</v>
      </c>
      <c r="Z23">
        <f t="shared" si="2"/>
        <v>1900</v>
      </c>
      <c r="AB23">
        <v>10</v>
      </c>
      <c r="AC23">
        <f t="shared" si="3"/>
        <v>0</v>
      </c>
      <c r="AD23">
        <f t="shared" si="3"/>
        <v>0</v>
      </c>
      <c r="AE23">
        <f t="shared" si="3"/>
        <v>0</v>
      </c>
      <c r="AF23">
        <f t="shared" si="3"/>
        <v>0</v>
      </c>
      <c r="AH23">
        <f>Outros!B23</f>
        <v>0</v>
      </c>
      <c r="AI23">
        <f t="shared" si="4"/>
        <v>0</v>
      </c>
      <c r="AJ23">
        <f t="shared" si="4"/>
        <v>0</v>
      </c>
      <c r="AK23">
        <f t="shared" si="4"/>
        <v>0</v>
      </c>
      <c r="AL23">
        <f t="shared" si="4"/>
        <v>0</v>
      </c>
    </row>
    <row r="24" spans="2:38" ht="15.75" thickBot="1" x14ac:dyDescent="0.3">
      <c r="B24" s="34"/>
      <c r="C24" s="35"/>
      <c r="D24" s="36"/>
      <c r="E24" s="36"/>
      <c r="F24" s="36"/>
      <c r="G24" s="82"/>
      <c r="H24" s="36"/>
      <c r="I24" s="73" t="str">
        <f t="shared" ca="1" si="5"/>
        <v/>
      </c>
      <c r="J24" s="69"/>
      <c r="K24" s="37"/>
      <c r="L24" s="58"/>
      <c r="M24" s="58"/>
      <c r="N24" s="74">
        <f t="shared" ca="1" si="6"/>
        <v>0</v>
      </c>
      <c r="O24" s="72">
        <f t="shared" si="7"/>
        <v>0</v>
      </c>
      <c r="Q24" s="64">
        <f>SUM(L14:L1003)</f>
        <v>0</v>
      </c>
      <c r="U24" t="str">
        <f>IFERROR(VLOOKUP(D24,Outros!$E$14:$F$25,2,0),"")</f>
        <v>Receita</v>
      </c>
      <c r="V24" t="str">
        <f>IF(D24=Despesas!$C$13,"Despesas_com_Produto",IF(D24=Despesas!$F$13,"Despesas_com_Serviços",IF(D24=Despesas!$I$13,"Despesas_Administrativas",IF(D24=Despesas!$L$13,"Despesas_Operacionais",IF(D24=Despesas!$O$13,"Despesas_com_Pessoal",IF(D24=Despesas!$R$13,"Impostos",IF(D24=Despesas!$U$13,"Despesas_Não_Operacionais",IF(D24=Despesas!$X$13,"Outras_Despesas",""))))))))</f>
        <v>Despesas_Operacionais</v>
      </c>
      <c r="X24">
        <f t="shared" si="0"/>
        <v>0</v>
      </c>
      <c r="Y24">
        <f t="shared" si="1"/>
        <v>1</v>
      </c>
      <c r="Z24">
        <f t="shared" si="2"/>
        <v>1900</v>
      </c>
      <c r="AB24">
        <v>11</v>
      </c>
      <c r="AC24">
        <f t="shared" si="3"/>
        <v>0</v>
      </c>
      <c r="AD24">
        <f t="shared" si="3"/>
        <v>0</v>
      </c>
      <c r="AE24">
        <f t="shared" si="3"/>
        <v>0</v>
      </c>
      <c r="AF24">
        <f t="shared" si="3"/>
        <v>0</v>
      </c>
      <c r="AH24">
        <f>Outros!B24</f>
        <v>0</v>
      </c>
      <c r="AI24">
        <f t="shared" si="4"/>
        <v>0</v>
      </c>
      <c r="AJ24">
        <f t="shared" si="4"/>
        <v>0</v>
      </c>
      <c r="AK24">
        <f t="shared" si="4"/>
        <v>0</v>
      </c>
      <c r="AL24">
        <f t="shared" si="4"/>
        <v>0</v>
      </c>
    </row>
    <row r="25" spans="2:38" x14ac:dyDescent="0.25">
      <c r="B25" s="34"/>
      <c r="C25" s="35"/>
      <c r="D25" s="36"/>
      <c r="E25" s="36"/>
      <c r="F25" s="36"/>
      <c r="G25" s="82"/>
      <c r="H25" s="36"/>
      <c r="I25" s="73" t="str">
        <f t="shared" ca="1" si="5"/>
        <v/>
      </c>
      <c r="J25" s="69"/>
      <c r="K25" s="37"/>
      <c r="L25" s="58"/>
      <c r="M25" s="58"/>
      <c r="N25" s="74">
        <f t="shared" ca="1" si="6"/>
        <v>0</v>
      </c>
      <c r="O25" s="72">
        <f t="shared" si="7"/>
        <v>0</v>
      </c>
      <c r="Q25" s="55" t="s">
        <v>473</v>
      </c>
      <c r="U25" t="str">
        <f>IFERROR(VLOOKUP(D25,Outros!$E$14:$F$25,2,0),"")</f>
        <v>Receita</v>
      </c>
      <c r="V25" t="str">
        <f>IF(D25=Despesas!$C$13,"Despesas_com_Produto",IF(D25=Despesas!$F$13,"Despesas_com_Serviços",IF(D25=Despesas!$I$13,"Despesas_Administrativas",IF(D25=Despesas!$L$13,"Despesas_Operacionais",IF(D25=Despesas!$O$13,"Despesas_com_Pessoal",IF(D25=Despesas!$R$13,"Impostos",IF(D25=Despesas!$U$13,"Despesas_Não_Operacionais",IF(D25=Despesas!$X$13,"Outras_Despesas",""))))))))</f>
        <v>Despesas_Operacionais</v>
      </c>
      <c r="X25">
        <f t="shared" si="0"/>
        <v>0</v>
      </c>
      <c r="Y25">
        <f t="shared" si="1"/>
        <v>1</v>
      </c>
      <c r="Z25">
        <f t="shared" si="2"/>
        <v>1900</v>
      </c>
      <c r="AB25">
        <v>12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H25">
        <f>Outros!B25</f>
        <v>0</v>
      </c>
      <c r="AI25">
        <f t="shared" si="4"/>
        <v>0</v>
      </c>
      <c r="AJ25">
        <f t="shared" si="4"/>
        <v>0</v>
      </c>
      <c r="AK25">
        <f t="shared" si="4"/>
        <v>0</v>
      </c>
      <c r="AL25">
        <f t="shared" si="4"/>
        <v>0</v>
      </c>
    </row>
    <row r="26" spans="2:38" ht="15.75" thickBot="1" x14ac:dyDescent="0.3">
      <c r="B26" s="34"/>
      <c r="C26" s="35"/>
      <c r="D26" s="36"/>
      <c r="E26" s="36"/>
      <c r="F26" s="36"/>
      <c r="G26" s="82"/>
      <c r="H26" s="36"/>
      <c r="I26" s="73" t="str">
        <f t="shared" ca="1" si="5"/>
        <v/>
      </c>
      <c r="J26" s="69"/>
      <c r="K26" s="37"/>
      <c r="L26" s="58"/>
      <c r="M26" s="58"/>
      <c r="N26" s="74">
        <f t="shared" ca="1" si="6"/>
        <v>0</v>
      </c>
      <c r="O26" s="72">
        <f t="shared" si="7"/>
        <v>0</v>
      </c>
      <c r="Q26" s="65">
        <f>SUM(M14:M1003)</f>
        <v>0</v>
      </c>
      <c r="U26" t="str">
        <f>IFERROR(VLOOKUP(D26,Outros!$E$14:$F$25,2,0),"")</f>
        <v>Receita</v>
      </c>
      <c r="V26" t="str">
        <f>IF(D26=Despesas!$C$13,"Despesas_com_Produto",IF(D26=Despesas!$F$13,"Despesas_com_Serviços",IF(D26=Despesas!$I$13,"Despesas_Administrativas",IF(D26=Despesas!$L$13,"Despesas_Operacionais",IF(D26=Despesas!$O$13,"Despesas_com_Pessoal",IF(D26=Despesas!$R$13,"Impostos",IF(D26=Despesas!$U$13,"Despesas_Não_Operacionais",IF(D26=Despesas!$X$13,"Outras_Despesas",""))))))))</f>
        <v>Despesas_Operacionais</v>
      </c>
      <c r="X26">
        <f t="shared" si="0"/>
        <v>0</v>
      </c>
      <c r="Y26">
        <f t="shared" si="1"/>
        <v>1</v>
      </c>
      <c r="Z26">
        <f t="shared" si="2"/>
        <v>1900</v>
      </c>
      <c r="AB26">
        <v>13</v>
      </c>
      <c r="AC26">
        <f t="shared" si="3"/>
        <v>0</v>
      </c>
      <c r="AD26">
        <f t="shared" si="3"/>
        <v>0</v>
      </c>
      <c r="AE26">
        <f t="shared" si="3"/>
        <v>0</v>
      </c>
      <c r="AF26">
        <f t="shared" si="3"/>
        <v>0</v>
      </c>
      <c r="AH26">
        <f>Outros!B26</f>
        <v>0</v>
      </c>
      <c r="AI26">
        <f t="shared" si="4"/>
        <v>0</v>
      </c>
      <c r="AJ26">
        <f t="shared" si="4"/>
        <v>0</v>
      </c>
      <c r="AK26">
        <f t="shared" si="4"/>
        <v>0</v>
      </c>
      <c r="AL26">
        <f t="shared" si="4"/>
        <v>0</v>
      </c>
    </row>
    <row r="27" spans="2:38" x14ac:dyDescent="0.25">
      <c r="B27" s="34"/>
      <c r="C27" s="35"/>
      <c r="D27" s="36"/>
      <c r="E27" s="36"/>
      <c r="F27" s="36"/>
      <c r="G27" s="82"/>
      <c r="H27" s="36"/>
      <c r="I27" s="73" t="str">
        <f t="shared" ca="1" si="5"/>
        <v/>
      </c>
      <c r="J27" s="69"/>
      <c r="K27" s="37"/>
      <c r="L27" s="58"/>
      <c r="M27" s="58"/>
      <c r="N27" s="74">
        <f t="shared" ca="1" si="6"/>
        <v>0</v>
      </c>
      <c r="O27" s="72">
        <f t="shared" si="7"/>
        <v>0</v>
      </c>
      <c r="U27" t="str">
        <f>IFERROR(VLOOKUP(D27,Outros!$E$14:$F$25,2,0),"")</f>
        <v>Receita</v>
      </c>
      <c r="V27" t="str">
        <f>IF(D27=Despesas!$C$13,"Despesas_com_Produto",IF(D27=Despesas!$F$13,"Despesas_com_Serviços",IF(D27=Despesas!$I$13,"Despesas_Administrativas",IF(D27=Despesas!$L$13,"Despesas_Operacionais",IF(D27=Despesas!$O$13,"Despesas_com_Pessoal",IF(D27=Despesas!$R$13,"Impostos",IF(D27=Despesas!$U$13,"Despesas_Não_Operacionais",IF(D27=Despesas!$X$13,"Outras_Despesas",""))))))))</f>
        <v>Despesas_Operacionais</v>
      </c>
      <c r="X27">
        <f t="shared" si="0"/>
        <v>0</v>
      </c>
      <c r="Y27">
        <f t="shared" si="1"/>
        <v>1</v>
      </c>
      <c r="Z27">
        <f t="shared" si="2"/>
        <v>1900</v>
      </c>
      <c r="AB27">
        <v>14</v>
      </c>
      <c r="AC27">
        <f t="shared" si="3"/>
        <v>0</v>
      </c>
      <c r="AD27">
        <f t="shared" si="3"/>
        <v>0</v>
      </c>
      <c r="AE27">
        <f t="shared" si="3"/>
        <v>0</v>
      </c>
      <c r="AF27">
        <f t="shared" si="3"/>
        <v>0</v>
      </c>
      <c r="AH27">
        <f>Outros!B27</f>
        <v>0</v>
      </c>
      <c r="AI27">
        <f t="shared" si="4"/>
        <v>0</v>
      </c>
      <c r="AJ27">
        <f t="shared" si="4"/>
        <v>0</v>
      </c>
      <c r="AK27">
        <f t="shared" si="4"/>
        <v>0</v>
      </c>
      <c r="AL27">
        <f t="shared" si="4"/>
        <v>0</v>
      </c>
    </row>
    <row r="28" spans="2:38" x14ac:dyDescent="0.25">
      <c r="B28" s="34"/>
      <c r="C28" s="35"/>
      <c r="D28" s="36"/>
      <c r="E28" s="36"/>
      <c r="F28" s="36"/>
      <c r="G28" s="82"/>
      <c r="H28" s="36"/>
      <c r="I28" s="73" t="str">
        <f t="shared" ca="1" si="5"/>
        <v/>
      </c>
      <c r="J28" s="69"/>
      <c r="K28" s="37"/>
      <c r="L28" s="58"/>
      <c r="M28" s="58"/>
      <c r="N28" s="74">
        <f t="shared" ca="1" si="6"/>
        <v>0</v>
      </c>
      <c r="O28" s="72">
        <f t="shared" si="7"/>
        <v>0</v>
      </c>
      <c r="U28" t="str">
        <f>IFERROR(VLOOKUP(D28,Outros!$E$14:$F$25,2,0),"")</f>
        <v>Receita</v>
      </c>
      <c r="V28" t="str">
        <f>IF(D28=Despesas!$C$13,"Despesas_com_Produto",IF(D28=Despesas!$F$13,"Despesas_com_Serviços",IF(D28=Despesas!$I$13,"Despesas_Administrativas",IF(D28=Despesas!$L$13,"Despesas_Operacionais",IF(D28=Despesas!$O$13,"Despesas_com_Pessoal",IF(D28=Despesas!$R$13,"Impostos",IF(D28=Despesas!$U$13,"Despesas_Não_Operacionais",IF(D28=Despesas!$X$13,"Outras_Despesas",""))))))))</f>
        <v>Despesas_Operacionais</v>
      </c>
      <c r="X28">
        <f t="shared" si="0"/>
        <v>0</v>
      </c>
      <c r="Y28">
        <f t="shared" si="1"/>
        <v>1</v>
      </c>
      <c r="Z28">
        <f t="shared" si="2"/>
        <v>1900</v>
      </c>
      <c r="AB28">
        <v>15</v>
      </c>
      <c r="AC28">
        <f t="shared" si="3"/>
        <v>0</v>
      </c>
      <c r="AD28">
        <f t="shared" si="3"/>
        <v>0</v>
      </c>
      <c r="AE28">
        <f t="shared" si="3"/>
        <v>0</v>
      </c>
      <c r="AF28">
        <f t="shared" si="3"/>
        <v>0</v>
      </c>
      <c r="AH28">
        <f>Outros!B28</f>
        <v>0</v>
      </c>
      <c r="AI28">
        <f t="shared" si="4"/>
        <v>0</v>
      </c>
      <c r="AJ28">
        <f t="shared" si="4"/>
        <v>0</v>
      </c>
      <c r="AK28">
        <f t="shared" si="4"/>
        <v>0</v>
      </c>
      <c r="AL28">
        <f t="shared" si="4"/>
        <v>0</v>
      </c>
    </row>
    <row r="29" spans="2:38" x14ac:dyDescent="0.25">
      <c r="B29" s="34"/>
      <c r="C29" s="35"/>
      <c r="D29" s="36"/>
      <c r="E29" s="36"/>
      <c r="F29" s="36"/>
      <c r="G29" s="82"/>
      <c r="H29" s="36"/>
      <c r="I29" s="73" t="str">
        <f t="shared" ca="1" si="5"/>
        <v/>
      </c>
      <c r="J29" s="69"/>
      <c r="K29" s="37"/>
      <c r="L29" s="58"/>
      <c r="M29" s="58"/>
      <c r="N29" s="74">
        <f t="shared" ca="1" si="6"/>
        <v>0</v>
      </c>
      <c r="O29" s="72">
        <f t="shared" si="7"/>
        <v>0</v>
      </c>
      <c r="U29" t="str">
        <f>IFERROR(VLOOKUP(D29,Outros!$E$14:$F$25,2,0),"")</f>
        <v>Receita</v>
      </c>
      <c r="V29" t="str">
        <f>IF(D29=Despesas!$C$13,"Despesas_com_Produto",IF(D29=Despesas!$F$13,"Despesas_com_Serviços",IF(D29=Despesas!$I$13,"Despesas_Administrativas",IF(D29=Despesas!$L$13,"Despesas_Operacionais",IF(D29=Despesas!$O$13,"Despesas_com_Pessoal",IF(D29=Despesas!$R$13,"Impostos",IF(D29=Despesas!$U$13,"Despesas_Não_Operacionais",IF(D29=Despesas!$X$13,"Outras_Despesas",""))))))))</f>
        <v>Despesas_Operacionais</v>
      </c>
      <c r="X29">
        <f t="shared" si="0"/>
        <v>0</v>
      </c>
      <c r="Y29">
        <f t="shared" si="1"/>
        <v>1</v>
      </c>
      <c r="Z29">
        <f t="shared" si="2"/>
        <v>1900</v>
      </c>
      <c r="AB29">
        <v>16</v>
      </c>
      <c r="AC29">
        <f t="shared" si="3"/>
        <v>0</v>
      </c>
      <c r="AD29">
        <f t="shared" si="3"/>
        <v>0</v>
      </c>
      <c r="AE29">
        <f t="shared" si="3"/>
        <v>0</v>
      </c>
      <c r="AF29">
        <f t="shared" si="3"/>
        <v>0</v>
      </c>
      <c r="AH29">
        <f>Outros!B29</f>
        <v>0</v>
      </c>
      <c r="AI29">
        <f t="shared" si="4"/>
        <v>0</v>
      </c>
      <c r="AJ29">
        <f t="shared" si="4"/>
        <v>0</v>
      </c>
      <c r="AK29">
        <f t="shared" si="4"/>
        <v>0</v>
      </c>
      <c r="AL29">
        <f t="shared" si="4"/>
        <v>0</v>
      </c>
    </row>
    <row r="30" spans="2:38" x14ac:dyDescent="0.25">
      <c r="B30" s="34"/>
      <c r="C30" s="35"/>
      <c r="D30" s="36"/>
      <c r="E30" s="36"/>
      <c r="F30" s="36"/>
      <c r="G30" s="82"/>
      <c r="H30" s="36"/>
      <c r="I30" s="73" t="str">
        <f t="shared" ca="1" si="5"/>
        <v/>
      </c>
      <c r="J30" s="69"/>
      <c r="K30" s="37"/>
      <c r="L30" s="58"/>
      <c r="M30" s="58"/>
      <c r="N30" s="74">
        <f t="shared" ca="1" si="6"/>
        <v>0</v>
      </c>
      <c r="O30" s="72">
        <f t="shared" si="7"/>
        <v>0</v>
      </c>
      <c r="U30" t="str">
        <f>IFERROR(VLOOKUP(D30,Outros!$E$14:$F$25,2,0),"")</f>
        <v>Receita</v>
      </c>
      <c r="V30" t="str">
        <f>IF(D30=Despesas!$C$13,"Despesas_com_Produto",IF(D30=Despesas!$F$13,"Despesas_com_Serviços",IF(D30=Despesas!$I$13,"Despesas_Administrativas",IF(D30=Despesas!$L$13,"Despesas_Operacionais",IF(D30=Despesas!$O$13,"Despesas_com_Pessoal",IF(D30=Despesas!$R$13,"Impostos",IF(D30=Despesas!$U$13,"Despesas_Não_Operacionais",IF(D30=Despesas!$X$13,"Outras_Despesas",""))))))))</f>
        <v>Despesas_Operacionais</v>
      </c>
      <c r="X30">
        <f t="shared" si="0"/>
        <v>0</v>
      </c>
      <c r="Y30">
        <f t="shared" si="1"/>
        <v>1</v>
      </c>
      <c r="Z30">
        <f t="shared" si="2"/>
        <v>1900</v>
      </c>
      <c r="AB30">
        <v>17</v>
      </c>
      <c r="AC30">
        <f t="shared" si="3"/>
        <v>0</v>
      </c>
      <c r="AD30">
        <f t="shared" si="3"/>
        <v>0</v>
      </c>
      <c r="AE30">
        <f t="shared" si="3"/>
        <v>0</v>
      </c>
      <c r="AF30">
        <f t="shared" si="3"/>
        <v>0</v>
      </c>
      <c r="AH30">
        <f>Outros!B30</f>
        <v>0</v>
      </c>
      <c r="AI30">
        <f t="shared" si="4"/>
        <v>0</v>
      </c>
      <c r="AJ30">
        <f t="shared" si="4"/>
        <v>0</v>
      </c>
      <c r="AK30">
        <f t="shared" si="4"/>
        <v>0</v>
      </c>
      <c r="AL30">
        <f t="shared" si="4"/>
        <v>0</v>
      </c>
    </row>
    <row r="31" spans="2:38" x14ac:dyDescent="0.25">
      <c r="B31" s="34"/>
      <c r="C31" s="35"/>
      <c r="D31" s="36"/>
      <c r="E31" s="36"/>
      <c r="F31" s="36"/>
      <c r="G31" s="82"/>
      <c r="H31" s="36"/>
      <c r="I31" s="73" t="str">
        <f t="shared" ca="1" si="5"/>
        <v/>
      </c>
      <c r="J31" s="69"/>
      <c r="K31" s="37"/>
      <c r="L31" s="58"/>
      <c r="M31" s="58"/>
      <c r="N31" s="74">
        <f t="shared" ca="1" si="6"/>
        <v>0</v>
      </c>
      <c r="O31" s="72">
        <f t="shared" si="7"/>
        <v>0</v>
      </c>
      <c r="U31" t="str">
        <f>IFERROR(VLOOKUP(D31,Outros!$E$14:$F$25,2,0),"")</f>
        <v>Receita</v>
      </c>
      <c r="V31" t="str">
        <f>IF(D31=Despesas!$C$13,"Despesas_com_Produto",IF(D31=Despesas!$F$13,"Despesas_com_Serviços",IF(D31=Despesas!$I$13,"Despesas_Administrativas",IF(D31=Despesas!$L$13,"Despesas_Operacionais",IF(D31=Despesas!$O$13,"Despesas_com_Pessoal",IF(D31=Despesas!$R$13,"Impostos",IF(D31=Despesas!$U$13,"Despesas_Não_Operacionais",IF(D31=Despesas!$X$13,"Outras_Despesas",""))))))))</f>
        <v>Despesas_Operacionais</v>
      </c>
      <c r="X31">
        <f t="shared" si="0"/>
        <v>0</v>
      </c>
      <c r="Y31">
        <f t="shared" si="1"/>
        <v>1</v>
      </c>
      <c r="Z31">
        <f t="shared" si="2"/>
        <v>1900</v>
      </c>
      <c r="AB31">
        <v>18</v>
      </c>
      <c r="AC31">
        <f t="shared" si="3"/>
        <v>0</v>
      </c>
      <c r="AD31">
        <f t="shared" si="3"/>
        <v>0</v>
      </c>
      <c r="AE31">
        <f t="shared" si="3"/>
        <v>0</v>
      </c>
      <c r="AF31">
        <f t="shared" si="3"/>
        <v>0</v>
      </c>
      <c r="AH31">
        <f>Outros!B31</f>
        <v>0</v>
      </c>
      <c r="AI31">
        <f t="shared" si="4"/>
        <v>0</v>
      </c>
      <c r="AJ31">
        <f t="shared" si="4"/>
        <v>0</v>
      </c>
      <c r="AK31">
        <f t="shared" si="4"/>
        <v>0</v>
      </c>
      <c r="AL31">
        <f t="shared" si="4"/>
        <v>0</v>
      </c>
    </row>
    <row r="32" spans="2:38" x14ac:dyDescent="0.25">
      <c r="B32" s="34"/>
      <c r="C32" s="35"/>
      <c r="D32" s="36"/>
      <c r="E32" s="36"/>
      <c r="F32" s="36"/>
      <c r="G32" s="82"/>
      <c r="H32" s="36"/>
      <c r="I32" s="73" t="str">
        <f t="shared" ca="1" si="5"/>
        <v/>
      </c>
      <c r="J32" s="69"/>
      <c r="K32" s="37"/>
      <c r="L32" s="58"/>
      <c r="M32" s="58"/>
      <c r="N32" s="74">
        <f t="shared" ca="1" si="6"/>
        <v>0</v>
      </c>
      <c r="O32" s="72">
        <f t="shared" si="7"/>
        <v>0</v>
      </c>
      <c r="U32" t="str">
        <f>IFERROR(VLOOKUP(D32,Outros!$E$14:$F$25,2,0),"")</f>
        <v>Receita</v>
      </c>
      <c r="V32" t="str">
        <f>IF(D32=Despesas!$C$13,"Despesas_com_Produto",IF(D32=Despesas!$F$13,"Despesas_com_Serviços",IF(D32=Despesas!$I$13,"Despesas_Administrativas",IF(D32=Despesas!$L$13,"Despesas_Operacionais",IF(D32=Despesas!$O$13,"Despesas_com_Pessoal",IF(D32=Despesas!$R$13,"Impostos",IF(D32=Despesas!$U$13,"Despesas_Não_Operacionais",IF(D32=Despesas!$X$13,"Outras_Despesas",""))))))))</f>
        <v>Despesas_Operacionais</v>
      </c>
      <c r="X32">
        <f t="shared" si="0"/>
        <v>0</v>
      </c>
      <c r="Y32">
        <f t="shared" si="1"/>
        <v>1</v>
      </c>
      <c r="Z32">
        <f t="shared" si="2"/>
        <v>1900</v>
      </c>
      <c r="AB32">
        <v>19</v>
      </c>
      <c r="AC32">
        <f t="shared" si="3"/>
        <v>0</v>
      </c>
      <c r="AD32">
        <f t="shared" si="3"/>
        <v>0</v>
      </c>
      <c r="AE32">
        <f t="shared" si="3"/>
        <v>0</v>
      </c>
      <c r="AF32">
        <f t="shared" si="3"/>
        <v>0</v>
      </c>
      <c r="AH32">
        <f>Outros!B32</f>
        <v>0</v>
      </c>
      <c r="AI32">
        <f t="shared" si="4"/>
        <v>0</v>
      </c>
      <c r="AJ32">
        <f t="shared" si="4"/>
        <v>0</v>
      </c>
      <c r="AK32">
        <f t="shared" si="4"/>
        <v>0</v>
      </c>
      <c r="AL32">
        <f t="shared" si="4"/>
        <v>0</v>
      </c>
    </row>
    <row r="33" spans="2:38" x14ac:dyDescent="0.25">
      <c r="B33" s="34"/>
      <c r="C33" s="35"/>
      <c r="D33" s="36"/>
      <c r="E33" s="36"/>
      <c r="F33" s="36"/>
      <c r="G33" s="82"/>
      <c r="H33" s="36"/>
      <c r="I33" s="73" t="str">
        <f t="shared" ca="1" si="5"/>
        <v/>
      </c>
      <c r="J33" s="69"/>
      <c r="K33" s="37"/>
      <c r="L33" s="58"/>
      <c r="M33" s="58"/>
      <c r="N33" s="74">
        <f t="shared" ca="1" si="6"/>
        <v>0</v>
      </c>
      <c r="O33" s="72">
        <f t="shared" si="7"/>
        <v>0</v>
      </c>
      <c r="U33" t="str">
        <f>IFERROR(VLOOKUP(D33,Outros!$E$14:$F$25,2,0),"")</f>
        <v>Receita</v>
      </c>
      <c r="V33" t="str">
        <f>IF(D33=Despesas!$C$13,"Despesas_com_Produto",IF(D33=Despesas!$F$13,"Despesas_com_Serviços",IF(D33=Despesas!$I$13,"Despesas_Administrativas",IF(D33=Despesas!$L$13,"Despesas_Operacionais",IF(D33=Despesas!$O$13,"Despesas_com_Pessoal",IF(D33=Despesas!$R$13,"Impostos",IF(D33=Despesas!$U$13,"Despesas_Não_Operacionais",IF(D33=Despesas!$X$13,"Outras_Despesas",""))))))))</f>
        <v>Despesas_Operacionais</v>
      </c>
      <c r="X33">
        <f t="shared" si="0"/>
        <v>0</v>
      </c>
      <c r="Y33">
        <f t="shared" si="1"/>
        <v>1</v>
      </c>
      <c r="Z33">
        <f t="shared" si="2"/>
        <v>1900</v>
      </c>
      <c r="AB33">
        <v>20</v>
      </c>
      <c r="AC33">
        <f t="shared" si="3"/>
        <v>0</v>
      </c>
      <c r="AD33">
        <f t="shared" si="3"/>
        <v>0</v>
      </c>
      <c r="AE33">
        <f t="shared" si="3"/>
        <v>0</v>
      </c>
      <c r="AF33">
        <f t="shared" si="3"/>
        <v>0</v>
      </c>
      <c r="AH33">
        <f>Outros!B33</f>
        <v>0</v>
      </c>
      <c r="AI33">
        <f t="shared" si="4"/>
        <v>0</v>
      </c>
      <c r="AJ33">
        <f t="shared" si="4"/>
        <v>0</v>
      </c>
      <c r="AK33">
        <f t="shared" si="4"/>
        <v>0</v>
      </c>
      <c r="AL33">
        <f t="shared" si="4"/>
        <v>0</v>
      </c>
    </row>
    <row r="34" spans="2:38" x14ac:dyDescent="0.25">
      <c r="B34" s="34"/>
      <c r="C34" s="35"/>
      <c r="D34" s="36"/>
      <c r="E34" s="36"/>
      <c r="F34" s="36"/>
      <c r="G34" s="82"/>
      <c r="H34" s="36"/>
      <c r="I34" s="73" t="str">
        <f t="shared" ca="1" si="5"/>
        <v/>
      </c>
      <c r="J34" s="69"/>
      <c r="K34" s="37"/>
      <c r="L34" s="58"/>
      <c r="M34" s="58"/>
      <c r="N34" s="74">
        <f t="shared" ca="1" si="6"/>
        <v>0</v>
      </c>
      <c r="O34" s="72">
        <f t="shared" si="7"/>
        <v>0</v>
      </c>
      <c r="U34" t="str">
        <f>IFERROR(VLOOKUP(D34,Outros!$E$14:$F$25,2,0),"")</f>
        <v>Receita</v>
      </c>
      <c r="V34" t="str">
        <f>IF(D34=Despesas!$C$13,"Despesas_com_Produto",IF(D34=Despesas!$F$13,"Despesas_com_Serviços",IF(D34=Despesas!$I$13,"Despesas_Administrativas",IF(D34=Despesas!$L$13,"Despesas_Operacionais",IF(D34=Despesas!$O$13,"Despesas_com_Pessoal",IF(D34=Despesas!$R$13,"Impostos",IF(D34=Despesas!$U$13,"Despesas_Não_Operacionais",IF(D34=Despesas!$X$13,"Outras_Despesas",""))))))))</f>
        <v>Despesas_Operacionais</v>
      </c>
      <c r="X34">
        <f t="shared" si="0"/>
        <v>0</v>
      </c>
      <c r="Y34">
        <f t="shared" si="1"/>
        <v>1</v>
      </c>
      <c r="Z34">
        <f t="shared" si="2"/>
        <v>1900</v>
      </c>
      <c r="AB34">
        <v>21</v>
      </c>
      <c r="AC34">
        <f t="shared" si="3"/>
        <v>0</v>
      </c>
      <c r="AD34">
        <f t="shared" si="3"/>
        <v>0</v>
      </c>
      <c r="AE34">
        <f t="shared" si="3"/>
        <v>0</v>
      </c>
      <c r="AF34">
        <f t="shared" si="3"/>
        <v>0</v>
      </c>
    </row>
    <row r="35" spans="2:38" x14ac:dyDescent="0.25">
      <c r="B35" s="34"/>
      <c r="C35" s="35"/>
      <c r="D35" s="36"/>
      <c r="E35" s="36"/>
      <c r="F35" s="36"/>
      <c r="G35" s="82"/>
      <c r="H35" s="36"/>
      <c r="I35" s="73" t="str">
        <f t="shared" ca="1" si="5"/>
        <v/>
      </c>
      <c r="J35" s="69"/>
      <c r="K35" s="37"/>
      <c r="L35" s="58"/>
      <c r="M35" s="58"/>
      <c r="N35" s="74">
        <f t="shared" ca="1" si="6"/>
        <v>0</v>
      </c>
      <c r="O35" s="72">
        <f t="shared" si="7"/>
        <v>0</v>
      </c>
      <c r="U35" t="str">
        <f>IFERROR(VLOOKUP(D35,Outros!$E$14:$F$25,2,0),"")</f>
        <v>Receita</v>
      </c>
      <c r="V35" t="str">
        <f>IF(D35=Despesas!$C$13,"Despesas_com_Produto",IF(D35=Despesas!$F$13,"Despesas_com_Serviços",IF(D35=Despesas!$I$13,"Despesas_Administrativas",IF(D35=Despesas!$L$13,"Despesas_Operacionais",IF(D35=Despesas!$O$13,"Despesas_com_Pessoal",IF(D35=Despesas!$R$13,"Impostos",IF(D35=Despesas!$U$13,"Despesas_Não_Operacionais",IF(D35=Despesas!$X$13,"Outras_Despesas",""))))))))</f>
        <v>Despesas_Operacionais</v>
      </c>
      <c r="X35">
        <f t="shared" si="0"/>
        <v>0</v>
      </c>
      <c r="Y35">
        <f t="shared" si="1"/>
        <v>1</v>
      </c>
      <c r="Z35">
        <f t="shared" si="2"/>
        <v>1900</v>
      </c>
      <c r="AB35">
        <v>22</v>
      </c>
      <c r="AC35">
        <f t="shared" si="3"/>
        <v>0</v>
      </c>
      <c r="AD35">
        <f t="shared" si="3"/>
        <v>0</v>
      </c>
      <c r="AE35">
        <f t="shared" si="3"/>
        <v>0</v>
      </c>
      <c r="AF35">
        <f t="shared" si="3"/>
        <v>0</v>
      </c>
    </row>
    <row r="36" spans="2:38" x14ac:dyDescent="0.25">
      <c r="B36" s="34"/>
      <c r="C36" s="35"/>
      <c r="D36" s="36"/>
      <c r="E36" s="36"/>
      <c r="F36" s="36"/>
      <c r="G36" s="82"/>
      <c r="H36" s="36"/>
      <c r="I36" s="73" t="str">
        <f t="shared" ca="1" si="5"/>
        <v/>
      </c>
      <c r="J36" s="69"/>
      <c r="K36" s="37"/>
      <c r="L36" s="58"/>
      <c r="M36" s="58"/>
      <c r="N36" s="74">
        <f t="shared" ca="1" si="6"/>
        <v>0</v>
      </c>
      <c r="O36" s="72">
        <f t="shared" si="7"/>
        <v>0</v>
      </c>
      <c r="U36" t="str">
        <f>IFERROR(VLOOKUP(D36,Outros!$E$14:$F$25,2,0),"")</f>
        <v>Receita</v>
      </c>
      <c r="V36" t="str">
        <f>IF(D36=Despesas!$C$13,"Despesas_com_Produto",IF(D36=Despesas!$F$13,"Despesas_com_Serviços",IF(D36=Despesas!$I$13,"Despesas_Administrativas",IF(D36=Despesas!$L$13,"Despesas_Operacionais",IF(D36=Despesas!$O$13,"Despesas_com_Pessoal",IF(D36=Despesas!$R$13,"Impostos",IF(D36=Despesas!$U$13,"Despesas_Não_Operacionais",IF(D36=Despesas!$X$13,"Outras_Despesas",""))))))))</f>
        <v>Despesas_Operacionais</v>
      </c>
      <c r="X36">
        <f t="shared" si="0"/>
        <v>0</v>
      </c>
      <c r="Y36">
        <f t="shared" si="1"/>
        <v>1</v>
      </c>
      <c r="Z36">
        <f t="shared" si="2"/>
        <v>1900</v>
      </c>
      <c r="AB36">
        <v>23</v>
      </c>
      <c r="AC36">
        <f t="shared" si="3"/>
        <v>0</v>
      </c>
      <c r="AD36">
        <f t="shared" si="3"/>
        <v>0</v>
      </c>
      <c r="AE36">
        <f t="shared" si="3"/>
        <v>0</v>
      </c>
      <c r="AF36">
        <f t="shared" si="3"/>
        <v>0</v>
      </c>
    </row>
    <row r="37" spans="2:38" x14ac:dyDescent="0.25">
      <c r="B37" s="34"/>
      <c r="C37" s="35"/>
      <c r="D37" s="36"/>
      <c r="E37" s="36"/>
      <c r="F37" s="36"/>
      <c r="G37" s="82"/>
      <c r="H37" s="36"/>
      <c r="I37" s="73" t="str">
        <f t="shared" ca="1" si="5"/>
        <v/>
      </c>
      <c r="J37" s="69"/>
      <c r="K37" s="37"/>
      <c r="L37" s="58"/>
      <c r="M37" s="58"/>
      <c r="N37" s="74">
        <f t="shared" ca="1" si="6"/>
        <v>0</v>
      </c>
      <c r="O37" s="72">
        <f t="shared" si="7"/>
        <v>0</v>
      </c>
      <c r="U37" t="str">
        <f>IFERROR(VLOOKUP(D37,Outros!$E$14:$F$25,2,0),"")</f>
        <v>Receita</v>
      </c>
      <c r="V37" t="str">
        <f>IF(D37=Despesas!$C$13,"Despesas_com_Produto",IF(D37=Despesas!$F$13,"Despesas_com_Serviços",IF(D37=Despesas!$I$13,"Despesas_Administrativas",IF(D37=Despesas!$L$13,"Despesas_Operacionais",IF(D37=Despesas!$O$13,"Despesas_com_Pessoal",IF(D37=Despesas!$R$13,"Impostos",IF(D37=Despesas!$U$13,"Despesas_Não_Operacionais",IF(D37=Despesas!$X$13,"Outras_Despesas",""))))))))</f>
        <v>Despesas_Operacionais</v>
      </c>
      <c r="X37">
        <f t="shared" si="0"/>
        <v>0</v>
      </c>
      <c r="Y37">
        <f t="shared" si="1"/>
        <v>1</v>
      </c>
      <c r="Z37">
        <f t="shared" si="2"/>
        <v>1900</v>
      </c>
      <c r="AB37">
        <v>24</v>
      </c>
      <c r="AC37">
        <f t="shared" si="3"/>
        <v>0</v>
      </c>
      <c r="AD37">
        <f t="shared" si="3"/>
        <v>0</v>
      </c>
      <c r="AE37">
        <f t="shared" si="3"/>
        <v>0</v>
      </c>
      <c r="AF37">
        <f t="shared" si="3"/>
        <v>0</v>
      </c>
    </row>
    <row r="38" spans="2:38" x14ac:dyDescent="0.25">
      <c r="B38" s="35"/>
      <c r="C38" s="35"/>
      <c r="D38" s="36"/>
      <c r="E38" s="36"/>
      <c r="F38" s="36"/>
      <c r="G38" s="82"/>
      <c r="H38" s="36"/>
      <c r="I38" s="73" t="str">
        <f t="shared" ca="1" si="5"/>
        <v/>
      </c>
      <c r="J38" s="69"/>
      <c r="K38" s="37"/>
      <c r="L38" s="58"/>
      <c r="M38" s="58"/>
      <c r="N38" s="74">
        <f t="shared" ca="1" si="6"/>
        <v>0</v>
      </c>
      <c r="O38" s="72">
        <f t="shared" si="7"/>
        <v>0</v>
      </c>
      <c r="U38" t="str">
        <f>IFERROR(VLOOKUP(D38,Outros!$E$14:$F$25,2,0),"")</f>
        <v>Receita</v>
      </c>
      <c r="V38" t="str">
        <f>IF(D38=Despesas!$C$13,"Despesas_com_Produto",IF(D38=Despesas!$F$13,"Despesas_com_Serviços",IF(D38=Despesas!$I$13,"Despesas_Administrativas",IF(D38=Despesas!$L$13,"Despesas_Operacionais",IF(D38=Despesas!$O$13,"Despesas_com_Pessoal",IF(D38=Despesas!$R$13,"Impostos",IF(D38=Despesas!$U$13,"Despesas_Não_Operacionais",IF(D38=Despesas!$X$13,"Outras_Despesas",""))))))))</f>
        <v>Despesas_Operacionais</v>
      </c>
      <c r="X38">
        <f t="shared" si="0"/>
        <v>0</v>
      </c>
      <c r="Y38">
        <f t="shared" si="1"/>
        <v>1</v>
      </c>
      <c r="Z38">
        <f t="shared" si="2"/>
        <v>1900</v>
      </c>
      <c r="AB38">
        <v>25</v>
      </c>
      <c r="AC38">
        <f t="shared" si="3"/>
        <v>0</v>
      </c>
      <c r="AD38">
        <f t="shared" si="3"/>
        <v>0</v>
      </c>
      <c r="AE38">
        <f t="shared" si="3"/>
        <v>0</v>
      </c>
      <c r="AF38">
        <f t="shared" si="3"/>
        <v>0</v>
      </c>
    </row>
    <row r="39" spans="2:38" x14ac:dyDescent="0.25">
      <c r="B39" s="35"/>
      <c r="C39" s="35"/>
      <c r="D39" s="36"/>
      <c r="E39" s="36"/>
      <c r="F39" s="36"/>
      <c r="G39" s="82"/>
      <c r="H39" s="36"/>
      <c r="I39" s="73" t="str">
        <f t="shared" ca="1" si="5"/>
        <v/>
      </c>
      <c r="J39" s="69"/>
      <c r="K39" s="37"/>
      <c r="L39" s="58"/>
      <c r="M39" s="58"/>
      <c r="N39" s="74">
        <f t="shared" ca="1" si="6"/>
        <v>0</v>
      </c>
      <c r="O39" s="72">
        <f t="shared" si="7"/>
        <v>0</v>
      </c>
      <c r="U39" t="str">
        <f>IFERROR(VLOOKUP(D39,Outros!$E$14:$F$25,2,0),"")</f>
        <v>Receita</v>
      </c>
      <c r="V39" t="str">
        <f>IF(D39=Despesas!$C$13,"Despesas_com_Produto",IF(D39=Despesas!$F$13,"Despesas_com_Serviços",IF(D39=Despesas!$I$13,"Despesas_Administrativas",IF(D39=Despesas!$L$13,"Despesas_Operacionais",IF(D39=Despesas!$O$13,"Despesas_com_Pessoal",IF(D39=Despesas!$R$13,"Impostos",IF(D39=Despesas!$U$13,"Despesas_Não_Operacionais",IF(D39=Despesas!$X$13,"Outras_Despesas",""))))))))</f>
        <v>Despesas_Operacionais</v>
      </c>
      <c r="X39">
        <f t="shared" si="0"/>
        <v>0</v>
      </c>
      <c r="Y39">
        <f t="shared" si="1"/>
        <v>1</v>
      </c>
      <c r="Z39">
        <f t="shared" si="2"/>
        <v>1900</v>
      </c>
      <c r="AB39">
        <v>26</v>
      </c>
      <c r="AC39">
        <f t="shared" si="3"/>
        <v>0</v>
      </c>
      <c r="AD39">
        <f t="shared" si="3"/>
        <v>0</v>
      </c>
      <c r="AE39">
        <f t="shared" si="3"/>
        <v>0</v>
      </c>
      <c r="AF39">
        <f t="shared" si="3"/>
        <v>0</v>
      </c>
    </row>
    <row r="40" spans="2:38" x14ac:dyDescent="0.25">
      <c r="B40" s="35"/>
      <c r="C40" s="35"/>
      <c r="D40" s="36"/>
      <c r="E40" s="36"/>
      <c r="F40" s="36"/>
      <c r="G40" s="82"/>
      <c r="H40" s="36"/>
      <c r="I40" s="73" t="str">
        <f t="shared" ca="1" si="5"/>
        <v/>
      </c>
      <c r="J40" s="69"/>
      <c r="K40" s="37"/>
      <c r="L40" s="58"/>
      <c r="M40" s="58"/>
      <c r="N40" s="74">
        <f t="shared" ca="1" si="6"/>
        <v>0</v>
      </c>
      <c r="O40" s="72">
        <f t="shared" si="7"/>
        <v>0</v>
      </c>
      <c r="U40" t="str">
        <f>IFERROR(VLOOKUP(D40,Outros!$E$14:$F$25,2,0),"")</f>
        <v>Receita</v>
      </c>
      <c r="V40" t="str">
        <f>IF(D40=Despesas!$C$13,"Despesas_com_Produto",IF(D40=Despesas!$F$13,"Despesas_com_Serviços",IF(D40=Despesas!$I$13,"Despesas_Administrativas",IF(D40=Despesas!$L$13,"Despesas_Operacionais",IF(D40=Despesas!$O$13,"Despesas_com_Pessoal",IF(D40=Despesas!$R$13,"Impostos",IF(D40=Despesas!$U$13,"Despesas_Não_Operacionais",IF(D40=Despesas!$X$13,"Outras_Despesas",""))))))))</f>
        <v>Despesas_Operacionais</v>
      </c>
      <c r="X40">
        <f t="shared" si="0"/>
        <v>0</v>
      </c>
      <c r="Y40">
        <f t="shared" si="1"/>
        <v>1</v>
      </c>
      <c r="Z40">
        <f t="shared" si="2"/>
        <v>1900</v>
      </c>
      <c r="AB40">
        <v>27</v>
      </c>
      <c r="AC40">
        <f t="shared" si="3"/>
        <v>0</v>
      </c>
      <c r="AD40">
        <f t="shared" si="3"/>
        <v>0</v>
      </c>
      <c r="AE40">
        <f t="shared" si="3"/>
        <v>0</v>
      </c>
      <c r="AF40">
        <f t="shared" si="3"/>
        <v>0</v>
      </c>
    </row>
    <row r="41" spans="2:38" x14ac:dyDescent="0.25">
      <c r="B41" s="35"/>
      <c r="C41" s="35"/>
      <c r="D41" s="36"/>
      <c r="E41" s="36"/>
      <c r="F41" s="36"/>
      <c r="G41" s="82"/>
      <c r="H41" s="36"/>
      <c r="I41" s="73" t="str">
        <f t="shared" ca="1" si="5"/>
        <v/>
      </c>
      <c r="J41" s="69"/>
      <c r="K41" s="37"/>
      <c r="L41" s="58"/>
      <c r="M41" s="58"/>
      <c r="N41" s="74">
        <f t="shared" ca="1" si="6"/>
        <v>0</v>
      </c>
      <c r="O41" s="72">
        <f t="shared" si="7"/>
        <v>0</v>
      </c>
      <c r="U41" t="str">
        <f>IFERROR(VLOOKUP(D41,Outros!$E$14:$F$25,2,0),"")</f>
        <v>Receita</v>
      </c>
      <c r="V41" t="str">
        <f>IF(D41=Despesas!$C$13,"Despesas_com_Produto",IF(D41=Despesas!$F$13,"Despesas_com_Serviços",IF(D41=Despesas!$I$13,"Despesas_Administrativas",IF(D41=Despesas!$L$13,"Despesas_Operacionais",IF(D41=Despesas!$O$13,"Despesas_com_Pessoal",IF(D41=Despesas!$R$13,"Impostos",IF(D41=Despesas!$U$13,"Despesas_Não_Operacionais",IF(D41=Despesas!$X$13,"Outras_Despesas",""))))))))</f>
        <v>Despesas_Operacionais</v>
      </c>
      <c r="X41">
        <f t="shared" si="0"/>
        <v>0</v>
      </c>
      <c r="Y41">
        <f t="shared" si="1"/>
        <v>1</v>
      </c>
      <c r="Z41">
        <f t="shared" si="2"/>
        <v>1900</v>
      </c>
      <c r="AB41">
        <v>28</v>
      </c>
      <c r="AC41">
        <f t="shared" si="3"/>
        <v>0</v>
      </c>
      <c r="AD41">
        <f t="shared" si="3"/>
        <v>0</v>
      </c>
      <c r="AE41">
        <f t="shared" si="3"/>
        <v>0</v>
      </c>
      <c r="AF41">
        <f t="shared" si="3"/>
        <v>0</v>
      </c>
    </row>
    <row r="42" spans="2:38" x14ac:dyDescent="0.25">
      <c r="B42" s="35"/>
      <c r="C42" s="35"/>
      <c r="D42" s="36"/>
      <c r="E42" s="36"/>
      <c r="F42" s="36"/>
      <c r="G42" s="82"/>
      <c r="H42" s="36"/>
      <c r="I42" s="73" t="str">
        <f t="shared" ca="1" si="5"/>
        <v/>
      </c>
      <c r="J42" s="69"/>
      <c r="K42" s="37"/>
      <c r="L42" s="58"/>
      <c r="M42" s="58"/>
      <c r="N42" s="74">
        <f t="shared" ca="1" si="6"/>
        <v>0</v>
      </c>
      <c r="O42" s="72">
        <f t="shared" si="7"/>
        <v>0</v>
      </c>
      <c r="U42" t="str">
        <f>IFERROR(VLOOKUP(D42,Outros!$E$14:$F$25,2,0),"")</f>
        <v>Receita</v>
      </c>
      <c r="V42" t="str">
        <f>IF(D42=Despesas!$C$13,"Despesas_com_Produto",IF(D42=Despesas!$F$13,"Despesas_com_Serviços",IF(D42=Despesas!$I$13,"Despesas_Administrativas",IF(D42=Despesas!$L$13,"Despesas_Operacionais",IF(D42=Despesas!$O$13,"Despesas_com_Pessoal",IF(D42=Despesas!$R$13,"Impostos",IF(D42=Despesas!$U$13,"Despesas_Não_Operacionais",IF(D42=Despesas!$X$13,"Outras_Despesas",""))))))))</f>
        <v>Despesas_Operacionais</v>
      </c>
      <c r="X42">
        <f t="shared" si="0"/>
        <v>0</v>
      </c>
      <c r="Y42">
        <f t="shared" si="1"/>
        <v>1</v>
      </c>
      <c r="Z42">
        <f t="shared" si="2"/>
        <v>1900</v>
      </c>
      <c r="AB42">
        <v>29</v>
      </c>
      <c r="AC42">
        <f t="shared" si="3"/>
        <v>0</v>
      </c>
      <c r="AD42">
        <f t="shared" si="3"/>
        <v>0</v>
      </c>
      <c r="AE42">
        <f t="shared" si="3"/>
        <v>0</v>
      </c>
      <c r="AF42">
        <f t="shared" si="3"/>
        <v>0</v>
      </c>
    </row>
    <row r="43" spans="2:38" x14ac:dyDescent="0.25">
      <c r="B43" s="35"/>
      <c r="C43" s="35"/>
      <c r="D43" s="36"/>
      <c r="E43" s="36"/>
      <c r="F43" s="36"/>
      <c r="G43" s="82"/>
      <c r="H43" s="36"/>
      <c r="I43" s="73" t="str">
        <f t="shared" ca="1" si="5"/>
        <v/>
      </c>
      <c r="J43" s="69"/>
      <c r="K43" s="37"/>
      <c r="L43" s="58"/>
      <c r="M43" s="58"/>
      <c r="N43" s="74">
        <f t="shared" ca="1" si="6"/>
        <v>0</v>
      </c>
      <c r="O43" s="72">
        <f t="shared" si="7"/>
        <v>0</v>
      </c>
      <c r="U43" t="str">
        <f>IFERROR(VLOOKUP(D43,Outros!$E$14:$F$25,2,0),"")</f>
        <v>Receita</v>
      </c>
      <c r="V43" t="str">
        <f>IF(D43=Despesas!$C$13,"Despesas_com_Produto",IF(D43=Despesas!$F$13,"Despesas_com_Serviços",IF(D43=Despesas!$I$13,"Despesas_Administrativas",IF(D43=Despesas!$L$13,"Despesas_Operacionais",IF(D43=Despesas!$O$13,"Despesas_com_Pessoal",IF(D43=Despesas!$R$13,"Impostos",IF(D43=Despesas!$U$13,"Despesas_Não_Operacionais",IF(D43=Despesas!$X$13,"Outras_Despesas",""))))))))</f>
        <v>Despesas_Operacionais</v>
      </c>
      <c r="X43">
        <f t="shared" si="0"/>
        <v>0</v>
      </c>
      <c r="Y43">
        <f t="shared" si="1"/>
        <v>1</v>
      </c>
      <c r="Z43">
        <f t="shared" si="2"/>
        <v>1900</v>
      </c>
      <c r="AB43">
        <v>30</v>
      </c>
      <c r="AC43">
        <f t="shared" si="3"/>
        <v>0</v>
      </c>
      <c r="AD43">
        <f t="shared" si="3"/>
        <v>0</v>
      </c>
      <c r="AE43">
        <f t="shared" si="3"/>
        <v>0</v>
      </c>
      <c r="AF43">
        <f t="shared" si="3"/>
        <v>0</v>
      </c>
    </row>
    <row r="44" spans="2:38" x14ac:dyDescent="0.25">
      <c r="B44" s="35"/>
      <c r="C44" s="35"/>
      <c r="D44" s="36"/>
      <c r="E44" s="36"/>
      <c r="F44" s="36"/>
      <c r="G44" s="82"/>
      <c r="H44" s="36"/>
      <c r="I44" s="73" t="str">
        <f t="shared" ca="1" si="5"/>
        <v/>
      </c>
      <c r="J44" s="69"/>
      <c r="K44" s="37"/>
      <c r="L44" s="58"/>
      <c r="M44" s="58"/>
      <c r="N44" s="74">
        <f t="shared" ca="1" si="6"/>
        <v>0</v>
      </c>
      <c r="O44" s="72">
        <f t="shared" si="7"/>
        <v>0</v>
      </c>
      <c r="U44" t="str">
        <f>IFERROR(VLOOKUP(D44,Outros!$E$14:$F$25,2,0),"")</f>
        <v>Receita</v>
      </c>
      <c r="V44" t="str">
        <f>IF(D44=Despesas!$C$13,"Despesas_com_Produto",IF(D44=Despesas!$F$13,"Despesas_com_Serviços",IF(D44=Despesas!$I$13,"Despesas_Administrativas",IF(D44=Despesas!$L$13,"Despesas_Operacionais",IF(D44=Despesas!$O$13,"Despesas_com_Pessoal",IF(D44=Despesas!$R$13,"Impostos",IF(D44=Despesas!$U$13,"Despesas_Não_Operacionais",IF(D44=Despesas!$X$13,"Outras_Despesas",""))))))))</f>
        <v>Despesas_Operacionais</v>
      </c>
      <c r="X44">
        <f t="shared" si="0"/>
        <v>0</v>
      </c>
      <c r="Y44">
        <f t="shared" si="1"/>
        <v>1</v>
      </c>
      <c r="Z44">
        <f t="shared" si="2"/>
        <v>1900</v>
      </c>
      <c r="AB44">
        <v>31</v>
      </c>
      <c r="AC44">
        <f t="shared" si="3"/>
        <v>0</v>
      </c>
      <c r="AD44">
        <f t="shared" si="3"/>
        <v>0</v>
      </c>
      <c r="AE44">
        <f t="shared" si="3"/>
        <v>0</v>
      </c>
      <c r="AF44">
        <f t="shared" si="3"/>
        <v>0</v>
      </c>
    </row>
    <row r="45" spans="2:38" x14ac:dyDescent="0.25">
      <c r="B45" s="35"/>
      <c r="C45" s="35"/>
      <c r="D45" s="36"/>
      <c r="E45" s="36"/>
      <c r="F45" s="36"/>
      <c r="G45" s="82"/>
      <c r="H45" s="36"/>
      <c r="I45" s="73" t="str">
        <f t="shared" ca="1" si="5"/>
        <v/>
      </c>
      <c r="J45" s="69"/>
      <c r="K45" s="37"/>
      <c r="L45" s="58"/>
      <c r="M45" s="58"/>
      <c r="N45" s="74">
        <f t="shared" ca="1" si="6"/>
        <v>0</v>
      </c>
      <c r="O45" s="72">
        <f t="shared" si="7"/>
        <v>0</v>
      </c>
      <c r="U45" t="str">
        <f>IFERROR(VLOOKUP(D45,Outros!$E$14:$F$25,2,0),"")</f>
        <v>Receita</v>
      </c>
      <c r="V45" t="str">
        <f>IF(D45=Despesas!$C$13,"Despesas_com_Produto",IF(D45=Despesas!$F$13,"Despesas_com_Serviços",IF(D45=Despesas!$I$13,"Despesas_Administrativas",IF(D45=Despesas!$L$13,"Despesas_Operacionais",IF(D45=Despesas!$O$13,"Despesas_com_Pessoal",IF(D45=Despesas!$R$13,"Impostos",IF(D45=Despesas!$U$13,"Despesas_Não_Operacionais",IF(D45=Despesas!$X$13,"Outras_Despesas",""))))))))</f>
        <v>Despesas_Operacionais</v>
      </c>
      <c r="X45">
        <f t="shared" si="0"/>
        <v>0</v>
      </c>
      <c r="Y45">
        <f t="shared" si="1"/>
        <v>1</v>
      </c>
      <c r="Z45">
        <f t="shared" si="2"/>
        <v>1900</v>
      </c>
    </row>
    <row r="46" spans="2:38" x14ac:dyDescent="0.25">
      <c r="B46" s="35"/>
      <c r="C46" s="35"/>
      <c r="D46" s="36"/>
      <c r="E46" s="36"/>
      <c r="F46" s="36"/>
      <c r="G46" s="82"/>
      <c r="H46" s="36"/>
      <c r="I46" s="73" t="str">
        <f t="shared" ca="1" si="5"/>
        <v/>
      </c>
      <c r="J46" s="69"/>
      <c r="K46" s="37"/>
      <c r="L46" s="58"/>
      <c r="M46" s="58"/>
      <c r="N46" s="74">
        <f t="shared" ca="1" si="6"/>
        <v>0</v>
      </c>
      <c r="O46" s="72">
        <f t="shared" si="7"/>
        <v>0</v>
      </c>
      <c r="U46" t="str">
        <f>IFERROR(VLOOKUP(D46,Outros!$E$14:$F$25,2,0),"")</f>
        <v>Receita</v>
      </c>
      <c r="V46" t="str">
        <f>IF(D46=Despesas!$C$13,"Despesas_com_Produto",IF(D46=Despesas!$F$13,"Despesas_com_Serviços",IF(D46=Despesas!$I$13,"Despesas_Administrativas",IF(D46=Despesas!$L$13,"Despesas_Operacionais",IF(D46=Despesas!$O$13,"Despesas_com_Pessoal",IF(D46=Despesas!$R$13,"Impostos",IF(D46=Despesas!$U$13,"Despesas_Não_Operacionais",IF(D46=Despesas!$X$13,"Outras_Despesas",""))))))))</f>
        <v>Despesas_Operacionais</v>
      </c>
      <c r="X46">
        <f t="shared" si="0"/>
        <v>0</v>
      </c>
      <c r="Y46">
        <f t="shared" si="1"/>
        <v>1</v>
      </c>
      <c r="Z46">
        <f t="shared" si="2"/>
        <v>1900</v>
      </c>
    </row>
    <row r="47" spans="2:38" x14ac:dyDescent="0.25">
      <c r="B47" s="35"/>
      <c r="C47" s="35"/>
      <c r="D47" s="36"/>
      <c r="E47" s="36"/>
      <c r="F47" s="36"/>
      <c r="G47" s="82"/>
      <c r="H47" s="36"/>
      <c r="I47" s="73" t="str">
        <f t="shared" ca="1" si="5"/>
        <v/>
      </c>
      <c r="J47" s="69"/>
      <c r="K47" s="37"/>
      <c r="L47" s="58"/>
      <c r="M47" s="58"/>
      <c r="N47" s="74">
        <f t="shared" ca="1" si="6"/>
        <v>0</v>
      </c>
      <c r="O47" s="72">
        <f t="shared" si="7"/>
        <v>0</v>
      </c>
      <c r="U47" t="str">
        <f>IFERROR(VLOOKUP(D47,Outros!$E$14:$F$25,2,0),"")</f>
        <v>Receita</v>
      </c>
      <c r="V47" t="str">
        <f>IF(D47=Despesas!$C$13,"Despesas_com_Produto",IF(D47=Despesas!$F$13,"Despesas_com_Serviços",IF(D47=Despesas!$I$13,"Despesas_Administrativas",IF(D47=Despesas!$L$13,"Despesas_Operacionais",IF(D47=Despesas!$O$13,"Despesas_com_Pessoal",IF(D47=Despesas!$R$13,"Impostos",IF(D47=Despesas!$U$13,"Despesas_Não_Operacionais",IF(D47=Despesas!$X$13,"Outras_Despesas",""))))))))</f>
        <v>Despesas_Operacionais</v>
      </c>
      <c r="X47">
        <f t="shared" si="0"/>
        <v>0</v>
      </c>
      <c r="Y47">
        <f t="shared" si="1"/>
        <v>1</v>
      </c>
      <c r="Z47">
        <f t="shared" si="2"/>
        <v>1900</v>
      </c>
    </row>
    <row r="48" spans="2:38" x14ac:dyDescent="0.25">
      <c r="B48" s="35"/>
      <c r="C48" s="35"/>
      <c r="D48" s="36"/>
      <c r="E48" s="36"/>
      <c r="F48" s="36"/>
      <c r="G48" s="82"/>
      <c r="H48" s="36"/>
      <c r="I48" s="73" t="str">
        <f t="shared" ca="1" si="5"/>
        <v/>
      </c>
      <c r="J48" s="69"/>
      <c r="K48" s="37"/>
      <c r="L48" s="58"/>
      <c r="M48" s="58"/>
      <c r="N48" s="74">
        <f t="shared" ca="1" si="6"/>
        <v>0</v>
      </c>
      <c r="O48" s="72">
        <f t="shared" si="7"/>
        <v>0</v>
      </c>
      <c r="U48" t="str">
        <f>IFERROR(VLOOKUP(D48,Outros!$E$14:$F$25,2,0),"")</f>
        <v>Receita</v>
      </c>
      <c r="V48" t="str">
        <f>IF(D48=Despesas!$C$13,"Despesas_com_Produto",IF(D48=Despesas!$F$13,"Despesas_com_Serviços",IF(D48=Despesas!$I$13,"Despesas_Administrativas",IF(D48=Despesas!$L$13,"Despesas_Operacionais",IF(D48=Despesas!$O$13,"Despesas_com_Pessoal",IF(D48=Despesas!$R$13,"Impostos",IF(D48=Despesas!$U$13,"Despesas_Não_Operacionais",IF(D48=Despesas!$X$13,"Outras_Despesas",""))))))))</f>
        <v>Despesas_Operacionais</v>
      </c>
      <c r="X48">
        <f t="shared" si="0"/>
        <v>0</v>
      </c>
      <c r="Y48">
        <f t="shared" si="1"/>
        <v>1</v>
      </c>
      <c r="Z48">
        <f t="shared" si="2"/>
        <v>1900</v>
      </c>
    </row>
    <row r="49" spans="2:26" x14ac:dyDescent="0.25">
      <c r="B49" s="35"/>
      <c r="C49" s="35"/>
      <c r="D49" s="36"/>
      <c r="E49" s="36"/>
      <c r="F49" s="36"/>
      <c r="G49" s="82"/>
      <c r="H49" s="36"/>
      <c r="I49" s="73" t="str">
        <f t="shared" ca="1" si="5"/>
        <v/>
      </c>
      <c r="J49" s="69"/>
      <c r="K49" s="37"/>
      <c r="L49" s="58"/>
      <c r="M49" s="58"/>
      <c r="N49" s="74">
        <f t="shared" ca="1" si="6"/>
        <v>0</v>
      </c>
      <c r="O49" s="72">
        <f t="shared" si="7"/>
        <v>0</v>
      </c>
      <c r="U49" t="str">
        <f>IFERROR(VLOOKUP(D49,Outros!$E$14:$F$25,2,0),"")</f>
        <v>Receita</v>
      </c>
      <c r="V49" t="str">
        <f>IF(D49=Despesas!$C$13,"Despesas_com_Produto",IF(D49=Despesas!$F$13,"Despesas_com_Serviços",IF(D49=Despesas!$I$13,"Despesas_Administrativas",IF(D49=Despesas!$L$13,"Despesas_Operacionais",IF(D49=Despesas!$O$13,"Despesas_com_Pessoal",IF(D49=Despesas!$R$13,"Impostos",IF(D49=Despesas!$U$13,"Despesas_Não_Operacionais",IF(D49=Despesas!$X$13,"Outras_Despesas",""))))))))</f>
        <v>Despesas_Operacionais</v>
      </c>
      <c r="X49">
        <f t="shared" si="0"/>
        <v>0</v>
      </c>
      <c r="Y49">
        <f t="shared" si="1"/>
        <v>1</v>
      </c>
      <c r="Z49">
        <f t="shared" si="2"/>
        <v>1900</v>
      </c>
    </row>
    <row r="50" spans="2:26" x14ac:dyDescent="0.25">
      <c r="B50" s="35"/>
      <c r="C50" s="35"/>
      <c r="D50" s="36"/>
      <c r="E50" s="36"/>
      <c r="F50" s="36"/>
      <c r="G50" s="82"/>
      <c r="H50" s="36"/>
      <c r="I50" s="73" t="str">
        <f t="shared" ca="1" si="5"/>
        <v/>
      </c>
      <c r="J50" s="69"/>
      <c r="K50" s="37"/>
      <c r="L50" s="58"/>
      <c r="M50" s="58"/>
      <c r="N50" s="74">
        <f t="shared" ca="1" si="6"/>
        <v>0</v>
      </c>
      <c r="O50" s="72">
        <f t="shared" si="7"/>
        <v>0</v>
      </c>
      <c r="U50" t="str">
        <f>IFERROR(VLOOKUP(D50,Outros!$E$14:$F$25,2,0),"")</f>
        <v>Receita</v>
      </c>
      <c r="V50" t="str">
        <f>IF(D50=Despesas!$C$13,"Despesas_com_Produto",IF(D50=Despesas!$F$13,"Despesas_com_Serviços",IF(D50=Despesas!$I$13,"Despesas_Administrativas",IF(D50=Despesas!$L$13,"Despesas_Operacionais",IF(D50=Despesas!$O$13,"Despesas_com_Pessoal",IF(D50=Despesas!$R$13,"Impostos",IF(D50=Despesas!$U$13,"Despesas_Não_Operacionais",IF(D50=Despesas!$X$13,"Outras_Despesas",""))))))))</f>
        <v>Despesas_Operacionais</v>
      </c>
      <c r="X50">
        <f t="shared" si="0"/>
        <v>0</v>
      </c>
      <c r="Y50">
        <f t="shared" si="1"/>
        <v>1</v>
      </c>
      <c r="Z50">
        <f t="shared" si="2"/>
        <v>1900</v>
      </c>
    </row>
    <row r="51" spans="2:26" x14ac:dyDescent="0.25">
      <c r="B51" s="35"/>
      <c r="C51" s="35"/>
      <c r="D51" s="36"/>
      <c r="E51" s="36"/>
      <c r="F51" s="36"/>
      <c r="G51" s="82"/>
      <c r="H51" s="36"/>
      <c r="I51" s="73" t="str">
        <f t="shared" ca="1" si="5"/>
        <v/>
      </c>
      <c r="J51" s="69"/>
      <c r="K51" s="37"/>
      <c r="L51" s="58"/>
      <c r="M51" s="58"/>
      <c r="N51" s="74">
        <f t="shared" ca="1" si="6"/>
        <v>0</v>
      </c>
      <c r="O51" s="72">
        <f t="shared" si="7"/>
        <v>0</v>
      </c>
      <c r="U51" t="str">
        <f>IFERROR(VLOOKUP(D51,Outros!$E$14:$F$25,2,0),"")</f>
        <v>Receita</v>
      </c>
      <c r="V51" t="str">
        <f>IF(D51=Despesas!$C$13,"Despesas_com_Produto",IF(D51=Despesas!$F$13,"Despesas_com_Serviços",IF(D51=Despesas!$I$13,"Despesas_Administrativas",IF(D51=Despesas!$L$13,"Despesas_Operacionais",IF(D51=Despesas!$O$13,"Despesas_com_Pessoal",IF(D51=Despesas!$R$13,"Impostos",IF(D51=Despesas!$U$13,"Despesas_Não_Operacionais",IF(D51=Despesas!$X$13,"Outras_Despesas",""))))))))</f>
        <v>Despesas_Operacionais</v>
      </c>
      <c r="X51">
        <f t="shared" si="0"/>
        <v>0</v>
      </c>
      <c r="Y51">
        <f t="shared" si="1"/>
        <v>1</v>
      </c>
      <c r="Z51">
        <f t="shared" si="2"/>
        <v>1900</v>
      </c>
    </row>
    <row r="52" spans="2:26" x14ac:dyDescent="0.25">
      <c r="B52" s="35"/>
      <c r="C52" s="35"/>
      <c r="D52" s="36"/>
      <c r="E52" s="36"/>
      <c r="F52" s="36"/>
      <c r="G52" s="82"/>
      <c r="H52" s="36"/>
      <c r="I52" s="73" t="str">
        <f t="shared" ca="1" si="5"/>
        <v/>
      </c>
      <c r="J52" s="69"/>
      <c r="K52" s="37"/>
      <c r="L52" s="58"/>
      <c r="M52" s="58"/>
      <c r="N52" s="74">
        <f t="shared" ca="1" si="6"/>
        <v>0</v>
      </c>
      <c r="O52" s="72">
        <f t="shared" si="7"/>
        <v>0</v>
      </c>
      <c r="U52" t="str">
        <f>IFERROR(VLOOKUP(D52,Outros!$E$14:$F$25,2,0),"")</f>
        <v>Receita</v>
      </c>
      <c r="V52" t="str">
        <f>IF(D52=Despesas!$C$13,"Despesas_com_Produto",IF(D52=Despesas!$F$13,"Despesas_com_Serviços",IF(D52=Despesas!$I$13,"Despesas_Administrativas",IF(D52=Despesas!$L$13,"Despesas_Operacionais",IF(D52=Despesas!$O$13,"Despesas_com_Pessoal",IF(D52=Despesas!$R$13,"Impostos",IF(D52=Despesas!$U$13,"Despesas_Não_Operacionais",IF(D52=Despesas!$X$13,"Outras_Despesas",""))))))))</f>
        <v>Despesas_Operacionais</v>
      </c>
      <c r="X52">
        <f t="shared" si="0"/>
        <v>0</v>
      </c>
      <c r="Y52">
        <f t="shared" si="1"/>
        <v>1</v>
      </c>
      <c r="Z52">
        <f t="shared" si="2"/>
        <v>1900</v>
      </c>
    </row>
    <row r="53" spans="2:26" x14ac:dyDescent="0.25">
      <c r="B53" s="35"/>
      <c r="C53" s="35"/>
      <c r="D53" s="36"/>
      <c r="E53" s="36"/>
      <c r="F53" s="36"/>
      <c r="G53" s="82"/>
      <c r="H53" s="36"/>
      <c r="I53" s="73" t="str">
        <f t="shared" ca="1" si="5"/>
        <v/>
      </c>
      <c r="J53" s="69"/>
      <c r="K53" s="37"/>
      <c r="L53" s="58"/>
      <c r="M53" s="58"/>
      <c r="N53" s="74">
        <f t="shared" ca="1" si="6"/>
        <v>0</v>
      </c>
      <c r="O53" s="72">
        <f t="shared" si="7"/>
        <v>0</v>
      </c>
      <c r="U53" t="str">
        <f>IFERROR(VLOOKUP(D53,Outros!$E$14:$F$25,2,0),"")</f>
        <v>Receita</v>
      </c>
      <c r="V53" t="str">
        <f>IF(D53=Despesas!$C$13,"Despesas_com_Produto",IF(D53=Despesas!$F$13,"Despesas_com_Serviços",IF(D53=Despesas!$I$13,"Despesas_Administrativas",IF(D53=Despesas!$L$13,"Despesas_Operacionais",IF(D53=Despesas!$O$13,"Despesas_com_Pessoal",IF(D53=Despesas!$R$13,"Impostos",IF(D53=Despesas!$U$13,"Despesas_Não_Operacionais",IF(D53=Despesas!$X$13,"Outras_Despesas",""))))))))</f>
        <v>Despesas_Operacionais</v>
      </c>
      <c r="X53">
        <f t="shared" si="0"/>
        <v>0</v>
      </c>
      <c r="Y53">
        <f t="shared" si="1"/>
        <v>1</v>
      </c>
      <c r="Z53">
        <f t="shared" si="2"/>
        <v>1900</v>
      </c>
    </row>
    <row r="54" spans="2:26" x14ac:dyDescent="0.25">
      <c r="B54" s="35"/>
      <c r="C54" s="35"/>
      <c r="D54" s="36"/>
      <c r="E54" s="36"/>
      <c r="F54" s="36"/>
      <c r="G54" s="82"/>
      <c r="H54" s="36"/>
      <c r="I54" s="73" t="str">
        <f t="shared" ca="1" si="5"/>
        <v/>
      </c>
      <c r="J54" s="69"/>
      <c r="K54" s="37"/>
      <c r="L54" s="58"/>
      <c r="M54" s="58"/>
      <c r="N54" s="74">
        <f t="shared" ca="1" si="6"/>
        <v>0</v>
      </c>
      <c r="O54" s="72">
        <f t="shared" si="7"/>
        <v>0</v>
      </c>
      <c r="U54" t="str">
        <f>IFERROR(VLOOKUP(D54,Outros!$E$14:$F$25,2,0),"")</f>
        <v>Receita</v>
      </c>
      <c r="V54" t="str">
        <f>IF(D54=Despesas!$C$13,"Despesas_com_Produto",IF(D54=Despesas!$F$13,"Despesas_com_Serviços",IF(D54=Despesas!$I$13,"Despesas_Administrativas",IF(D54=Despesas!$L$13,"Despesas_Operacionais",IF(D54=Despesas!$O$13,"Despesas_com_Pessoal",IF(D54=Despesas!$R$13,"Impostos",IF(D54=Despesas!$U$13,"Despesas_Não_Operacionais",IF(D54=Despesas!$X$13,"Outras_Despesas",""))))))))</f>
        <v>Despesas_Operacionais</v>
      </c>
      <c r="X54">
        <f t="shared" si="0"/>
        <v>0</v>
      </c>
      <c r="Y54">
        <f t="shared" si="1"/>
        <v>1</v>
      </c>
      <c r="Z54">
        <f t="shared" si="2"/>
        <v>1900</v>
      </c>
    </row>
    <row r="55" spans="2:26" x14ac:dyDescent="0.25">
      <c r="B55" s="35"/>
      <c r="C55" s="35"/>
      <c r="D55" s="36"/>
      <c r="E55" s="36"/>
      <c r="F55" s="36"/>
      <c r="G55" s="82"/>
      <c r="H55" s="36"/>
      <c r="I55" s="73" t="str">
        <f t="shared" ca="1" si="5"/>
        <v/>
      </c>
      <c r="J55" s="69"/>
      <c r="K55" s="37"/>
      <c r="L55" s="58"/>
      <c r="M55" s="58"/>
      <c r="N55" s="74">
        <f t="shared" ca="1" si="6"/>
        <v>0</v>
      </c>
      <c r="O55" s="72">
        <f t="shared" si="7"/>
        <v>0</v>
      </c>
      <c r="U55" t="str">
        <f>IFERROR(VLOOKUP(D55,Outros!$E$14:$F$25,2,0),"")</f>
        <v>Receita</v>
      </c>
      <c r="V55" t="str">
        <f>IF(D55=Despesas!$C$13,"Despesas_com_Produto",IF(D55=Despesas!$F$13,"Despesas_com_Serviços",IF(D55=Despesas!$I$13,"Despesas_Administrativas",IF(D55=Despesas!$L$13,"Despesas_Operacionais",IF(D55=Despesas!$O$13,"Despesas_com_Pessoal",IF(D55=Despesas!$R$13,"Impostos",IF(D55=Despesas!$U$13,"Despesas_Não_Operacionais",IF(D55=Despesas!$X$13,"Outras_Despesas",""))))))))</f>
        <v>Despesas_Operacionais</v>
      </c>
      <c r="X55">
        <f t="shared" si="0"/>
        <v>0</v>
      </c>
      <c r="Y55">
        <f t="shared" si="1"/>
        <v>1</v>
      </c>
      <c r="Z55">
        <f t="shared" si="2"/>
        <v>1900</v>
      </c>
    </row>
    <row r="56" spans="2:26" x14ac:dyDescent="0.25">
      <c r="B56" s="35"/>
      <c r="C56" s="35"/>
      <c r="D56" s="36"/>
      <c r="E56" s="36"/>
      <c r="F56" s="36"/>
      <c r="G56" s="82"/>
      <c r="H56" s="36"/>
      <c r="I56" s="73" t="str">
        <f t="shared" ca="1" si="5"/>
        <v/>
      </c>
      <c r="J56" s="69"/>
      <c r="K56" s="37"/>
      <c r="L56" s="58"/>
      <c r="M56" s="58"/>
      <c r="N56" s="74">
        <f t="shared" ca="1" si="6"/>
        <v>0</v>
      </c>
      <c r="O56" s="72">
        <f t="shared" si="7"/>
        <v>0</v>
      </c>
      <c r="U56" t="str">
        <f>IFERROR(VLOOKUP(D56,Outros!$E$14:$F$25,2,0),"")</f>
        <v>Receita</v>
      </c>
      <c r="V56" t="str">
        <f>IF(D56=Despesas!$C$13,"Despesas_com_Produto",IF(D56=Despesas!$F$13,"Despesas_com_Serviços",IF(D56=Despesas!$I$13,"Despesas_Administrativas",IF(D56=Despesas!$L$13,"Despesas_Operacionais",IF(D56=Despesas!$O$13,"Despesas_com_Pessoal",IF(D56=Despesas!$R$13,"Impostos",IF(D56=Despesas!$U$13,"Despesas_Não_Operacionais",IF(D56=Despesas!$X$13,"Outras_Despesas",""))))))))</f>
        <v>Despesas_Operacionais</v>
      </c>
      <c r="X56">
        <f t="shared" si="0"/>
        <v>0</v>
      </c>
      <c r="Y56">
        <f t="shared" si="1"/>
        <v>1</v>
      </c>
      <c r="Z56">
        <f t="shared" si="2"/>
        <v>1900</v>
      </c>
    </row>
    <row r="57" spans="2:26" x14ac:dyDescent="0.25">
      <c r="B57" s="35"/>
      <c r="C57" s="35"/>
      <c r="D57" s="36"/>
      <c r="E57" s="36"/>
      <c r="F57" s="36"/>
      <c r="G57" s="82"/>
      <c r="H57" s="36"/>
      <c r="I57" s="73" t="str">
        <f t="shared" ca="1" si="5"/>
        <v/>
      </c>
      <c r="J57" s="69"/>
      <c r="K57" s="37"/>
      <c r="L57" s="58"/>
      <c r="M57" s="58"/>
      <c r="N57" s="74">
        <f t="shared" ca="1" si="6"/>
        <v>0</v>
      </c>
      <c r="O57" s="72">
        <f t="shared" si="7"/>
        <v>0</v>
      </c>
      <c r="U57" t="str">
        <f>IFERROR(VLOOKUP(D57,Outros!$E$14:$F$25,2,0),"")</f>
        <v>Receita</v>
      </c>
      <c r="V57" t="str">
        <f>IF(D57=Despesas!$C$13,"Despesas_com_Produto",IF(D57=Despesas!$F$13,"Despesas_com_Serviços",IF(D57=Despesas!$I$13,"Despesas_Administrativas",IF(D57=Despesas!$L$13,"Despesas_Operacionais",IF(D57=Despesas!$O$13,"Despesas_com_Pessoal",IF(D57=Despesas!$R$13,"Impostos",IF(D57=Despesas!$U$13,"Despesas_Não_Operacionais",IF(D57=Despesas!$X$13,"Outras_Despesas",""))))))))</f>
        <v>Despesas_Operacionais</v>
      </c>
      <c r="X57">
        <f t="shared" si="0"/>
        <v>0</v>
      </c>
      <c r="Y57">
        <f t="shared" si="1"/>
        <v>1</v>
      </c>
      <c r="Z57">
        <f t="shared" si="2"/>
        <v>1900</v>
      </c>
    </row>
    <row r="58" spans="2:26" x14ac:dyDescent="0.25">
      <c r="B58" s="35"/>
      <c r="C58" s="35"/>
      <c r="D58" s="36"/>
      <c r="E58" s="36"/>
      <c r="F58" s="36"/>
      <c r="G58" s="82"/>
      <c r="H58" s="36"/>
      <c r="I58" s="73" t="str">
        <f t="shared" ca="1" si="5"/>
        <v/>
      </c>
      <c r="J58" s="69"/>
      <c r="K58" s="37"/>
      <c r="L58" s="58"/>
      <c r="M58" s="58"/>
      <c r="N58" s="74">
        <f t="shared" ca="1" si="6"/>
        <v>0</v>
      </c>
      <c r="O58" s="72">
        <f t="shared" si="7"/>
        <v>0</v>
      </c>
      <c r="U58" t="str">
        <f>IFERROR(VLOOKUP(D58,Outros!$E$14:$F$25,2,0),"")</f>
        <v>Receita</v>
      </c>
      <c r="V58" t="str">
        <f>IF(D58=Despesas!$C$13,"Despesas_com_Produto",IF(D58=Despesas!$F$13,"Despesas_com_Serviços",IF(D58=Despesas!$I$13,"Despesas_Administrativas",IF(D58=Despesas!$L$13,"Despesas_Operacionais",IF(D58=Despesas!$O$13,"Despesas_com_Pessoal",IF(D58=Despesas!$R$13,"Impostos",IF(D58=Despesas!$U$13,"Despesas_Não_Operacionais",IF(D58=Despesas!$X$13,"Outras_Despesas",""))))))))</f>
        <v>Despesas_Operacionais</v>
      </c>
      <c r="X58">
        <f t="shared" si="0"/>
        <v>0</v>
      </c>
      <c r="Y58">
        <f t="shared" si="1"/>
        <v>1</v>
      </c>
      <c r="Z58">
        <f t="shared" si="2"/>
        <v>1900</v>
      </c>
    </row>
    <row r="59" spans="2:26" x14ac:dyDescent="0.25">
      <c r="B59" s="35"/>
      <c r="C59" s="35"/>
      <c r="D59" s="36"/>
      <c r="E59" s="36"/>
      <c r="F59" s="36"/>
      <c r="G59" s="82"/>
      <c r="H59" s="36"/>
      <c r="I59" s="73" t="str">
        <f t="shared" ca="1" si="5"/>
        <v/>
      </c>
      <c r="J59" s="69"/>
      <c r="K59" s="37"/>
      <c r="L59" s="58"/>
      <c r="M59" s="58"/>
      <c r="N59" s="74">
        <f t="shared" ca="1" si="6"/>
        <v>0</v>
      </c>
      <c r="O59" s="72">
        <f t="shared" si="7"/>
        <v>0</v>
      </c>
      <c r="U59" t="str">
        <f>IFERROR(VLOOKUP(D59,Outros!$E$14:$F$25,2,0),"")</f>
        <v>Receita</v>
      </c>
      <c r="V59" t="str">
        <f>IF(D59=Despesas!$C$13,"Despesas_com_Produto",IF(D59=Despesas!$F$13,"Despesas_com_Serviços",IF(D59=Despesas!$I$13,"Despesas_Administrativas",IF(D59=Despesas!$L$13,"Despesas_Operacionais",IF(D59=Despesas!$O$13,"Despesas_com_Pessoal",IF(D59=Despesas!$R$13,"Impostos",IF(D59=Despesas!$U$13,"Despesas_Não_Operacionais",IF(D59=Despesas!$X$13,"Outras_Despesas",""))))))))</f>
        <v>Despesas_Operacionais</v>
      </c>
      <c r="X59">
        <f t="shared" si="0"/>
        <v>0</v>
      </c>
      <c r="Y59">
        <f t="shared" si="1"/>
        <v>1</v>
      </c>
      <c r="Z59">
        <f t="shared" si="2"/>
        <v>1900</v>
      </c>
    </row>
    <row r="60" spans="2:26" x14ac:dyDescent="0.25">
      <c r="B60" s="35"/>
      <c r="C60" s="35"/>
      <c r="D60" s="36"/>
      <c r="E60" s="36"/>
      <c r="F60" s="36"/>
      <c r="G60" s="82"/>
      <c r="H60" s="36"/>
      <c r="I60" s="73" t="str">
        <f t="shared" ca="1" si="5"/>
        <v/>
      </c>
      <c r="J60" s="69"/>
      <c r="K60" s="37"/>
      <c r="L60" s="58"/>
      <c r="M60" s="58"/>
      <c r="N60" s="74">
        <f t="shared" ca="1" si="6"/>
        <v>0</v>
      </c>
      <c r="O60" s="72">
        <f t="shared" si="7"/>
        <v>0</v>
      </c>
      <c r="U60" t="str">
        <f>IFERROR(VLOOKUP(D60,Outros!$E$14:$F$25,2,0),"")</f>
        <v>Receita</v>
      </c>
      <c r="V60" t="str">
        <f>IF(D60=Despesas!$C$13,"Despesas_com_Produto",IF(D60=Despesas!$F$13,"Despesas_com_Serviços",IF(D60=Despesas!$I$13,"Despesas_Administrativas",IF(D60=Despesas!$L$13,"Despesas_Operacionais",IF(D60=Despesas!$O$13,"Despesas_com_Pessoal",IF(D60=Despesas!$R$13,"Impostos",IF(D60=Despesas!$U$13,"Despesas_Não_Operacionais",IF(D60=Despesas!$X$13,"Outras_Despesas",""))))))))</f>
        <v>Despesas_Operacionais</v>
      </c>
      <c r="X60">
        <f t="shared" si="0"/>
        <v>0</v>
      </c>
      <c r="Y60">
        <f t="shared" si="1"/>
        <v>1</v>
      </c>
      <c r="Z60">
        <f t="shared" si="2"/>
        <v>1900</v>
      </c>
    </row>
    <row r="61" spans="2:26" x14ac:dyDescent="0.25">
      <c r="B61" s="35"/>
      <c r="C61" s="35"/>
      <c r="D61" s="36"/>
      <c r="E61" s="36"/>
      <c r="F61" s="36"/>
      <c r="G61" s="82"/>
      <c r="H61" s="36"/>
      <c r="I61" s="73" t="str">
        <f t="shared" ca="1" si="5"/>
        <v/>
      </c>
      <c r="J61" s="69"/>
      <c r="K61" s="37"/>
      <c r="L61" s="58"/>
      <c r="M61" s="58"/>
      <c r="N61" s="74">
        <f t="shared" ca="1" si="6"/>
        <v>0</v>
      </c>
      <c r="O61" s="72">
        <f t="shared" si="7"/>
        <v>0</v>
      </c>
      <c r="U61" t="str">
        <f>IFERROR(VLOOKUP(D61,Outros!$E$14:$F$25,2,0),"")</f>
        <v>Receita</v>
      </c>
      <c r="V61" t="str">
        <f>IF(D61=Despesas!$C$13,"Despesas_com_Produto",IF(D61=Despesas!$F$13,"Despesas_com_Serviços",IF(D61=Despesas!$I$13,"Despesas_Administrativas",IF(D61=Despesas!$L$13,"Despesas_Operacionais",IF(D61=Despesas!$O$13,"Despesas_com_Pessoal",IF(D61=Despesas!$R$13,"Impostos",IF(D61=Despesas!$U$13,"Despesas_Não_Operacionais",IF(D61=Despesas!$X$13,"Outras_Despesas",""))))))))</f>
        <v>Despesas_Operacionais</v>
      </c>
      <c r="X61">
        <f t="shared" si="0"/>
        <v>0</v>
      </c>
      <c r="Y61">
        <f t="shared" si="1"/>
        <v>1</v>
      </c>
      <c r="Z61">
        <f t="shared" si="2"/>
        <v>1900</v>
      </c>
    </row>
    <row r="62" spans="2:26" x14ac:dyDescent="0.25">
      <c r="B62" s="35"/>
      <c r="C62" s="35"/>
      <c r="D62" s="36"/>
      <c r="E62" s="36"/>
      <c r="F62" s="36"/>
      <c r="G62" s="82"/>
      <c r="H62" s="36"/>
      <c r="I62" s="73" t="str">
        <f t="shared" ca="1" si="5"/>
        <v/>
      </c>
      <c r="J62" s="69"/>
      <c r="K62" s="37"/>
      <c r="L62" s="58"/>
      <c r="M62" s="58"/>
      <c r="N62" s="74">
        <f t="shared" ca="1" si="6"/>
        <v>0</v>
      </c>
      <c r="O62" s="72">
        <f t="shared" si="7"/>
        <v>0</v>
      </c>
      <c r="U62" t="str">
        <f>IFERROR(VLOOKUP(D62,Outros!$E$14:$F$25,2,0),"")</f>
        <v>Receita</v>
      </c>
      <c r="V62" t="str">
        <f>IF(D62=Despesas!$C$13,"Despesas_com_Produto",IF(D62=Despesas!$F$13,"Despesas_com_Serviços",IF(D62=Despesas!$I$13,"Despesas_Administrativas",IF(D62=Despesas!$L$13,"Despesas_Operacionais",IF(D62=Despesas!$O$13,"Despesas_com_Pessoal",IF(D62=Despesas!$R$13,"Impostos",IF(D62=Despesas!$U$13,"Despesas_Não_Operacionais",IF(D62=Despesas!$X$13,"Outras_Despesas",""))))))))</f>
        <v>Despesas_Operacionais</v>
      </c>
      <c r="X62">
        <f t="shared" si="0"/>
        <v>0</v>
      </c>
      <c r="Y62">
        <f t="shared" si="1"/>
        <v>1</v>
      </c>
      <c r="Z62">
        <f t="shared" si="2"/>
        <v>1900</v>
      </c>
    </row>
    <row r="63" spans="2:26" x14ac:dyDescent="0.25">
      <c r="B63" s="35"/>
      <c r="C63" s="35"/>
      <c r="D63" s="36"/>
      <c r="E63" s="36"/>
      <c r="F63" s="36"/>
      <c r="G63" s="82"/>
      <c r="H63" s="36"/>
      <c r="I63" s="73" t="str">
        <f t="shared" ca="1" si="5"/>
        <v/>
      </c>
      <c r="J63" s="69"/>
      <c r="K63" s="37"/>
      <c r="L63" s="58"/>
      <c r="M63" s="58"/>
      <c r="N63" s="74">
        <f t="shared" ca="1" si="6"/>
        <v>0</v>
      </c>
      <c r="O63" s="72">
        <f t="shared" si="7"/>
        <v>0</v>
      </c>
      <c r="U63" t="str">
        <f>IFERROR(VLOOKUP(D63,Outros!$E$14:$F$25,2,0),"")</f>
        <v>Receita</v>
      </c>
      <c r="V63" t="str">
        <f>IF(D63=Despesas!$C$13,"Despesas_com_Produto",IF(D63=Despesas!$F$13,"Despesas_com_Serviços",IF(D63=Despesas!$I$13,"Despesas_Administrativas",IF(D63=Despesas!$L$13,"Despesas_Operacionais",IF(D63=Despesas!$O$13,"Despesas_com_Pessoal",IF(D63=Despesas!$R$13,"Impostos",IF(D63=Despesas!$U$13,"Despesas_Não_Operacionais",IF(D63=Despesas!$X$13,"Outras_Despesas",""))))))))</f>
        <v>Despesas_Operacionais</v>
      </c>
      <c r="X63">
        <f t="shared" si="0"/>
        <v>0</v>
      </c>
      <c r="Y63">
        <f t="shared" si="1"/>
        <v>1</v>
      </c>
      <c r="Z63">
        <f t="shared" si="2"/>
        <v>1900</v>
      </c>
    </row>
    <row r="64" spans="2:26" x14ac:dyDescent="0.25">
      <c r="B64" s="35"/>
      <c r="C64" s="35"/>
      <c r="D64" s="36"/>
      <c r="E64" s="36"/>
      <c r="F64" s="36"/>
      <c r="G64" s="82"/>
      <c r="H64" s="36"/>
      <c r="I64" s="73" t="str">
        <f t="shared" ca="1" si="5"/>
        <v/>
      </c>
      <c r="J64" s="69"/>
      <c r="K64" s="37"/>
      <c r="L64" s="58"/>
      <c r="M64" s="58"/>
      <c r="N64" s="74">
        <f t="shared" ca="1" si="6"/>
        <v>0</v>
      </c>
      <c r="O64" s="72">
        <f t="shared" si="7"/>
        <v>0</v>
      </c>
      <c r="U64" t="str">
        <f>IFERROR(VLOOKUP(D64,Outros!$E$14:$F$25,2,0),"")</f>
        <v>Receita</v>
      </c>
      <c r="V64" t="str">
        <f>IF(D64=Despesas!$C$13,"Despesas_com_Produto",IF(D64=Despesas!$F$13,"Despesas_com_Serviços",IF(D64=Despesas!$I$13,"Despesas_Administrativas",IF(D64=Despesas!$L$13,"Despesas_Operacionais",IF(D64=Despesas!$O$13,"Despesas_com_Pessoal",IF(D64=Despesas!$R$13,"Impostos",IF(D64=Despesas!$U$13,"Despesas_Não_Operacionais",IF(D64=Despesas!$X$13,"Outras_Despesas",""))))))))</f>
        <v>Despesas_Operacionais</v>
      </c>
      <c r="X64">
        <f t="shared" si="0"/>
        <v>0</v>
      </c>
      <c r="Y64">
        <f t="shared" si="1"/>
        <v>1</v>
      </c>
      <c r="Z64">
        <f t="shared" si="2"/>
        <v>1900</v>
      </c>
    </row>
    <row r="65" spans="2:26" x14ac:dyDescent="0.25">
      <c r="B65" s="35"/>
      <c r="C65" s="35"/>
      <c r="D65" s="36"/>
      <c r="E65" s="36"/>
      <c r="F65" s="36"/>
      <c r="G65" s="82"/>
      <c r="H65" s="36"/>
      <c r="I65" s="73" t="str">
        <f t="shared" ca="1" si="5"/>
        <v/>
      </c>
      <c r="J65" s="69"/>
      <c r="K65" s="37"/>
      <c r="L65" s="58"/>
      <c r="M65" s="58"/>
      <c r="N65" s="74">
        <f t="shared" ca="1" si="6"/>
        <v>0</v>
      </c>
      <c r="O65" s="72">
        <f t="shared" si="7"/>
        <v>0</v>
      </c>
      <c r="U65" t="str">
        <f>IFERROR(VLOOKUP(D65,Outros!$E$14:$F$25,2,0),"")</f>
        <v>Receita</v>
      </c>
      <c r="V65" t="str">
        <f>IF(D65=Despesas!$C$13,"Despesas_com_Produto",IF(D65=Despesas!$F$13,"Despesas_com_Serviços",IF(D65=Despesas!$I$13,"Despesas_Administrativas",IF(D65=Despesas!$L$13,"Despesas_Operacionais",IF(D65=Despesas!$O$13,"Despesas_com_Pessoal",IF(D65=Despesas!$R$13,"Impostos",IF(D65=Despesas!$U$13,"Despesas_Não_Operacionais",IF(D65=Despesas!$X$13,"Outras_Despesas",""))))))))</f>
        <v>Despesas_Operacionais</v>
      </c>
      <c r="X65">
        <f t="shared" si="0"/>
        <v>0</v>
      </c>
      <c r="Y65">
        <f t="shared" si="1"/>
        <v>1</v>
      </c>
      <c r="Z65">
        <f t="shared" si="2"/>
        <v>1900</v>
      </c>
    </row>
    <row r="66" spans="2:26" x14ac:dyDescent="0.25">
      <c r="B66" s="35"/>
      <c r="C66" s="35"/>
      <c r="D66" s="36"/>
      <c r="E66" s="36"/>
      <c r="F66" s="36"/>
      <c r="G66" s="82"/>
      <c r="H66" s="36"/>
      <c r="I66" s="73" t="str">
        <f t="shared" ca="1" si="5"/>
        <v/>
      </c>
      <c r="J66" s="69"/>
      <c r="K66" s="37"/>
      <c r="L66" s="58"/>
      <c r="M66" s="58"/>
      <c r="N66" s="74">
        <f t="shared" ca="1" si="6"/>
        <v>0</v>
      </c>
      <c r="O66" s="72">
        <f t="shared" si="7"/>
        <v>0</v>
      </c>
      <c r="U66" t="str">
        <f>IFERROR(VLOOKUP(D66,Outros!$E$14:$F$25,2,0),"")</f>
        <v>Receita</v>
      </c>
      <c r="V66" t="str">
        <f>IF(D66=Despesas!$C$13,"Despesas_com_Produto",IF(D66=Despesas!$F$13,"Despesas_com_Serviços",IF(D66=Despesas!$I$13,"Despesas_Administrativas",IF(D66=Despesas!$L$13,"Despesas_Operacionais",IF(D66=Despesas!$O$13,"Despesas_com_Pessoal",IF(D66=Despesas!$R$13,"Impostos",IF(D66=Despesas!$U$13,"Despesas_Não_Operacionais",IF(D66=Despesas!$X$13,"Outras_Despesas",""))))))))</f>
        <v>Despesas_Operacionais</v>
      </c>
      <c r="X66">
        <f t="shared" si="0"/>
        <v>0</v>
      </c>
      <c r="Y66">
        <f t="shared" si="1"/>
        <v>1</v>
      </c>
      <c r="Z66">
        <f t="shared" si="2"/>
        <v>1900</v>
      </c>
    </row>
    <row r="67" spans="2:26" x14ac:dyDescent="0.25">
      <c r="B67" s="35"/>
      <c r="C67" s="35"/>
      <c r="D67" s="36"/>
      <c r="E67" s="36"/>
      <c r="F67" s="36"/>
      <c r="G67" s="82"/>
      <c r="H67" s="36"/>
      <c r="I67" s="73" t="str">
        <f t="shared" ca="1" si="5"/>
        <v/>
      </c>
      <c r="J67" s="69"/>
      <c r="K67" s="37"/>
      <c r="L67" s="58"/>
      <c r="M67" s="58"/>
      <c r="N67" s="74">
        <f t="shared" ca="1" si="6"/>
        <v>0</v>
      </c>
      <c r="O67" s="72">
        <f t="shared" si="7"/>
        <v>0</v>
      </c>
      <c r="U67" t="str">
        <f>IFERROR(VLOOKUP(D67,Outros!$E$14:$F$25,2,0),"")</f>
        <v>Receita</v>
      </c>
      <c r="V67" t="str">
        <f>IF(D67=Despesas!$C$13,"Despesas_com_Produto",IF(D67=Despesas!$F$13,"Despesas_com_Serviços",IF(D67=Despesas!$I$13,"Despesas_Administrativas",IF(D67=Despesas!$L$13,"Despesas_Operacionais",IF(D67=Despesas!$O$13,"Despesas_com_Pessoal",IF(D67=Despesas!$R$13,"Impostos",IF(D67=Despesas!$U$13,"Despesas_Não_Operacionais",IF(D67=Despesas!$X$13,"Outras_Despesas",""))))))))</f>
        <v>Despesas_Operacionais</v>
      </c>
      <c r="X67">
        <f t="shared" si="0"/>
        <v>0</v>
      </c>
      <c r="Y67">
        <f t="shared" si="1"/>
        <v>1</v>
      </c>
      <c r="Z67">
        <f t="shared" si="2"/>
        <v>1900</v>
      </c>
    </row>
    <row r="68" spans="2:26" x14ac:dyDescent="0.25">
      <c r="B68" s="35"/>
      <c r="C68" s="35"/>
      <c r="D68" s="36"/>
      <c r="E68" s="36"/>
      <c r="F68" s="36"/>
      <c r="G68" s="82"/>
      <c r="H68" s="36"/>
      <c r="I68" s="73" t="str">
        <f t="shared" ca="1" si="5"/>
        <v/>
      </c>
      <c r="J68" s="69"/>
      <c r="K68" s="37"/>
      <c r="L68" s="58"/>
      <c r="M68" s="58"/>
      <c r="N68" s="74">
        <f t="shared" ca="1" si="6"/>
        <v>0</v>
      </c>
      <c r="O68" s="72">
        <f t="shared" si="7"/>
        <v>0</v>
      </c>
      <c r="U68" t="str">
        <f>IFERROR(VLOOKUP(D68,Outros!$E$14:$F$25,2,0),"")</f>
        <v>Receita</v>
      </c>
      <c r="V68" t="str">
        <f>IF(D68=Despesas!$C$13,"Despesas_com_Produto",IF(D68=Despesas!$F$13,"Despesas_com_Serviços",IF(D68=Despesas!$I$13,"Despesas_Administrativas",IF(D68=Despesas!$L$13,"Despesas_Operacionais",IF(D68=Despesas!$O$13,"Despesas_com_Pessoal",IF(D68=Despesas!$R$13,"Impostos",IF(D68=Despesas!$U$13,"Despesas_Não_Operacionais",IF(D68=Despesas!$X$13,"Outras_Despesas",""))))))))</f>
        <v>Despesas_Operacionais</v>
      </c>
      <c r="X68">
        <f t="shared" si="0"/>
        <v>0</v>
      </c>
      <c r="Y68">
        <f t="shared" si="1"/>
        <v>1</v>
      </c>
      <c r="Z68">
        <f t="shared" si="2"/>
        <v>1900</v>
      </c>
    </row>
    <row r="69" spans="2:26" x14ac:dyDescent="0.25">
      <c r="B69" s="35"/>
      <c r="C69" s="35"/>
      <c r="D69" s="36"/>
      <c r="E69" s="36"/>
      <c r="F69" s="36"/>
      <c r="G69" s="82"/>
      <c r="H69" s="36"/>
      <c r="I69" s="73" t="str">
        <f t="shared" ca="1" si="5"/>
        <v/>
      </c>
      <c r="J69" s="69"/>
      <c r="K69" s="37"/>
      <c r="L69" s="58"/>
      <c r="M69" s="58"/>
      <c r="N69" s="74">
        <f t="shared" ca="1" si="6"/>
        <v>0</v>
      </c>
      <c r="O69" s="72">
        <f t="shared" si="7"/>
        <v>0</v>
      </c>
      <c r="U69" t="str">
        <f>IFERROR(VLOOKUP(D69,Outros!$E$14:$F$25,2,0),"")</f>
        <v>Receita</v>
      </c>
      <c r="V69" t="str">
        <f>IF(D69=Despesas!$C$13,"Despesas_com_Produto",IF(D69=Despesas!$F$13,"Despesas_com_Serviços",IF(D69=Despesas!$I$13,"Despesas_Administrativas",IF(D69=Despesas!$L$13,"Despesas_Operacionais",IF(D69=Despesas!$O$13,"Despesas_com_Pessoal",IF(D69=Despesas!$R$13,"Impostos",IF(D69=Despesas!$U$13,"Despesas_Não_Operacionais",IF(D69=Despesas!$X$13,"Outras_Despesas",""))))))))</f>
        <v>Despesas_Operacionais</v>
      </c>
      <c r="X69">
        <f t="shared" si="0"/>
        <v>0</v>
      </c>
      <c r="Y69">
        <f t="shared" si="1"/>
        <v>1</v>
      </c>
      <c r="Z69">
        <f t="shared" si="2"/>
        <v>1900</v>
      </c>
    </row>
    <row r="70" spans="2:26" x14ac:dyDescent="0.25">
      <c r="B70" s="35"/>
      <c r="C70" s="35"/>
      <c r="D70" s="36"/>
      <c r="E70" s="36"/>
      <c r="F70" s="36"/>
      <c r="G70" s="82"/>
      <c r="H70" s="36"/>
      <c r="I70" s="73" t="str">
        <f t="shared" ca="1" si="5"/>
        <v/>
      </c>
      <c r="J70" s="69"/>
      <c r="K70" s="37"/>
      <c r="L70" s="58"/>
      <c r="M70" s="58"/>
      <c r="N70" s="74">
        <f t="shared" ca="1" si="6"/>
        <v>0</v>
      </c>
      <c r="O70" s="72">
        <f t="shared" si="7"/>
        <v>0</v>
      </c>
      <c r="U70" t="str">
        <f>IFERROR(VLOOKUP(D70,Outros!$E$14:$F$25,2,0),"")</f>
        <v>Receita</v>
      </c>
      <c r="V70" t="str">
        <f>IF(D70=Despesas!$C$13,"Despesas_com_Produto",IF(D70=Despesas!$F$13,"Despesas_com_Serviços",IF(D70=Despesas!$I$13,"Despesas_Administrativas",IF(D70=Despesas!$L$13,"Despesas_Operacionais",IF(D70=Despesas!$O$13,"Despesas_com_Pessoal",IF(D70=Despesas!$R$13,"Impostos",IF(D70=Despesas!$U$13,"Despesas_Não_Operacionais",IF(D70=Despesas!$X$13,"Outras_Despesas",""))))))))</f>
        <v>Despesas_Operacionais</v>
      </c>
      <c r="X70">
        <f t="shared" si="0"/>
        <v>0</v>
      </c>
      <c r="Y70">
        <f t="shared" si="1"/>
        <v>1</v>
      </c>
      <c r="Z70">
        <f t="shared" si="2"/>
        <v>1900</v>
      </c>
    </row>
    <row r="71" spans="2:26" x14ac:dyDescent="0.25">
      <c r="B71" s="35"/>
      <c r="C71" s="35"/>
      <c r="D71" s="36"/>
      <c r="E71" s="36"/>
      <c r="F71" s="36"/>
      <c r="G71" s="82"/>
      <c r="H71" s="36"/>
      <c r="I71" s="73" t="str">
        <f t="shared" ca="1" si="5"/>
        <v/>
      </c>
      <c r="J71" s="69"/>
      <c r="K71" s="37"/>
      <c r="L71" s="58"/>
      <c r="M71" s="58"/>
      <c r="N71" s="74">
        <f t="shared" ca="1" si="6"/>
        <v>0</v>
      </c>
      <c r="O71" s="72">
        <f t="shared" si="7"/>
        <v>0</v>
      </c>
      <c r="U71" t="str">
        <f>IFERROR(VLOOKUP(D71,Outros!$E$14:$F$25,2,0),"")</f>
        <v>Receita</v>
      </c>
      <c r="V71" t="str">
        <f>IF(D71=Despesas!$C$13,"Despesas_com_Produto",IF(D71=Despesas!$F$13,"Despesas_com_Serviços",IF(D71=Despesas!$I$13,"Despesas_Administrativas",IF(D71=Despesas!$L$13,"Despesas_Operacionais",IF(D71=Despesas!$O$13,"Despesas_com_Pessoal",IF(D71=Despesas!$R$13,"Impostos",IF(D71=Despesas!$U$13,"Despesas_Não_Operacionais",IF(D71=Despesas!$X$13,"Outras_Despesas",""))))))))</f>
        <v>Despesas_Operacionais</v>
      </c>
      <c r="X71">
        <f t="shared" si="0"/>
        <v>0</v>
      </c>
      <c r="Y71">
        <f t="shared" si="1"/>
        <v>1</v>
      </c>
      <c r="Z71">
        <f t="shared" si="2"/>
        <v>1900</v>
      </c>
    </row>
    <row r="72" spans="2:26" x14ac:dyDescent="0.25">
      <c r="B72" s="35"/>
      <c r="C72" s="35"/>
      <c r="D72" s="36"/>
      <c r="E72" s="36"/>
      <c r="F72" s="36"/>
      <c r="G72" s="82"/>
      <c r="H72" s="36"/>
      <c r="I72" s="73" t="str">
        <f t="shared" ca="1" si="5"/>
        <v/>
      </c>
      <c r="J72" s="69"/>
      <c r="K72" s="37"/>
      <c r="L72" s="58"/>
      <c r="M72" s="58"/>
      <c r="N72" s="74">
        <f t="shared" ca="1" si="6"/>
        <v>0</v>
      </c>
      <c r="O72" s="72">
        <f t="shared" si="7"/>
        <v>0</v>
      </c>
      <c r="U72" t="str">
        <f>IFERROR(VLOOKUP(D72,Outros!$E$14:$F$25,2,0),"")</f>
        <v>Receita</v>
      </c>
      <c r="V72" t="str">
        <f>IF(D72=Despesas!$C$13,"Despesas_com_Produto",IF(D72=Despesas!$F$13,"Despesas_com_Serviços",IF(D72=Despesas!$I$13,"Despesas_Administrativas",IF(D72=Despesas!$L$13,"Despesas_Operacionais",IF(D72=Despesas!$O$13,"Despesas_com_Pessoal",IF(D72=Despesas!$R$13,"Impostos",IF(D72=Despesas!$U$13,"Despesas_Não_Operacionais",IF(D72=Despesas!$X$13,"Outras_Despesas",""))))))))</f>
        <v>Despesas_Operacionais</v>
      </c>
      <c r="X72">
        <f t="shared" si="0"/>
        <v>0</v>
      </c>
      <c r="Y72">
        <f t="shared" si="1"/>
        <v>1</v>
      </c>
      <c r="Z72">
        <f t="shared" si="2"/>
        <v>1900</v>
      </c>
    </row>
    <row r="73" spans="2:26" x14ac:dyDescent="0.25">
      <c r="B73" s="35"/>
      <c r="C73" s="35"/>
      <c r="D73" s="36"/>
      <c r="E73" s="36"/>
      <c r="F73" s="36"/>
      <c r="G73" s="82"/>
      <c r="H73" s="36"/>
      <c r="I73" s="73" t="str">
        <f t="shared" ca="1" si="5"/>
        <v/>
      </c>
      <c r="J73" s="69"/>
      <c r="K73" s="37"/>
      <c r="L73" s="58"/>
      <c r="M73" s="58"/>
      <c r="N73" s="74">
        <f t="shared" ca="1" si="6"/>
        <v>0</v>
      </c>
      <c r="O73" s="72">
        <f t="shared" si="7"/>
        <v>0</v>
      </c>
      <c r="U73" t="str">
        <f>IFERROR(VLOOKUP(D73,Outros!$E$14:$F$25,2,0),"")</f>
        <v>Receita</v>
      </c>
      <c r="V73" t="str">
        <f>IF(D73=Despesas!$C$13,"Despesas_com_Produto",IF(D73=Despesas!$F$13,"Despesas_com_Serviços",IF(D73=Despesas!$I$13,"Despesas_Administrativas",IF(D73=Despesas!$L$13,"Despesas_Operacionais",IF(D73=Despesas!$O$13,"Despesas_com_Pessoal",IF(D73=Despesas!$R$13,"Impostos",IF(D73=Despesas!$U$13,"Despesas_Não_Operacionais",IF(D73=Despesas!$X$13,"Outras_Despesas",""))))))))</f>
        <v>Despesas_Operacionais</v>
      </c>
      <c r="X73">
        <f t="shared" si="0"/>
        <v>0</v>
      </c>
      <c r="Y73">
        <f t="shared" si="1"/>
        <v>1</v>
      </c>
      <c r="Z73">
        <f t="shared" si="2"/>
        <v>1900</v>
      </c>
    </row>
    <row r="74" spans="2:26" x14ac:dyDescent="0.25">
      <c r="B74" s="35"/>
      <c r="C74" s="35"/>
      <c r="D74" s="36"/>
      <c r="E74" s="36"/>
      <c r="F74" s="36"/>
      <c r="G74" s="82"/>
      <c r="H74" s="36"/>
      <c r="I74" s="73" t="str">
        <f t="shared" ca="1" si="5"/>
        <v/>
      </c>
      <c r="J74" s="69"/>
      <c r="K74" s="37"/>
      <c r="L74" s="58"/>
      <c r="M74" s="58"/>
      <c r="N74" s="74">
        <f t="shared" ca="1" si="6"/>
        <v>0</v>
      </c>
      <c r="O74" s="72">
        <f t="shared" si="7"/>
        <v>0</v>
      </c>
      <c r="U74" t="str">
        <f>IFERROR(VLOOKUP(D74,Outros!$E$14:$F$25,2,0),"")</f>
        <v>Receita</v>
      </c>
      <c r="V74" t="str">
        <f>IF(D74=Despesas!$C$13,"Despesas_com_Produto",IF(D74=Despesas!$F$13,"Despesas_com_Serviços",IF(D74=Despesas!$I$13,"Despesas_Administrativas",IF(D74=Despesas!$L$13,"Despesas_Operacionais",IF(D74=Despesas!$O$13,"Despesas_com_Pessoal",IF(D74=Despesas!$R$13,"Impostos",IF(D74=Despesas!$U$13,"Despesas_Não_Operacionais",IF(D74=Despesas!$X$13,"Outras_Despesas",""))))))))</f>
        <v>Despesas_Operacionais</v>
      </c>
      <c r="X74">
        <f t="shared" si="0"/>
        <v>0</v>
      </c>
      <c r="Y74">
        <f t="shared" si="1"/>
        <v>1</v>
      </c>
      <c r="Z74">
        <f t="shared" si="2"/>
        <v>1900</v>
      </c>
    </row>
    <row r="75" spans="2:26" x14ac:dyDescent="0.25">
      <c r="B75" s="35"/>
      <c r="C75" s="35"/>
      <c r="D75" s="36"/>
      <c r="E75" s="36"/>
      <c r="F75" s="36"/>
      <c r="G75" s="82"/>
      <c r="H75" s="36"/>
      <c r="I75" s="73" t="str">
        <f t="shared" ca="1" si="5"/>
        <v/>
      </c>
      <c r="J75" s="69"/>
      <c r="K75" s="37"/>
      <c r="L75" s="58"/>
      <c r="M75" s="58"/>
      <c r="N75" s="74">
        <f t="shared" ca="1" si="6"/>
        <v>0</v>
      </c>
      <c r="O75" s="72">
        <f t="shared" si="7"/>
        <v>0</v>
      </c>
      <c r="U75" t="str">
        <f>IFERROR(VLOOKUP(D75,Outros!$E$14:$F$25,2,0),"")</f>
        <v>Receita</v>
      </c>
      <c r="V75" t="str">
        <f>IF(D75=Despesas!$C$13,"Despesas_com_Produto",IF(D75=Despesas!$F$13,"Despesas_com_Serviços",IF(D75=Despesas!$I$13,"Despesas_Administrativas",IF(D75=Despesas!$L$13,"Despesas_Operacionais",IF(D75=Despesas!$O$13,"Despesas_com_Pessoal",IF(D75=Despesas!$R$13,"Impostos",IF(D75=Despesas!$U$13,"Despesas_Não_Operacionais",IF(D75=Despesas!$X$13,"Outras_Despesas",""))))))))</f>
        <v>Despesas_Operacionais</v>
      </c>
      <c r="X75">
        <f t="shared" si="0"/>
        <v>0</v>
      </c>
      <c r="Y75">
        <f t="shared" si="1"/>
        <v>1</v>
      </c>
      <c r="Z75">
        <f t="shared" si="2"/>
        <v>1900</v>
      </c>
    </row>
    <row r="76" spans="2:26" x14ac:dyDescent="0.25">
      <c r="B76" s="35"/>
      <c r="C76" s="35"/>
      <c r="D76" s="36"/>
      <c r="E76" s="36"/>
      <c r="F76" s="36"/>
      <c r="G76" s="82"/>
      <c r="H76" s="36"/>
      <c r="I76" s="73" t="str">
        <f t="shared" ca="1" si="5"/>
        <v/>
      </c>
      <c r="J76" s="69"/>
      <c r="K76" s="37"/>
      <c r="L76" s="58"/>
      <c r="M76" s="58"/>
      <c r="N76" s="74">
        <f t="shared" ca="1" si="6"/>
        <v>0</v>
      </c>
      <c r="O76" s="72">
        <f t="shared" si="7"/>
        <v>0</v>
      </c>
      <c r="U76" t="str">
        <f>IFERROR(VLOOKUP(D76,Outros!$E$14:$F$25,2,0),"")</f>
        <v>Receita</v>
      </c>
      <c r="V76" t="str">
        <f>IF(D76=Despesas!$C$13,"Despesas_com_Produto",IF(D76=Despesas!$F$13,"Despesas_com_Serviços",IF(D76=Despesas!$I$13,"Despesas_Administrativas",IF(D76=Despesas!$L$13,"Despesas_Operacionais",IF(D76=Despesas!$O$13,"Despesas_com_Pessoal",IF(D76=Despesas!$R$13,"Impostos",IF(D76=Despesas!$U$13,"Despesas_Não_Operacionais",IF(D76=Despesas!$X$13,"Outras_Despesas",""))))))))</f>
        <v>Despesas_Operacionais</v>
      </c>
      <c r="X76">
        <f t="shared" si="0"/>
        <v>0</v>
      </c>
      <c r="Y76">
        <f t="shared" si="1"/>
        <v>1</v>
      </c>
      <c r="Z76">
        <f t="shared" si="2"/>
        <v>1900</v>
      </c>
    </row>
    <row r="77" spans="2:26" x14ac:dyDescent="0.25">
      <c r="B77" s="35"/>
      <c r="C77" s="35"/>
      <c r="D77" s="36"/>
      <c r="E77" s="36"/>
      <c r="F77" s="36"/>
      <c r="G77" s="82"/>
      <c r="H77" s="36"/>
      <c r="I77" s="73" t="str">
        <f t="shared" ca="1" si="5"/>
        <v/>
      </c>
      <c r="J77" s="69"/>
      <c r="K77" s="37"/>
      <c r="L77" s="58"/>
      <c r="M77" s="58"/>
      <c r="N77" s="74">
        <f t="shared" ca="1" si="6"/>
        <v>0</v>
      </c>
      <c r="O77" s="72">
        <f t="shared" si="7"/>
        <v>0</v>
      </c>
      <c r="U77" t="str">
        <f>IFERROR(VLOOKUP(D77,Outros!$E$14:$F$25,2,0),"")</f>
        <v>Receita</v>
      </c>
      <c r="V77" t="str">
        <f>IF(D77=Despesas!$C$13,"Despesas_com_Produto",IF(D77=Despesas!$F$13,"Despesas_com_Serviços",IF(D77=Despesas!$I$13,"Despesas_Administrativas",IF(D77=Despesas!$L$13,"Despesas_Operacionais",IF(D77=Despesas!$O$13,"Despesas_com_Pessoal",IF(D77=Despesas!$R$13,"Impostos",IF(D77=Despesas!$U$13,"Despesas_Não_Operacionais",IF(D77=Despesas!$X$13,"Outras_Despesas",""))))))))</f>
        <v>Despesas_Operacionais</v>
      </c>
      <c r="X77">
        <f t="shared" si="0"/>
        <v>0</v>
      </c>
      <c r="Y77">
        <f t="shared" si="1"/>
        <v>1</v>
      </c>
      <c r="Z77">
        <f t="shared" si="2"/>
        <v>1900</v>
      </c>
    </row>
    <row r="78" spans="2:26" x14ac:dyDescent="0.25">
      <c r="B78" s="35"/>
      <c r="C78" s="35"/>
      <c r="D78" s="36"/>
      <c r="E78" s="36"/>
      <c r="F78" s="36"/>
      <c r="G78" s="82"/>
      <c r="H78" s="36"/>
      <c r="I78" s="73" t="str">
        <f t="shared" ca="1" si="5"/>
        <v/>
      </c>
      <c r="J78" s="69"/>
      <c r="K78" s="37"/>
      <c r="L78" s="58"/>
      <c r="M78" s="58"/>
      <c r="N78" s="74">
        <f t="shared" ca="1" si="6"/>
        <v>0</v>
      </c>
      <c r="O78" s="72">
        <f t="shared" si="7"/>
        <v>0</v>
      </c>
      <c r="U78" t="str">
        <f>IFERROR(VLOOKUP(D78,Outros!$E$14:$F$25,2,0),"")</f>
        <v>Receita</v>
      </c>
      <c r="V78" t="str">
        <f>IF(D78=Despesas!$C$13,"Despesas_com_Produto",IF(D78=Despesas!$F$13,"Despesas_com_Serviços",IF(D78=Despesas!$I$13,"Despesas_Administrativas",IF(D78=Despesas!$L$13,"Despesas_Operacionais",IF(D78=Despesas!$O$13,"Despesas_com_Pessoal",IF(D78=Despesas!$R$13,"Impostos",IF(D78=Despesas!$U$13,"Despesas_Não_Operacionais",IF(D78=Despesas!$X$13,"Outras_Despesas",""))))))))</f>
        <v>Despesas_Operacionais</v>
      </c>
      <c r="X78">
        <f t="shared" ref="X78:X141" si="8">DAY(B78)</f>
        <v>0</v>
      </c>
      <c r="Y78">
        <f t="shared" ref="Y78:Y141" si="9">MONTH(B78)</f>
        <v>1</v>
      </c>
      <c r="Z78">
        <f t="shared" ref="Z78:Z141" si="10">YEAR(B78)</f>
        <v>1900</v>
      </c>
    </row>
    <row r="79" spans="2:26" x14ac:dyDescent="0.25">
      <c r="B79" s="35"/>
      <c r="C79" s="35"/>
      <c r="D79" s="36"/>
      <c r="E79" s="36"/>
      <c r="F79" s="36"/>
      <c r="G79" s="82"/>
      <c r="H79" s="36"/>
      <c r="I79" s="73" t="str">
        <f t="shared" ref="I79:I142" ca="1" si="11">IF(B79="","",IF(AND(J79="",B79&gt;TODAY()),"Em Aberto",IF(AND(J79="",B79&lt;=TODAY()),"Vencido",IF(AND(J79&lt;&gt;"",B79&gt;=J79),"Pago em dia",IF(AND(J79&lt;&gt;"",B79&lt;J79),"Pago em atraso","")))))</f>
        <v/>
      </c>
      <c r="J79" s="69"/>
      <c r="K79" s="37"/>
      <c r="L79" s="58"/>
      <c r="M79" s="58"/>
      <c r="N79" s="74">
        <f t="shared" ref="N79:N142" ca="1" si="12">IF(I79="Pago em atraso",J79-B79,IF(I79="Vencido",TODAY()-B79,0))</f>
        <v>0</v>
      </c>
      <c r="O79" s="72">
        <f t="shared" ref="O79:O142" si="13">K79-L79+M79</f>
        <v>0</v>
      </c>
      <c r="U79" t="str">
        <f>IFERROR(VLOOKUP(D79,Outros!$E$14:$F$25,2,0),"")</f>
        <v>Receita</v>
      </c>
      <c r="V79" t="str">
        <f>IF(D79=Despesas!$C$13,"Despesas_com_Produto",IF(D79=Despesas!$F$13,"Despesas_com_Serviços",IF(D79=Despesas!$I$13,"Despesas_Administrativas",IF(D79=Despesas!$L$13,"Despesas_Operacionais",IF(D79=Despesas!$O$13,"Despesas_com_Pessoal",IF(D79=Despesas!$R$13,"Impostos",IF(D79=Despesas!$U$13,"Despesas_Não_Operacionais",IF(D79=Despesas!$X$13,"Outras_Despesas",""))))))))</f>
        <v>Despesas_Operacionais</v>
      </c>
      <c r="X79">
        <f t="shared" si="8"/>
        <v>0</v>
      </c>
      <c r="Y79">
        <f t="shared" si="9"/>
        <v>1</v>
      </c>
      <c r="Z79">
        <f t="shared" si="10"/>
        <v>1900</v>
      </c>
    </row>
    <row r="80" spans="2:26" x14ac:dyDescent="0.25">
      <c r="B80" s="35"/>
      <c r="C80" s="35"/>
      <c r="D80" s="36"/>
      <c r="E80" s="36"/>
      <c r="F80" s="36"/>
      <c r="G80" s="82"/>
      <c r="H80" s="36"/>
      <c r="I80" s="73" t="str">
        <f t="shared" ca="1" si="11"/>
        <v/>
      </c>
      <c r="J80" s="69"/>
      <c r="K80" s="37"/>
      <c r="L80" s="58"/>
      <c r="M80" s="58"/>
      <c r="N80" s="74">
        <f t="shared" ca="1" si="12"/>
        <v>0</v>
      </c>
      <c r="O80" s="72">
        <f t="shared" si="13"/>
        <v>0</v>
      </c>
      <c r="U80" t="str">
        <f>IFERROR(VLOOKUP(D80,Outros!$E$14:$F$25,2,0),"")</f>
        <v>Receita</v>
      </c>
      <c r="V80" t="str">
        <f>IF(D80=Despesas!$C$13,"Despesas_com_Produto",IF(D80=Despesas!$F$13,"Despesas_com_Serviços",IF(D80=Despesas!$I$13,"Despesas_Administrativas",IF(D80=Despesas!$L$13,"Despesas_Operacionais",IF(D80=Despesas!$O$13,"Despesas_com_Pessoal",IF(D80=Despesas!$R$13,"Impostos",IF(D80=Despesas!$U$13,"Despesas_Não_Operacionais",IF(D80=Despesas!$X$13,"Outras_Despesas",""))))))))</f>
        <v>Despesas_Operacionais</v>
      </c>
      <c r="X80">
        <f t="shared" si="8"/>
        <v>0</v>
      </c>
      <c r="Y80">
        <f t="shared" si="9"/>
        <v>1</v>
      </c>
      <c r="Z80">
        <f t="shared" si="10"/>
        <v>1900</v>
      </c>
    </row>
    <row r="81" spans="2:26" x14ac:dyDescent="0.25">
      <c r="B81" s="35"/>
      <c r="C81" s="35"/>
      <c r="D81" s="36"/>
      <c r="E81" s="36"/>
      <c r="F81" s="36"/>
      <c r="G81" s="82"/>
      <c r="H81" s="36"/>
      <c r="I81" s="73" t="str">
        <f t="shared" ca="1" si="11"/>
        <v/>
      </c>
      <c r="J81" s="69"/>
      <c r="K81" s="37"/>
      <c r="L81" s="58"/>
      <c r="M81" s="58"/>
      <c r="N81" s="74">
        <f t="shared" ca="1" si="12"/>
        <v>0</v>
      </c>
      <c r="O81" s="72">
        <f t="shared" si="13"/>
        <v>0</v>
      </c>
      <c r="U81" t="str">
        <f>IFERROR(VLOOKUP(D81,Outros!$E$14:$F$25,2,0),"")</f>
        <v>Receita</v>
      </c>
      <c r="V81" t="str">
        <f>IF(D81=Despesas!$C$13,"Despesas_com_Produto",IF(D81=Despesas!$F$13,"Despesas_com_Serviços",IF(D81=Despesas!$I$13,"Despesas_Administrativas",IF(D81=Despesas!$L$13,"Despesas_Operacionais",IF(D81=Despesas!$O$13,"Despesas_com_Pessoal",IF(D81=Despesas!$R$13,"Impostos",IF(D81=Despesas!$U$13,"Despesas_Não_Operacionais",IF(D81=Despesas!$X$13,"Outras_Despesas",""))))))))</f>
        <v>Despesas_Operacionais</v>
      </c>
      <c r="X81">
        <f t="shared" si="8"/>
        <v>0</v>
      </c>
      <c r="Y81">
        <f t="shared" si="9"/>
        <v>1</v>
      </c>
      <c r="Z81">
        <f t="shared" si="10"/>
        <v>1900</v>
      </c>
    </row>
    <row r="82" spans="2:26" x14ac:dyDescent="0.25">
      <c r="B82" s="35"/>
      <c r="C82" s="35"/>
      <c r="D82" s="36"/>
      <c r="E82" s="36"/>
      <c r="F82" s="36"/>
      <c r="G82" s="82"/>
      <c r="H82" s="36"/>
      <c r="I82" s="73" t="str">
        <f t="shared" ca="1" si="11"/>
        <v/>
      </c>
      <c r="J82" s="69"/>
      <c r="K82" s="37"/>
      <c r="L82" s="58"/>
      <c r="M82" s="58"/>
      <c r="N82" s="74">
        <f t="shared" ca="1" si="12"/>
        <v>0</v>
      </c>
      <c r="O82" s="72">
        <f t="shared" si="13"/>
        <v>0</v>
      </c>
      <c r="U82" t="str">
        <f>IFERROR(VLOOKUP(D82,Outros!$E$14:$F$25,2,0),"")</f>
        <v>Receita</v>
      </c>
      <c r="V82" t="str">
        <f>IF(D82=Despesas!$C$13,"Despesas_com_Produto",IF(D82=Despesas!$F$13,"Despesas_com_Serviços",IF(D82=Despesas!$I$13,"Despesas_Administrativas",IF(D82=Despesas!$L$13,"Despesas_Operacionais",IF(D82=Despesas!$O$13,"Despesas_com_Pessoal",IF(D82=Despesas!$R$13,"Impostos",IF(D82=Despesas!$U$13,"Despesas_Não_Operacionais",IF(D82=Despesas!$X$13,"Outras_Despesas",""))))))))</f>
        <v>Despesas_Operacionais</v>
      </c>
      <c r="X82">
        <f t="shared" si="8"/>
        <v>0</v>
      </c>
      <c r="Y82">
        <f t="shared" si="9"/>
        <v>1</v>
      </c>
      <c r="Z82">
        <f t="shared" si="10"/>
        <v>1900</v>
      </c>
    </row>
    <row r="83" spans="2:26" x14ac:dyDescent="0.25">
      <c r="B83" s="35"/>
      <c r="C83" s="35"/>
      <c r="D83" s="36"/>
      <c r="E83" s="36"/>
      <c r="F83" s="36"/>
      <c r="G83" s="82"/>
      <c r="H83" s="36"/>
      <c r="I83" s="73" t="str">
        <f t="shared" ca="1" si="11"/>
        <v/>
      </c>
      <c r="J83" s="69"/>
      <c r="K83" s="37"/>
      <c r="L83" s="58"/>
      <c r="M83" s="58"/>
      <c r="N83" s="74">
        <f t="shared" ca="1" si="12"/>
        <v>0</v>
      </c>
      <c r="O83" s="72">
        <f t="shared" si="13"/>
        <v>0</v>
      </c>
      <c r="U83" t="str">
        <f>IFERROR(VLOOKUP(D83,Outros!$E$14:$F$25,2,0),"")</f>
        <v>Receita</v>
      </c>
      <c r="V83" t="str">
        <f>IF(D83=Despesas!$C$13,"Despesas_com_Produto",IF(D83=Despesas!$F$13,"Despesas_com_Serviços",IF(D83=Despesas!$I$13,"Despesas_Administrativas",IF(D83=Despesas!$L$13,"Despesas_Operacionais",IF(D83=Despesas!$O$13,"Despesas_com_Pessoal",IF(D83=Despesas!$R$13,"Impostos",IF(D83=Despesas!$U$13,"Despesas_Não_Operacionais",IF(D83=Despesas!$X$13,"Outras_Despesas",""))))))))</f>
        <v>Despesas_Operacionais</v>
      </c>
      <c r="X83">
        <f t="shared" si="8"/>
        <v>0</v>
      </c>
      <c r="Y83">
        <f t="shared" si="9"/>
        <v>1</v>
      </c>
      <c r="Z83">
        <f t="shared" si="10"/>
        <v>1900</v>
      </c>
    </row>
    <row r="84" spans="2:26" x14ac:dyDescent="0.25">
      <c r="B84" s="35"/>
      <c r="C84" s="35"/>
      <c r="D84" s="36"/>
      <c r="E84" s="36"/>
      <c r="F84" s="36"/>
      <c r="G84" s="82"/>
      <c r="H84" s="36"/>
      <c r="I84" s="73" t="str">
        <f t="shared" ca="1" si="11"/>
        <v/>
      </c>
      <c r="J84" s="69"/>
      <c r="K84" s="37"/>
      <c r="L84" s="58"/>
      <c r="M84" s="58"/>
      <c r="N84" s="74">
        <f t="shared" ca="1" si="12"/>
        <v>0</v>
      </c>
      <c r="O84" s="72">
        <f t="shared" si="13"/>
        <v>0</v>
      </c>
      <c r="U84" t="str">
        <f>IFERROR(VLOOKUP(D84,Outros!$E$14:$F$25,2,0),"")</f>
        <v>Receita</v>
      </c>
      <c r="V84" t="str">
        <f>IF(D84=Despesas!$C$13,"Despesas_com_Produto",IF(D84=Despesas!$F$13,"Despesas_com_Serviços",IF(D84=Despesas!$I$13,"Despesas_Administrativas",IF(D84=Despesas!$L$13,"Despesas_Operacionais",IF(D84=Despesas!$O$13,"Despesas_com_Pessoal",IF(D84=Despesas!$R$13,"Impostos",IF(D84=Despesas!$U$13,"Despesas_Não_Operacionais",IF(D84=Despesas!$X$13,"Outras_Despesas",""))))))))</f>
        <v>Despesas_Operacionais</v>
      </c>
      <c r="X84">
        <f t="shared" si="8"/>
        <v>0</v>
      </c>
      <c r="Y84">
        <f t="shared" si="9"/>
        <v>1</v>
      </c>
      <c r="Z84">
        <f t="shared" si="10"/>
        <v>1900</v>
      </c>
    </row>
    <row r="85" spans="2:26" x14ac:dyDescent="0.25">
      <c r="B85" s="35"/>
      <c r="C85" s="35"/>
      <c r="D85" s="36"/>
      <c r="E85" s="36"/>
      <c r="F85" s="36"/>
      <c r="G85" s="82"/>
      <c r="H85" s="36"/>
      <c r="I85" s="73" t="str">
        <f t="shared" ca="1" si="11"/>
        <v/>
      </c>
      <c r="J85" s="69"/>
      <c r="K85" s="37"/>
      <c r="L85" s="58"/>
      <c r="M85" s="58"/>
      <c r="N85" s="74">
        <f t="shared" ca="1" si="12"/>
        <v>0</v>
      </c>
      <c r="O85" s="72">
        <f t="shared" si="13"/>
        <v>0</v>
      </c>
      <c r="U85" t="str">
        <f>IFERROR(VLOOKUP(D85,Outros!$E$14:$F$25,2,0),"")</f>
        <v>Receita</v>
      </c>
      <c r="V85" t="str">
        <f>IF(D85=Despesas!$C$13,"Despesas_com_Produto",IF(D85=Despesas!$F$13,"Despesas_com_Serviços",IF(D85=Despesas!$I$13,"Despesas_Administrativas",IF(D85=Despesas!$L$13,"Despesas_Operacionais",IF(D85=Despesas!$O$13,"Despesas_com_Pessoal",IF(D85=Despesas!$R$13,"Impostos",IF(D85=Despesas!$U$13,"Despesas_Não_Operacionais",IF(D85=Despesas!$X$13,"Outras_Despesas",""))))))))</f>
        <v>Despesas_Operacionais</v>
      </c>
      <c r="X85">
        <f t="shared" si="8"/>
        <v>0</v>
      </c>
      <c r="Y85">
        <f t="shared" si="9"/>
        <v>1</v>
      </c>
      <c r="Z85">
        <f t="shared" si="10"/>
        <v>1900</v>
      </c>
    </row>
    <row r="86" spans="2:26" x14ac:dyDescent="0.25">
      <c r="B86" s="35"/>
      <c r="C86" s="35"/>
      <c r="D86" s="36"/>
      <c r="E86" s="36"/>
      <c r="F86" s="36"/>
      <c r="G86" s="82"/>
      <c r="H86" s="36"/>
      <c r="I86" s="73" t="str">
        <f t="shared" ca="1" si="11"/>
        <v/>
      </c>
      <c r="J86" s="69"/>
      <c r="K86" s="37"/>
      <c r="L86" s="58"/>
      <c r="M86" s="58"/>
      <c r="N86" s="74">
        <f t="shared" ca="1" si="12"/>
        <v>0</v>
      </c>
      <c r="O86" s="72">
        <f t="shared" si="13"/>
        <v>0</v>
      </c>
      <c r="U86" t="str">
        <f>IFERROR(VLOOKUP(D86,Outros!$E$14:$F$25,2,0),"")</f>
        <v>Receita</v>
      </c>
      <c r="V86" t="str">
        <f>IF(D86=Despesas!$C$13,"Despesas_com_Produto",IF(D86=Despesas!$F$13,"Despesas_com_Serviços",IF(D86=Despesas!$I$13,"Despesas_Administrativas",IF(D86=Despesas!$L$13,"Despesas_Operacionais",IF(D86=Despesas!$O$13,"Despesas_com_Pessoal",IF(D86=Despesas!$R$13,"Impostos",IF(D86=Despesas!$U$13,"Despesas_Não_Operacionais",IF(D86=Despesas!$X$13,"Outras_Despesas",""))))))))</f>
        <v>Despesas_Operacionais</v>
      </c>
      <c r="X86">
        <f t="shared" si="8"/>
        <v>0</v>
      </c>
      <c r="Y86">
        <f t="shared" si="9"/>
        <v>1</v>
      </c>
      <c r="Z86">
        <f t="shared" si="10"/>
        <v>1900</v>
      </c>
    </row>
    <row r="87" spans="2:26" x14ac:dyDescent="0.25">
      <c r="B87" s="35"/>
      <c r="C87" s="35"/>
      <c r="D87" s="36"/>
      <c r="E87" s="36"/>
      <c r="F87" s="36"/>
      <c r="G87" s="82"/>
      <c r="H87" s="36"/>
      <c r="I87" s="73" t="str">
        <f t="shared" ca="1" si="11"/>
        <v/>
      </c>
      <c r="J87" s="69"/>
      <c r="K87" s="37"/>
      <c r="L87" s="58"/>
      <c r="M87" s="58"/>
      <c r="N87" s="74">
        <f t="shared" ca="1" si="12"/>
        <v>0</v>
      </c>
      <c r="O87" s="72">
        <f t="shared" si="13"/>
        <v>0</v>
      </c>
      <c r="U87" t="str">
        <f>IFERROR(VLOOKUP(D87,Outros!$E$14:$F$25,2,0),"")</f>
        <v>Receita</v>
      </c>
      <c r="V87" t="str">
        <f>IF(D87=Despesas!$C$13,"Despesas_com_Produto",IF(D87=Despesas!$F$13,"Despesas_com_Serviços",IF(D87=Despesas!$I$13,"Despesas_Administrativas",IF(D87=Despesas!$L$13,"Despesas_Operacionais",IF(D87=Despesas!$O$13,"Despesas_com_Pessoal",IF(D87=Despesas!$R$13,"Impostos",IF(D87=Despesas!$U$13,"Despesas_Não_Operacionais",IF(D87=Despesas!$X$13,"Outras_Despesas",""))))))))</f>
        <v>Despesas_Operacionais</v>
      </c>
      <c r="X87">
        <f t="shared" si="8"/>
        <v>0</v>
      </c>
      <c r="Y87">
        <f t="shared" si="9"/>
        <v>1</v>
      </c>
      <c r="Z87">
        <f t="shared" si="10"/>
        <v>1900</v>
      </c>
    </row>
    <row r="88" spans="2:26" x14ac:dyDescent="0.25">
      <c r="B88" s="35"/>
      <c r="C88" s="35"/>
      <c r="D88" s="36"/>
      <c r="E88" s="36"/>
      <c r="F88" s="36"/>
      <c r="G88" s="82"/>
      <c r="H88" s="36"/>
      <c r="I88" s="73" t="str">
        <f t="shared" ca="1" si="11"/>
        <v/>
      </c>
      <c r="J88" s="69"/>
      <c r="K88" s="37"/>
      <c r="L88" s="58"/>
      <c r="M88" s="58"/>
      <c r="N88" s="74">
        <f t="shared" ca="1" si="12"/>
        <v>0</v>
      </c>
      <c r="O88" s="72">
        <f t="shared" si="13"/>
        <v>0</v>
      </c>
      <c r="U88" t="str">
        <f>IFERROR(VLOOKUP(D88,Outros!$E$14:$F$25,2,0),"")</f>
        <v>Receita</v>
      </c>
      <c r="V88" t="str">
        <f>IF(D88=Despesas!$C$13,"Despesas_com_Produto",IF(D88=Despesas!$F$13,"Despesas_com_Serviços",IF(D88=Despesas!$I$13,"Despesas_Administrativas",IF(D88=Despesas!$L$13,"Despesas_Operacionais",IF(D88=Despesas!$O$13,"Despesas_com_Pessoal",IF(D88=Despesas!$R$13,"Impostos",IF(D88=Despesas!$U$13,"Despesas_Não_Operacionais",IF(D88=Despesas!$X$13,"Outras_Despesas",""))))))))</f>
        <v>Despesas_Operacionais</v>
      </c>
      <c r="X88">
        <f t="shared" si="8"/>
        <v>0</v>
      </c>
      <c r="Y88">
        <f t="shared" si="9"/>
        <v>1</v>
      </c>
      <c r="Z88">
        <f t="shared" si="10"/>
        <v>1900</v>
      </c>
    </row>
    <row r="89" spans="2:26" x14ac:dyDescent="0.25">
      <c r="B89" s="35"/>
      <c r="C89" s="35"/>
      <c r="D89" s="36"/>
      <c r="E89" s="36"/>
      <c r="F89" s="36"/>
      <c r="G89" s="82"/>
      <c r="H89" s="36"/>
      <c r="I89" s="73" t="str">
        <f t="shared" ca="1" si="11"/>
        <v/>
      </c>
      <c r="J89" s="69"/>
      <c r="K89" s="37"/>
      <c r="L89" s="58"/>
      <c r="M89" s="58"/>
      <c r="N89" s="74">
        <f t="shared" ca="1" si="12"/>
        <v>0</v>
      </c>
      <c r="O89" s="72">
        <f t="shared" si="13"/>
        <v>0</v>
      </c>
      <c r="U89" t="str">
        <f>IFERROR(VLOOKUP(D89,Outros!$E$14:$F$25,2,0),"")</f>
        <v>Receita</v>
      </c>
      <c r="V89" t="str">
        <f>IF(D89=Despesas!$C$13,"Despesas_com_Produto",IF(D89=Despesas!$F$13,"Despesas_com_Serviços",IF(D89=Despesas!$I$13,"Despesas_Administrativas",IF(D89=Despesas!$L$13,"Despesas_Operacionais",IF(D89=Despesas!$O$13,"Despesas_com_Pessoal",IF(D89=Despesas!$R$13,"Impostos",IF(D89=Despesas!$U$13,"Despesas_Não_Operacionais",IF(D89=Despesas!$X$13,"Outras_Despesas",""))))))))</f>
        <v>Despesas_Operacionais</v>
      </c>
      <c r="X89">
        <f t="shared" si="8"/>
        <v>0</v>
      </c>
      <c r="Y89">
        <f t="shared" si="9"/>
        <v>1</v>
      </c>
      <c r="Z89">
        <f t="shared" si="10"/>
        <v>1900</v>
      </c>
    </row>
    <row r="90" spans="2:26" x14ac:dyDescent="0.25">
      <c r="B90" s="35"/>
      <c r="C90" s="35"/>
      <c r="D90" s="36"/>
      <c r="E90" s="36"/>
      <c r="F90" s="36"/>
      <c r="G90" s="82"/>
      <c r="H90" s="36"/>
      <c r="I90" s="73" t="str">
        <f t="shared" ca="1" si="11"/>
        <v/>
      </c>
      <c r="J90" s="69"/>
      <c r="K90" s="37"/>
      <c r="L90" s="58"/>
      <c r="M90" s="58"/>
      <c r="N90" s="74">
        <f t="shared" ca="1" si="12"/>
        <v>0</v>
      </c>
      <c r="O90" s="72">
        <f t="shared" si="13"/>
        <v>0</v>
      </c>
      <c r="U90" t="str">
        <f>IFERROR(VLOOKUP(D90,Outros!$E$14:$F$25,2,0),"")</f>
        <v>Receita</v>
      </c>
      <c r="V90" t="str">
        <f>IF(D90=Despesas!$C$13,"Despesas_com_Produto",IF(D90=Despesas!$F$13,"Despesas_com_Serviços",IF(D90=Despesas!$I$13,"Despesas_Administrativas",IF(D90=Despesas!$L$13,"Despesas_Operacionais",IF(D90=Despesas!$O$13,"Despesas_com_Pessoal",IF(D90=Despesas!$R$13,"Impostos",IF(D90=Despesas!$U$13,"Despesas_Não_Operacionais",IF(D90=Despesas!$X$13,"Outras_Despesas",""))))))))</f>
        <v>Despesas_Operacionais</v>
      </c>
      <c r="X90">
        <f t="shared" si="8"/>
        <v>0</v>
      </c>
      <c r="Y90">
        <f t="shared" si="9"/>
        <v>1</v>
      </c>
      <c r="Z90">
        <f t="shared" si="10"/>
        <v>1900</v>
      </c>
    </row>
    <row r="91" spans="2:26" x14ac:dyDescent="0.25">
      <c r="B91" s="35"/>
      <c r="C91" s="35"/>
      <c r="D91" s="36"/>
      <c r="E91" s="36"/>
      <c r="F91" s="36"/>
      <c r="G91" s="82"/>
      <c r="H91" s="36"/>
      <c r="I91" s="73" t="str">
        <f t="shared" ca="1" si="11"/>
        <v/>
      </c>
      <c r="J91" s="69"/>
      <c r="K91" s="37"/>
      <c r="L91" s="58"/>
      <c r="M91" s="58"/>
      <c r="N91" s="74">
        <f t="shared" ca="1" si="12"/>
        <v>0</v>
      </c>
      <c r="O91" s="72">
        <f t="shared" si="13"/>
        <v>0</v>
      </c>
      <c r="U91" t="str">
        <f>IFERROR(VLOOKUP(D91,Outros!$E$14:$F$25,2,0),"")</f>
        <v>Receita</v>
      </c>
      <c r="V91" t="str">
        <f>IF(D91=Despesas!$C$13,"Despesas_com_Produto",IF(D91=Despesas!$F$13,"Despesas_com_Serviços",IF(D91=Despesas!$I$13,"Despesas_Administrativas",IF(D91=Despesas!$L$13,"Despesas_Operacionais",IF(D91=Despesas!$O$13,"Despesas_com_Pessoal",IF(D91=Despesas!$R$13,"Impostos",IF(D91=Despesas!$U$13,"Despesas_Não_Operacionais",IF(D91=Despesas!$X$13,"Outras_Despesas",""))))))))</f>
        <v>Despesas_Operacionais</v>
      </c>
      <c r="X91">
        <f t="shared" si="8"/>
        <v>0</v>
      </c>
      <c r="Y91">
        <f t="shared" si="9"/>
        <v>1</v>
      </c>
      <c r="Z91">
        <f t="shared" si="10"/>
        <v>1900</v>
      </c>
    </row>
    <row r="92" spans="2:26" x14ac:dyDescent="0.25">
      <c r="B92" s="35"/>
      <c r="C92" s="35"/>
      <c r="D92" s="36"/>
      <c r="E92" s="36"/>
      <c r="F92" s="36"/>
      <c r="G92" s="82"/>
      <c r="H92" s="36"/>
      <c r="I92" s="73" t="str">
        <f t="shared" ca="1" si="11"/>
        <v/>
      </c>
      <c r="J92" s="69"/>
      <c r="K92" s="37"/>
      <c r="L92" s="58"/>
      <c r="M92" s="58"/>
      <c r="N92" s="74">
        <f t="shared" ca="1" si="12"/>
        <v>0</v>
      </c>
      <c r="O92" s="72">
        <f t="shared" si="13"/>
        <v>0</v>
      </c>
      <c r="U92" t="str">
        <f>IFERROR(VLOOKUP(D92,Outros!$E$14:$F$25,2,0),"")</f>
        <v>Receita</v>
      </c>
      <c r="V92" t="str">
        <f>IF(D92=Despesas!$C$13,"Despesas_com_Produto",IF(D92=Despesas!$F$13,"Despesas_com_Serviços",IF(D92=Despesas!$I$13,"Despesas_Administrativas",IF(D92=Despesas!$L$13,"Despesas_Operacionais",IF(D92=Despesas!$O$13,"Despesas_com_Pessoal",IF(D92=Despesas!$R$13,"Impostos",IF(D92=Despesas!$U$13,"Despesas_Não_Operacionais",IF(D92=Despesas!$X$13,"Outras_Despesas",""))))))))</f>
        <v>Despesas_Operacionais</v>
      </c>
      <c r="X92">
        <f t="shared" si="8"/>
        <v>0</v>
      </c>
      <c r="Y92">
        <f t="shared" si="9"/>
        <v>1</v>
      </c>
      <c r="Z92">
        <f t="shared" si="10"/>
        <v>1900</v>
      </c>
    </row>
    <row r="93" spans="2:26" x14ac:dyDescent="0.25">
      <c r="B93" s="35"/>
      <c r="C93" s="35"/>
      <c r="D93" s="36"/>
      <c r="E93" s="36"/>
      <c r="F93" s="36"/>
      <c r="G93" s="82"/>
      <c r="H93" s="36"/>
      <c r="I93" s="73" t="str">
        <f t="shared" ca="1" si="11"/>
        <v/>
      </c>
      <c r="J93" s="69"/>
      <c r="K93" s="37"/>
      <c r="L93" s="58"/>
      <c r="M93" s="58"/>
      <c r="N93" s="74">
        <f t="shared" ca="1" si="12"/>
        <v>0</v>
      </c>
      <c r="O93" s="72">
        <f t="shared" si="13"/>
        <v>0</v>
      </c>
      <c r="U93" t="str">
        <f>IFERROR(VLOOKUP(D93,Outros!$E$14:$F$25,2,0),"")</f>
        <v>Receita</v>
      </c>
      <c r="V93" t="str">
        <f>IF(D93=Despesas!$C$13,"Despesas_com_Produto",IF(D93=Despesas!$F$13,"Despesas_com_Serviços",IF(D93=Despesas!$I$13,"Despesas_Administrativas",IF(D93=Despesas!$L$13,"Despesas_Operacionais",IF(D93=Despesas!$O$13,"Despesas_com_Pessoal",IF(D93=Despesas!$R$13,"Impostos",IF(D93=Despesas!$U$13,"Despesas_Não_Operacionais",IF(D93=Despesas!$X$13,"Outras_Despesas",""))))))))</f>
        <v>Despesas_Operacionais</v>
      </c>
      <c r="X93">
        <f t="shared" si="8"/>
        <v>0</v>
      </c>
      <c r="Y93">
        <f t="shared" si="9"/>
        <v>1</v>
      </c>
      <c r="Z93">
        <f t="shared" si="10"/>
        <v>1900</v>
      </c>
    </row>
    <row r="94" spans="2:26" x14ac:dyDescent="0.25">
      <c r="B94" s="35"/>
      <c r="C94" s="35"/>
      <c r="D94" s="36"/>
      <c r="E94" s="36"/>
      <c r="F94" s="36"/>
      <c r="G94" s="82"/>
      <c r="H94" s="36"/>
      <c r="I94" s="73" t="str">
        <f t="shared" ca="1" si="11"/>
        <v/>
      </c>
      <c r="J94" s="69"/>
      <c r="K94" s="37"/>
      <c r="L94" s="58"/>
      <c r="M94" s="58"/>
      <c r="N94" s="74">
        <f t="shared" ca="1" si="12"/>
        <v>0</v>
      </c>
      <c r="O94" s="72">
        <f t="shared" si="13"/>
        <v>0</v>
      </c>
      <c r="U94" t="str">
        <f>IFERROR(VLOOKUP(D94,Outros!$E$14:$F$25,2,0),"")</f>
        <v>Receita</v>
      </c>
      <c r="V94" t="str">
        <f>IF(D94=Despesas!$C$13,"Despesas_com_Produto",IF(D94=Despesas!$F$13,"Despesas_com_Serviços",IF(D94=Despesas!$I$13,"Despesas_Administrativas",IF(D94=Despesas!$L$13,"Despesas_Operacionais",IF(D94=Despesas!$O$13,"Despesas_com_Pessoal",IF(D94=Despesas!$R$13,"Impostos",IF(D94=Despesas!$U$13,"Despesas_Não_Operacionais",IF(D94=Despesas!$X$13,"Outras_Despesas",""))))))))</f>
        <v>Despesas_Operacionais</v>
      </c>
      <c r="X94">
        <f t="shared" si="8"/>
        <v>0</v>
      </c>
      <c r="Y94">
        <f t="shared" si="9"/>
        <v>1</v>
      </c>
      <c r="Z94">
        <f t="shared" si="10"/>
        <v>1900</v>
      </c>
    </row>
    <row r="95" spans="2:26" x14ac:dyDescent="0.25">
      <c r="B95" s="35"/>
      <c r="C95" s="35"/>
      <c r="D95" s="36"/>
      <c r="E95" s="36"/>
      <c r="F95" s="36"/>
      <c r="G95" s="82"/>
      <c r="H95" s="36"/>
      <c r="I95" s="73" t="str">
        <f t="shared" ca="1" si="11"/>
        <v/>
      </c>
      <c r="J95" s="69"/>
      <c r="K95" s="37"/>
      <c r="L95" s="58"/>
      <c r="M95" s="58"/>
      <c r="N95" s="74">
        <f t="shared" ca="1" si="12"/>
        <v>0</v>
      </c>
      <c r="O95" s="72">
        <f t="shared" si="13"/>
        <v>0</v>
      </c>
      <c r="U95" t="str">
        <f>IFERROR(VLOOKUP(D95,Outros!$E$14:$F$25,2,0),"")</f>
        <v>Receita</v>
      </c>
      <c r="V95" t="str">
        <f>IF(D95=Despesas!$C$13,"Despesas_com_Produto",IF(D95=Despesas!$F$13,"Despesas_com_Serviços",IF(D95=Despesas!$I$13,"Despesas_Administrativas",IF(D95=Despesas!$L$13,"Despesas_Operacionais",IF(D95=Despesas!$O$13,"Despesas_com_Pessoal",IF(D95=Despesas!$R$13,"Impostos",IF(D95=Despesas!$U$13,"Despesas_Não_Operacionais",IF(D95=Despesas!$X$13,"Outras_Despesas",""))))))))</f>
        <v>Despesas_Operacionais</v>
      </c>
      <c r="X95">
        <f t="shared" si="8"/>
        <v>0</v>
      </c>
      <c r="Y95">
        <f t="shared" si="9"/>
        <v>1</v>
      </c>
      <c r="Z95">
        <f t="shared" si="10"/>
        <v>1900</v>
      </c>
    </row>
    <row r="96" spans="2:26" x14ac:dyDescent="0.25">
      <c r="B96" s="35"/>
      <c r="C96" s="35"/>
      <c r="D96" s="36"/>
      <c r="E96" s="36"/>
      <c r="F96" s="36"/>
      <c r="G96" s="82"/>
      <c r="H96" s="36"/>
      <c r="I96" s="73" t="str">
        <f t="shared" ca="1" si="11"/>
        <v/>
      </c>
      <c r="J96" s="69"/>
      <c r="K96" s="37"/>
      <c r="L96" s="58"/>
      <c r="M96" s="58"/>
      <c r="N96" s="74">
        <f t="shared" ca="1" si="12"/>
        <v>0</v>
      </c>
      <c r="O96" s="72">
        <f t="shared" si="13"/>
        <v>0</v>
      </c>
      <c r="U96" t="str">
        <f>IFERROR(VLOOKUP(D96,Outros!$E$14:$F$25,2,0),"")</f>
        <v>Receita</v>
      </c>
      <c r="V96" t="str">
        <f>IF(D96=Despesas!$C$13,"Despesas_com_Produto",IF(D96=Despesas!$F$13,"Despesas_com_Serviços",IF(D96=Despesas!$I$13,"Despesas_Administrativas",IF(D96=Despesas!$L$13,"Despesas_Operacionais",IF(D96=Despesas!$O$13,"Despesas_com_Pessoal",IF(D96=Despesas!$R$13,"Impostos",IF(D96=Despesas!$U$13,"Despesas_Não_Operacionais",IF(D96=Despesas!$X$13,"Outras_Despesas",""))))))))</f>
        <v>Despesas_Operacionais</v>
      </c>
      <c r="X96">
        <f t="shared" si="8"/>
        <v>0</v>
      </c>
      <c r="Y96">
        <f t="shared" si="9"/>
        <v>1</v>
      </c>
      <c r="Z96">
        <f t="shared" si="10"/>
        <v>1900</v>
      </c>
    </row>
    <row r="97" spans="2:26" x14ac:dyDescent="0.25">
      <c r="B97" s="35"/>
      <c r="C97" s="35"/>
      <c r="D97" s="36"/>
      <c r="E97" s="36"/>
      <c r="F97" s="36"/>
      <c r="G97" s="82"/>
      <c r="H97" s="36"/>
      <c r="I97" s="73" t="str">
        <f t="shared" ca="1" si="11"/>
        <v/>
      </c>
      <c r="J97" s="69"/>
      <c r="K97" s="37"/>
      <c r="L97" s="58"/>
      <c r="M97" s="58"/>
      <c r="N97" s="74">
        <f t="shared" ca="1" si="12"/>
        <v>0</v>
      </c>
      <c r="O97" s="72">
        <f t="shared" si="13"/>
        <v>0</v>
      </c>
      <c r="U97" t="str">
        <f>IFERROR(VLOOKUP(D97,Outros!$E$14:$F$25,2,0),"")</f>
        <v>Receita</v>
      </c>
      <c r="V97" t="str">
        <f>IF(D97=Despesas!$C$13,"Despesas_com_Produto",IF(D97=Despesas!$F$13,"Despesas_com_Serviços",IF(D97=Despesas!$I$13,"Despesas_Administrativas",IF(D97=Despesas!$L$13,"Despesas_Operacionais",IF(D97=Despesas!$O$13,"Despesas_com_Pessoal",IF(D97=Despesas!$R$13,"Impostos",IF(D97=Despesas!$U$13,"Despesas_Não_Operacionais",IF(D97=Despesas!$X$13,"Outras_Despesas",""))))))))</f>
        <v>Despesas_Operacionais</v>
      </c>
      <c r="X97">
        <f t="shared" si="8"/>
        <v>0</v>
      </c>
      <c r="Y97">
        <f t="shared" si="9"/>
        <v>1</v>
      </c>
      <c r="Z97">
        <f t="shared" si="10"/>
        <v>1900</v>
      </c>
    </row>
    <row r="98" spans="2:26" x14ac:dyDescent="0.25">
      <c r="B98" s="35"/>
      <c r="C98" s="35"/>
      <c r="D98" s="36"/>
      <c r="E98" s="36"/>
      <c r="F98" s="36"/>
      <c r="G98" s="82"/>
      <c r="H98" s="36"/>
      <c r="I98" s="73" t="str">
        <f t="shared" ca="1" si="11"/>
        <v/>
      </c>
      <c r="J98" s="69"/>
      <c r="K98" s="37"/>
      <c r="L98" s="58"/>
      <c r="M98" s="58"/>
      <c r="N98" s="74">
        <f t="shared" ca="1" si="12"/>
        <v>0</v>
      </c>
      <c r="O98" s="72">
        <f t="shared" si="13"/>
        <v>0</v>
      </c>
      <c r="U98" t="str">
        <f>IFERROR(VLOOKUP(D98,Outros!$E$14:$F$25,2,0),"")</f>
        <v>Receita</v>
      </c>
      <c r="V98" t="str">
        <f>IF(D98=Despesas!$C$13,"Despesas_com_Produto",IF(D98=Despesas!$F$13,"Despesas_com_Serviços",IF(D98=Despesas!$I$13,"Despesas_Administrativas",IF(D98=Despesas!$L$13,"Despesas_Operacionais",IF(D98=Despesas!$O$13,"Despesas_com_Pessoal",IF(D98=Despesas!$R$13,"Impostos",IF(D98=Despesas!$U$13,"Despesas_Não_Operacionais",IF(D98=Despesas!$X$13,"Outras_Despesas",""))))))))</f>
        <v>Despesas_Operacionais</v>
      </c>
      <c r="X98">
        <f t="shared" si="8"/>
        <v>0</v>
      </c>
      <c r="Y98">
        <f t="shared" si="9"/>
        <v>1</v>
      </c>
      <c r="Z98">
        <f t="shared" si="10"/>
        <v>1900</v>
      </c>
    </row>
    <row r="99" spans="2:26" x14ac:dyDescent="0.25">
      <c r="B99" s="35"/>
      <c r="C99" s="35"/>
      <c r="D99" s="36"/>
      <c r="E99" s="36"/>
      <c r="F99" s="36"/>
      <c r="G99" s="82"/>
      <c r="H99" s="36"/>
      <c r="I99" s="73" t="str">
        <f t="shared" ca="1" si="11"/>
        <v/>
      </c>
      <c r="J99" s="69"/>
      <c r="K99" s="37"/>
      <c r="L99" s="58"/>
      <c r="M99" s="58"/>
      <c r="N99" s="74">
        <f t="shared" ca="1" si="12"/>
        <v>0</v>
      </c>
      <c r="O99" s="72">
        <f t="shared" si="13"/>
        <v>0</v>
      </c>
      <c r="U99" t="str">
        <f>IFERROR(VLOOKUP(D99,Outros!$E$14:$F$25,2,0),"")</f>
        <v>Receita</v>
      </c>
      <c r="V99" t="str">
        <f>IF(D99=Despesas!$C$13,"Despesas_com_Produto",IF(D99=Despesas!$F$13,"Despesas_com_Serviços",IF(D99=Despesas!$I$13,"Despesas_Administrativas",IF(D99=Despesas!$L$13,"Despesas_Operacionais",IF(D99=Despesas!$O$13,"Despesas_com_Pessoal",IF(D99=Despesas!$R$13,"Impostos",IF(D99=Despesas!$U$13,"Despesas_Não_Operacionais",IF(D99=Despesas!$X$13,"Outras_Despesas",""))))))))</f>
        <v>Despesas_Operacionais</v>
      </c>
      <c r="X99">
        <f t="shared" si="8"/>
        <v>0</v>
      </c>
      <c r="Y99">
        <f t="shared" si="9"/>
        <v>1</v>
      </c>
      <c r="Z99">
        <f t="shared" si="10"/>
        <v>1900</v>
      </c>
    </row>
    <row r="100" spans="2:26" x14ac:dyDescent="0.25">
      <c r="B100" s="35"/>
      <c r="C100" s="35"/>
      <c r="D100" s="36"/>
      <c r="E100" s="36"/>
      <c r="F100" s="36"/>
      <c r="G100" s="82"/>
      <c r="H100" s="36"/>
      <c r="I100" s="73" t="str">
        <f t="shared" ca="1" si="11"/>
        <v/>
      </c>
      <c r="J100" s="69"/>
      <c r="K100" s="37"/>
      <c r="L100" s="58"/>
      <c r="M100" s="58"/>
      <c r="N100" s="74">
        <f t="shared" ca="1" si="12"/>
        <v>0</v>
      </c>
      <c r="O100" s="72">
        <f t="shared" si="13"/>
        <v>0</v>
      </c>
      <c r="U100" t="str">
        <f>IFERROR(VLOOKUP(D100,Outros!$E$14:$F$25,2,0),"")</f>
        <v>Receita</v>
      </c>
      <c r="V100" t="str">
        <f>IF(D100=Despesas!$C$13,"Despesas_com_Produto",IF(D100=Despesas!$F$13,"Despesas_com_Serviços",IF(D100=Despesas!$I$13,"Despesas_Administrativas",IF(D100=Despesas!$L$13,"Despesas_Operacionais",IF(D100=Despesas!$O$13,"Despesas_com_Pessoal",IF(D100=Despesas!$R$13,"Impostos",IF(D100=Despesas!$U$13,"Despesas_Não_Operacionais",IF(D100=Despesas!$X$13,"Outras_Despesas",""))))))))</f>
        <v>Despesas_Operacionais</v>
      </c>
      <c r="X100">
        <f t="shared" si="8"/>
        <v>0</v>
      </c>
      <c r="Y100">
        <f t="shared" si="9"/>
        <v>1</v>
      </c>
      <c r="Z100">
        <f t="shared" si="10"/>
        <v>1900</v>
      </c>
    </row>
    <row r="101" spans="2:26" x14ac:dyDescent="0.25">
      <c r="B101" s="35"/>
      <c r="C101" s="35"/>
      <c r="D101" s="36"/>
      <c r="E101" s="36"/>
      <c r="F101" s="36"/>
      <c r="G101" s="82"/>
      <c r="H101" s="36"/>
      <c r="I101" s="73" t="str">
        <f t="shared" ca="1" si="11"/>
        <v/>
      </c>
      <c r="J101" s="69"/>
      <c r="K101" s="37"/>
      <c r="L101" s="58"/>
      <c r="M101" s="58"/>
      <c r="N101" s="74">
        <f t="shared" ca="1" si="12"/>
        <v>0</v>
      </c>
      <c r="O101" s="72">
        <f t="shared" si="13"/>
        <v>0</v>
      </c>
      <c r="U101" t="str">
        <f>IFERROR(VLOOKUP(D101,Outros!$E$14:$F$25,2,0),"")</f>
        <v>Receita</v>
      </c>
      <c r="V101" t="str">
        <f>IF(D101=Despesas!$C$13,"Despesas_com_Produto",IF(D101=Despesas!$F$13,"Despesas_com_Serviços",IF(D101=Despesas!$I$13,"Despesas_Administrativas",IF(D101=Despesas!$L$13,"Despesas_Operacionais",IF(D101=Despesas!$O$13,"Despesas_com_Pessoal",IF(D101=Despesas!$R$13,"Impostos",IF(D101=Despesas!$U$13,"Despesas_Não_Operacionais",IF(D101=Despesas!$X$13,"Outras_Despesas",""))))))))</f>
        <v>Despesas_Operacionais</v>
      </c>
      <c r="X101">
        <f t="shared" si="8"/>
        <v>0</v>
      </c>
      <c r="Y101">
        <f t="shared" si="9"/>
        <v>1</v>
      </c>
      <c r="Z101">
        <f t="shared" si="10"/>
        <v>1900</v>
      </c>
    </row>
    <row r="102" spans="2:26" x14ac:dyDescent="0.25">
      <c r="B102" s="35"/>
      <c r="C102" s="35"/>
      <c r="D102" s="36"/>
      <c r="E102" s="36"/>
      <c r="F102" s="36"/>
      <c r="G102" s="82"/>
      <c r="H102" s="36"/>
      <c r="I102" s="73" t="str">
        <f t="shared" ca="1" si="11"/>
        <v/>
      </c>
      <c r="J102" s="69"/>
      <c r="K102" s="37"/>
      <c r="L102" s="58"/>
      <c r="M102" s="58"/>
      <c r="N102" s="74">
        <f t="shared" ca="1" si="12"/>
        <v>0</v>
      </c>
      <c r="O102" s="72">
        <f t="shared" si="13"/>
        <v>0</v>
      </c>
      <c r="U102" t="str">
        <f>IFERROR(VLOOKUP(D102,Outros!$E$14:$F$25,2,0),"")</f>
        <v>Receita</v>
      </c>
      <c r="V102" t="str">
        <f>IF(D102=Despesas!$C$13,"Despesas_com_Produto",IF(D102=Despesas!$F$13,"Despesas_com_Serviços",IF(D102=Despesas!$I$13,"Despesas_Administrativas",IF(D102=Despesas!$L$13,"Despesas_Operacionais",IF(D102=Despesas!$O$13,"Despesas_com_Pessoal",IF(D102=Despesas!$R$13,"Impostos",IF(D102=Despesas!$U$13,"Despesas_Não_Operacionais",IF(D102=Despesas!$X$13,"Outras_Despesas",""))))))))</f>
        <v>Despesas_Operacionais</v>
      </c>
      <c r="X102">
        <f t="shared" si="8"/>
        <v>0</v>
      </c>
      <c r="Y102">
        <f t="shared" si="9"/>
        <v>1</v>
      </c>
      <c r="Z102">
        <f t="shared" si="10"/>
        <v>1900</v>
      </c>
    </row>
    <row r="103" spans="2:26" x14ac:dyDescent="0.25">
      <c r="B103" s="35"/>
      <c r="C103" s="35"/>
      <c r="D103" s="36"/>
      <c r="E103" s="36"/>
      <c r="F103" s="36"/>
      <c r="G103" s="82"/>
      <c r="H103" s="36"/>
      <c r="I103" s="73" t="str">
        <f t="shared" ca="1" si="11"/>
        <v/>
      </c>
      <c r="J103" s="69"/>
      <c r="K103" s="37"/>
      <c r="L103" s="58"/>
      <c r="M103" s="58"/>
      <c r="N103" s="74">
        <f t="shared" ca="1" si="12"/>
        <v>0</v>
      </c>
      <c r="O103" s="72">
        <f t="shared" si="13"/>
        <v>0</v>
      </c>
      <c r="U103" t="str">
        <f>IFERROR(VLOOKUP(D103,Outros!$E$14:$F$25,2,0),"")</f>
        <v>Receita</v>
      </c>
      <c r="V103" t="str">
        <f>IF(D103=Despesas!$C$13,"Despesas_com_Produto",IF(D103=Despesas!$F$13,"Despesas_com_Serviços",IF(D103=Despesas!$I$13,"Despesas_Administrativas",IF(D103=Despesas!$L$13,"Despesas_Operacionais",IF(D103=Despesas!$O$13,"Despesas_com_Pessoal",IF(D103=Despesas!$R$13,"Impostos",IF(D103=Despesas!$U$13,"Despesas_Não_Operacionais",IF(D103=Despesas!$X$13,"Outras_Despesas",""))))))))</f>
        <v>Despesas_Operacionais</v>
      </c>
      <c r="X103">
        <f t="shared" si="8"/>
        <v>0</v>
      </c>
      <c r="Y103">
        <f t="shared" si="9"/>
        <v>1</v>
      </c>
      <c r="Z103">
        <f t="shared" si="10"/>
        <v>1900</v>
      </c>
    </row>
    <row r="104" spans="2:26" x14ac:dyDescent="0.25">
      <c r="B104" s="35"/>
      <c r="C104" s="35"/>
      <c r="D104" s="36"/>
      <c r="E104" s="36"/>
      <c r="F104" s="36"/>
      <c r="G104" s="82"/>
      <c r="H104" s="36"/>
      <c r="I104" s="73" t="str">
        <f t="shared" ca="1" si="11"/>
        <v/>
      </c>
      <c r="J104" s="69"/>
      <c r="K104" s="37"/>
      <c r="L104" s="58"/>
      <c r="M104" s="58"/>
      <c r="N104" s="74">
        <f t="shared" ca="1" si="12"/>
        <v>0</v>
      </c>
      <c r="O104" s="72">
        <f t="shared" si="13"/>
        <v>0</v>
      </c>
      <c r="U104" t="str">
        <f>IFERROR(VLOOKUP(D104,Outros!$E$14:$F$25,2,0),"")</f>
        <v>Receita</v>
      </c>
      <c r="V104" t="str">
        <f>IF(D104=Despesas!$C$13,"Despesas_com_Produto",IF(D104=Despesas!$F$13,"Despesas_com_Serviços",IF(D104=Despesas!$I$13,"Despesas_Administrativas",IF(D104=Despesas!$L$13,"Despesas_Operacionais",IF(D104=Despesas!$O$13,"Despesas_com_Pessoal",IF(D104=Despesas!$R$13,"Impostos",IF(D104=Despesas!$U$13,"Despesas_Não_Operacionais",IF(D104=Despesas!$X$13,"Outras_Despesas",""))))))))</f>
        <v>Despesas_Operacionais</v>
      </c>
      <c r="X104">
        <f t="shared" si="8"/>
        <v>0</v>
      </c>
      <c r="Y104">
        <f t="shared" si="9"/>
        <v>1</v>
      </c>
      <c r="Z104">
        <f t="shared" si="10"/>
        <v>1900</v>
      </c>
    </row>
    <row r="105" spans="2:26" x14ac:dyDescent="0.25">
      <c r="B105" s="35"/>
      <c r="C105" s="35"/>
      <c r="D105" s="36"/>
      <c r="E105" s="36"/>
      <c r="F105" s="36"/>
      <c r="G105" s="82"/>
      <c r="H105" s="36"/>
      <c r="I105" s="73" t="str">
        <f t="shared" ca="1" si="11"/>
        <v/>
      </c>
      <c r="J105" s="69"/>
      <c r="K105" s="37"/>
      <c r="L105" s="58"/>
      <c r="M105" s="58"/>
      <c r="N105" s="74">
        <f t="shared" ca="1" si="12"/>
        <v>0</v>
      </c>
      <c r="O105" s="72">
        <f t="shared" si="13"/>
        <v>0</v>
      </c>
      <c r="U105" t="str">
        <f>IFERROR(VLOOKUP(D105,Outros!$E$14:$F$25,2,0),"")</f>
        <v>Receita</v>
      </c>
      <c r="V105" t="str">
        <f>IF(D105=Despesas!$C$13,"Despesas_com_Produto",IF(D105=Despesas!$F$13,"Despesas_com_Serviços",IF(D105=Despesas!$I$13,"Despesas_Administrativas",IF(D105=Despesas!$L$13,"Despesas_Operacionais",IF(D105=Despesas!$O$13,"Despesas_com_Pessoal",IF(D105=Despesas!$R$13,"Impostos",IF(D105=Despesas!$U$13,"Despesas_Não_Operacionais",IF(D105=Despesas!$X$13,"Outras_Despesas",""))))))))</f>
        <v>Despesas_Operacionais</v>
      </c>
      <c r="X105">
        <f t="shared" si="8"/>
        <v>0</v>
      </c>
      <c r="Y105">
        <f t="shared" si="9"/>
        <v>1</v>
      </c>
      <c r="Z105">
        <f t="shared" si="10"/>
        <v>1900</v>
      </c>
    </row>
    <row r="106" spans="2:26" x14ac:dyDescent="0.25">
      <c r="B106" s="35"/>
      <c r="C106" s="35"/>
      <c r="D106" s="36"/>
      <c r="E106" s="36"/>
      <c r="F106" s="36"/>
      <c r="G106" s="82"/>
      <c r="H106" s="36"/>
      <c r="I106" s="73" t="str">
        <f t="shared" ca="1" si="11"/>
        <v/>
      </c>
      <c r="J106" s="69"/>
      <c r="K106" s="37"/>
      <c r="L106" s="58"/>
      <c r="M106" s="58"/>
      <c r="N106" s="74">
        <f t="shared" ca="1" si="12"/>
        <v>0</v>
      </c>
      <c r="O106" s="72">
        <f t="shared" si="13"/>
        <v>0</v>
      </c>
      <c r="U106" t="str">
        <f>IFERROR(VLOOKUP(D106,Outros!$E$14:$F$25,2,0),"")</f>
        <v>Receita</v>
      </c>
      <c r="V106" t="str">
        <f>IF(D106=Despesas!$C$13,"Despesas_com_Produto",IF(D106=Despesas!$F$13,"Despesas_com_Serviços",IF(D106=Despesas!$I$13,"Despesas_Administrativas",IF(D106=Despesas!$L$13,"Despesas_Operacionais",IF(D106=Despesas!$O$13,"Despesas_com_Pessoal",IF(D106=Despesas!$R$13,"Impostos",IF(D106=Despesas!$U$13,"Despesas_Não_Operacionais",IF(D106=Despesas!$X$13,"Outras_Despesas",""))))))))</f>
        <v>Despesas_Operacionais</v>
      </c>
      <c r="X106">
        <f t="shared" si="8"/>
        <v>0</v>
      </c>
      <c r="Y106">
        <f t="shared" si="9"/>
        <v>1</v>
      </c>
      <c r="Z106">
        <f t="shared" si="10"/>
        <v>1900</v>
      </c>
    </row>
    <row r="107" spans="2:26" x14ac:dyDescent="0.25">
      <c r="B107" s="35"/>
      <c r="C107" s="35"/>
      <c r="D107" s="36"/>
      <c r="E107" s="36"/>
      <c r="F107" s="36"/>
      <c r="G107" s="82"/>
      <c r="H107" s="36"/>
      <c r="I107" s="73" t="str">
        <f t="shared" ca="1" si="11"/>
        <v/>
      </c>
      <c r="J107" s="69"/>
      <c r="K107" s="37"/>
      <c r="L107" s="58"/>
      <c r="M107" s="58"/>
      <c r="N107" s="74">
        <f t="shared" ca="1" si="12"/>
        <v>0</v>
      </c>
      <c r="O107" s="72">
        <f t="shared" si="13"/>
        <v>0</v>
      </c>
      <c r="U107" t="str">
        <f>IFERROR(VLOOKUP(D107,Outros!$E$14:$F$25,2,0),"")</f>
        <v>Receita</v>
      </c>
      <c r="V107" t="str">
        <f>IF(D107=Despesas!$C$13,"Despesas_com_Produto",IF(D107=Despesas!$F$13,"Despesas_com_Serviços",IF(D107=Despesas!$I$13,"Despesas_Administrativas",IF(D107=Despesas!$L$13,"Despesas_Operacionais",IF(D107=Despesas!$O$13,"Despesas_com_Pessoal",IF(D107=Despesas!$R$13,"Impostos",IF(D107=Despesas!$U$13,"Despesas_Não_Operacionais",IF(D107=Despesas!$X$13,"Outras_Despesas",""))))))))</f>
        <v>Despesas_Operacionais</v>
      </c>
      <c r="X107">
        <f t="shared" si="8"/>
        <v>0</v>
      </c>
      <c r="Y107">
        <f t="shared" si="9"/>
        <v>1</v>
      </c>
      <c r="Z107">
        <f t="shared" si="10"/>
        <v>1900</v>
      </c>
    </row>
    <row r="108" spans="2:26" x14ac:dyDescent="0.25">
      <c r="B108" s="35"/>
      <c r="C108" s="35"/>
      <c r="D108" s="36"/>
      <c r="E108" s="36"/>
      <c r="F108" s="36"/>
      <c r="G108" s="82"/>
      <c r="H108" s="36"/>
      <c r="I108" s="73" t="str">
        <f t="shared" ca="1" si="11"/>
        <v/>
      </c>
      <c r="J108" s="69"/>
      <c r="K108" s="37"/>
      <c r="L108" s="58"/>
      <c r="M108" s="58"/>
      <c r="N108" s="74">
        <f t="shared" ca="1" si="12"/>
        <v>0</v>
      </c>
      <c r="O108" s="72">
        <f t="shared" si="13"/>
        <v>0</v>
      </c>
      <c r="U108" t="str">
        <f>IFERROR(VLOOKUP(D108,Outros!$E$14:$F$25,2,0),"")</f>
        <v>Receita</v>
      </c>
      <c r="V108" t="str">
        <f>IF(D108=Despesas!$C$13,"Despesas_com_Produto",IF(D108=Despesas!$F$13,"Despesas_com_Serviços",IF(D108=Despesas!$I$13,"Despesas_Administrativas",IF(D108=Despesas!$L$13,"Despesas_Operacionais",IF(D108=Despesas!$O$13,"Despesas_com_Pessoal",IF(D108=Despesas!$R$13,"Impostos",IF(D108=Despesas!$U$13,"Despesas_Não_Operacionais",IF(D108=Despesas!$X$13,"Outras_Despesas",""))))))))</f>
        <v>Despesas_Operacionais</v>
      </c>
      <c r="X108">
        <f t="shared" si="8"/>
        <v>0</v>
      </c>
      <c r="Y108">
        <f t="shared" si="9"/>
        <v>1</v>
      </c>
      <c r="Z108">
        <f t="shared" si="10"/>
        <v>1900</v>
      </c>
    </row>
    <row r="109" spans="2:26" x14ac:dyDescent="0.25">
      <c r="B109" s="35"/>
      <c r="C109" s="35"/>
      <c r="D109" s="36"/>
      <c r="E109" s="36"/>
      <c r="F109" s="36"/>
      <c r="G109" s="82"/>
      <c r="H109" s="36"/>
      <c r="I109" s="73" t="str">
        <f t="shared" ca="1" si="11"/>
        <v/>
      </c>
      <c r="J109" s="69"/>
      <c r="K109" s="37"/>
      <c r="L109" s="58"/>
      <c r="M109" s="58"/>
      <c r="N109" s="74">
        <f t="shared" ca="1" si="12"/>
        <v>0</v>
      </c>
      <c r="O109" s="72">
        <f t="shared" si="13"/>
        <v>0</v>
      </c>
      <c r="U109" t="str">
        <f>IFERROR(VLOOKUP(D109,Outros!$E$14:$F$25,2,0),"")</f>
        <v>Receita</v>
      </c>
      <c r="V109" t="str">
        <f>IF(D109=Despesas!$C$13,"Despesas_com_Produto",IF(D109=Despesas!$F$13,"Despesas_com_Serviços",IF(D109=Despesas!$I$13,"Despesas_Administrativas",IF(D109=Despesas!$L$13,"Despesas_Operacionais",IF(D109=Despesas!$O$13,"Despesas_com_Pessoal",IF(D109=Despesas!$R$13,"Impostos",IF(D109=Despesas!$U$13,"Despesas_Não_Operacionais",IF(D109=Despesas!$X$13,"Outras_Despesas",""))))))))</f>
        <v>Despesas_Operacionais</v>
      </c>
      <c r="X109">
        <f t="shared" si="8"/>
        <v>0</v>
      </c>
      <c r="Y109">
        <f t="shared" si="9"/>
        <v>1</v>
      </c>
      <c r="Z109">
        <f t="shared" si="10"/>
        <v>1900</v>
      </c>
    </row>
    <row r="110" spans="2:26" x14ac:dyDescent="0.25">
      <c r="B110" s="35"/>
      <c r="C110" s="35"/>
      <c r="D110" s="36"/>
      <c r="E110" s="36"/>
      <c r="F110" s="36"/>
      <c r="G110" s="82"/>
      <c r="H110" s="36"/>
      <c r="I110" s="73" t="str">
        <f t="shared" ca="1" si="11"/>
        <v/>
      </c>
      <c r="J110" s="69"/>
      <c r="K110" s="37"/>
      <c r="L110" s="58"/>
      <c r="M110" s="58"/>
      <c r="N110" s="74">
        <f t="shared" ca="1" si="12"/>
        <v>0</v>
      </c>
      <c r="O110" s="72">
        <f t="shared" si="13"/>
        <v>0</v>
      </c>
      <c r="U110" t="str">
        <f>IFERROR(VLOOKUP(D110,Outros!$E$14:$F$25,2,0),"")</f>
        <v>Receita</v>
      </c>
      <c r="V110" t="str">
        <f>IF(D110=Despesas!$C$13,"Despesas_com_Produto",IF(D110=Despesas!$F$13,"Despesas_com_Serviços",IF(D110=Despesas!$I$13,"Despesas_Administrativas",IF(D110=Despesas!$L$13,"Despesas_Operacionais",IF(D110=Despesas!$O$13,"Despesas_com_Pessoal",IF(D110=Despesas!$R$13,"Impostos",IF(D110=Despesas!$U$13,"Despesas_Não_Operacionais",IF(D110=Despesas!$X$13,"Outras_Despesas",""))))))))</f>
        <v>Despesas_Operacionais</v>
      </c>
      <c r="X110">
        <f t="shared" si="8"/>
        <v>0</v>
      </c>
      <c r="Y110">
        <f t="shared" si="9"/>
        <v>1</v>
      </c>
      <c r="Z110">
        <f t="shared" si="10"/>
        <v>1900</v>
      </c>
    </row>
    <row r="111" spans="2:26" x14ac:dyDescent="0.25">
      <c r="B111" s="35"/>
      <c r="C111" s="35"/>
      <c r="D111" s="36"/>
      <c r="E111" s="36"/>
      <c r="F111" s="36"/>
      <c r="G111" s="82"/>
      <c r="H111" s="36"/>
      <c r="I111" s="73" t="str">
        <f t="shared" ca="1" si="11"/>
        <v/>
      </c>
      <c r="J111" s="69"/>
      <c r="K111" s="37"/>
      <c r="L111" s="58"/>
      <c r="M111" s="58"/>
      <c r="N111" s="74">
        <f t="shared" ca="1" si="12"/>
        <v>0</v>
      </c>
      <c r="O111" s="72">
        <f t="shared" si="13"/>
        <v>0</v>
      </c>
      <c r="U111" t="str">
        <f>IFERROR(VLOOKUP(D111,Outros!$E$14:$F$25,2,0),"")</f>
        <v>Receita</v>
      </c>
      <c r="V111" t="str">
        <f>IF(D111=Despesas!$C$13,"Despesas_com_Produto",IF(D111=Despesas!$F$13,"Despesas_com_Serviços",IF(D111=Despesas!$I$13,"Despesas_Administrativas",IF(D111=Despesas!$L$13,"Despesas_Operacionais",IF(D111=Despesas!$O$13,"Despesas_com_Pessoal",IF(D111=Despesas!$R$13,"Impostos",IF(D111=Despesas!$U$13,"Despesas_Não_Operacionais",IF(D111=Despesas!$X$13,"Outras_Despesas",""))))))))</f>
        <v>Despesas_Operacionais</v>
      </c>
      <c r="X111">
        <f t="shared" si="8"/>
        <v>0</v>
      </c>
      <c r="Y111">
        <f t="shared" si="9"/>
        <v>1</v>
      </c>
      <c r="Z111">
        <f t="shared" si="10"/>
        <v>1900</v>
      </c>
    </row>
    <row r="112" spans="2:26" x14ac:dyDescent="0.25">
      <c r="B112" s="35"/>
      <c r="C112" s="35"/>
      <c r="D112" s="36"/>
      <c r="E112" s="36"/>
      <c r="F112" s="36"/>
      <c r="G112" s="82"/>
      <c r="H112" s="36"/>
      <c r="I112" s="73" t="str">
        <f t="shared" ca="1" si="11"/>
        <v/>
      </c>
      <c r="J112" s="69"/>
      <c r="K112" s="37"/>
      <c r="L112" s="58"/>
      <c r="M112" s="58"/>
      <c r="N112" s="74">
        <f t="shared" ca="1" si="12"/>
        <v>0</v>
      </c>
      <c r="O112" s="72">
        <f t="shared" si="13"/>
        <v>0</v>
      </c>
      <c r="U112" t="str">
        <f>IFERROR(VLOOKUP(D112,Outros!$E$14:$F$25,2,0),"")</f>
        <v>Receita</v>
      </c>
      <c r="V112" t="str">
        <f>IF(D112=Despesas!$C$13,"Despesas_com_Produto",IF(D112=Despesas!$F$13,"Despesas_com_Serviços",IF(D112=Despesas!$I$13,"Despesas_Administrativas",IF(D112=Despesas!$L$13,"Despesas_Operacionais",IF(D112=Despesas!$O$13,"Despesas_com_Pessoal",IF(D112=Despesas!$R$13,"Impostos",IF(D112=Despesas!$U$13,"Despesas_Não_Operacionais",IF(D112=Despesas!$X$13,"Outras_Despesas",""))))))))</f>
        <v>Despesas_Operacionais</v>
      </c>
      <c r="X112">
        <f t="shared" si="8"/>
        <v>0</v>
      </c>
      <c r="Y112">
        <f t="shared" si="9"/>
        <v>1</v>
      </c>
      <c r="Z112">
        <f t="shared" si="10"/>
        <v>1900</v>
      </c>
    </row>
    <row r="113" spans="2:26" x14ac:dyDescent="0.25">
      <c r="B113" s="35"/>
      <c r="C113" s="35"/>
      <c r="D113" s="36"/>
      <c r="E113" s="36"/>
      <c r="F113" s="36"/>
      <c r="G113" s="82"/>
      <c r="H113" s="36"/>
      <c r="I113" s="73" t="str">
        <f t="shared" ca="1" si="11"/>
        <v/>
      </c>
      <c r="J113" s="69"/>
      <c r="K113" s="37"/>
      <c r="L113" s="58"/>
      <c r="M113" s="58"/>
      <c r="N113" s="74">
        <f t="shared" ca="1" si="12"/>
        <v>0</v>
      </c>
      <c r="O113" s="72">
        <f t="shared" si="13"/>
        <v>0</v>
      </c>
      <c r="U113" t="str">
        <f>IFERROR(VLOOKUP(D113,Outros!$E$14:$F$25,2,0),"")</f>
        <v>Receita</v>
      </c>
      <c r="V113" t="str">
        <f>IF(D113=Despesas!$C$13,"Despesas_com_Produto",IF(D113=Despesas!$F$13,"Despesas_com_Serviços",IF(D113=Despesas!$I$13,"Despesas_Administrativas",IF(D113=Despesas!$L$13,"Despesas_Operacionais",IF(D113=Despesas!$O$13,"Despesas_com_Pessoal",IF(D113=Despesas!$R$13,"Impostos",IF(D113=Despesas!$U$13,"Despesas_Não_Operacionais",IF(D113=Despesas!$X$13,"Outras_Despesas",""))))))))</f>
        <v>Despesas_Operacionais</v>
      </c>
      <c r="X113">
        <f t="shared" si="8"/>
        <v>0</v>
      </c>
      <c r="Y113">
        <f t="shared" si="9"/>
        <v>1</v>
      </c>
      <c r="Z113">
        <f t="shared" si="10"/>
        <v>1900</v>
      </c>
    </row>
    <row r="114" spans="2:26" x14ac:dyDescent="0.25">
      <c r="B114" s="35"/>
      <c r="C114" s="35"/>
      <c r="D114" s="36"/>
      <c r="E114" s="36"/>
      <c r="F114" s="36"/>
      <c r="G114" s="82"/>
      <c r="H114" s="36"/>
      <c r="I114" s="73" t="str">
        <f t="shared" ca="1" si="11"/>
        <v/>
      </c>
      <c r="J114" s="69"/>
      <c r="K114" s="37"/>
      <c r="L114" s="58"/>
      <c r="M114" s="58"/>
      <c r="N114" s="74">
        <f t="shared" ca="1" si="12"/>
        <v>0</v>
      </c>
      <c r="O114" s="72">
        <f t="shared" si="13"/>
        <v>0</v>
      </c>
      <c r="U114" t="str">
        <f>IFERROR(VLOOKUP(D114,Outros!$E$14:$F$25,2,0),"")</f>
        <v>Receita</v>
      </c>
      <c r="V114" t="str">
        <f>IF(D114=Despesas!$C$13,"Despesas_com_Produto",IF(D114=Despesas!$F$13,"Despesas_com_Serviços",IF(D114=Despesas!$I$13,"Despesas_Administrativas",IF(D114=Despesas!$L$13,"Despesas_Operacionais",IF(D114=Despesas!$O$13,"Despesas_com_Pessoal",IF(D114=Despesas!$R$13,"Impostos",IF(D114=Despesas!$U$13,"Despesas_Não_Operacionais",IF(D114=Despesas!$X$13,"Outras_Despesas",""))))))))</f>
        <v>Despesas_Operacionais</v>
      </c>
      <c r="X114">
        <f t="shared" si="8"/>
        <v>0</v>
      </c>
      <c r="Y114">
        <f t="shared" si="9"/>
        <v>1</v>
      </c>
      <c r="Z114">
        <f t="shared" si="10"/>
        <v>1900</v>
      </c>
    </row>
    <row r="115" spans="2:26" x14ac:dyDescent="0.25">
      <c r="B115" s="35"/>
      <c r="C115" s="35"/>
      <c r="D115" s="36"/>
      <c r="E115" s="36"/>
      <c r="F115" s="36"/>
      <c r="G115" s="82"/>
      <c r="H115" s="36"/>
      <c r="I115" s="73" t="str">
        <f t="shared" ca="1" si="11"/>
        <v/>
      </c>
      <c r="J115" s="69"/>
      <c r="K115" s="37"/>
      <c r="L115" s="58"/>
      <c r="M115" s="58"/>
      <c r="N115" s="74">
        <f t="shared" ca="1" si="12"/>
        <v>0</v>
      </c>
      <c r="O115" s="72">
        <f t="shared" si="13"/>
        <v>0</v>
      </c>
      <c r="U115" t="str">
        <f>IFERROR(VLOOKUP(D115,Outros!$E$14:$F$25,2,0),"")</f>
        <v>Receita</v>
      </c>
      <c r="V115" t="str">
        <f>IF(D115=Despesas!$C$13,"Despesas_com_Produto",IF(D115=Despesas!$F$13,"Despesas_com_Serviços",IF(D115=Despesas!$I$13,"Despesas_Administrativas",IF(D115=Despesas!$L$13,"Despesas_Operacionais",IF(D115=Despesas!$O$13,"Despesas_com_Pessoal",IF(D115=Despesas!$R$13,"Impostos",IF(D115=Despesas!$U$13,"Despesas_Não_Operacionais",IF(D115=Despesas!$X$13,"Outras_Despesas",""))))))))</f>
        <v>Despesas_Operacionais</v>
      </c>
      <c r="X115">
        <f t="shared" si="8"/>
        <v>0</v>
      </c>
      <c r="Y115">
        <f t="shared" si="9"/>
        <v>1</v>
      </c>
      <c r="Z115">
        <f t="shared" si="10"/>
        <v>1900</v>
      </c>
    </row>
    <row r="116" spans="2:26" x14ac:dyDescent="0.25">
      <c r="B116" s="35"/>
      <c r="C116" s="35"/>
      <c r="D116" s="36"/>
      <c r="E116" s="36"/>
      <c r="F116" s="36"/>
      <c r="G116" s="82"/>
      <c r="H116" s="36"/>
      <c r="I116" s="73" t="str">
        <f t="shared" ca="1" si="11"/>
        <v/>
      </c>
      <c r="J116" s="69"/>
      <c r="K116" s="37"/>
      <c r="L116" s="58"/>
      <c r="M116" s="58"/>
      <c r="N116" s="74">
        <f t="shared" ca="1" si="12"/>
        <v>0</v>
      </c>
      <c r="O116" s="72">
        <f t="shared" si="13"/>
        <v>0</v>
      </c>
      <c r="U116" t="str">
        <f>IFERROR(VLOOKUP(D116,Outros!$E$14:$F$25,2,0),"")</f>
        <v>Receita</v>
      </c>
      <c r="V116" t="str">
        <f>IF(D116=Despesas!$C$13,"Despesas_com_Produto",IF(D116=Despesas!$F$13,"Despesas_com_Serviços",IF(D116=Despesas!$I$13,"Despesas_Administrativas",IF(D116=Despesas!$L$13,"Despesas_Operacionais",IF(D116=Despesas!$O$13,"Despesas_com_Pessoal",IF(D116=Despesas!$R$13,"Impostos",IF(D116=Despesas!$U$13,"Despesas_Não_Operacionais",IF(D116=Despesas!$X$13,"Outras_Despesas",""))))))))</f>
        <v>Despesas_Operacionais</v>
      </c>
      <c r="X116">
        <f t="shared" si="8"/>
        <v>0</v>
      </c>
      <c r="Y116">
        <f t="shared" si="9"/>
        <v>1</v>
      </c>
      <c r="Z116">
        <f t="shared" si="10"/>
        <v>1900</v>
      </c>
    </row>
    <row r="117" spans="2:26" x14ac:dyDescent="0.25">
      <c r="B117" s="35"/>
      <c r="C117" s="35"/>
      <c r="D117" s="36"/>
      <c r="E117" s="36"/>
      <c r="F117" s="36"/>
      <c r="G117" s="82"/>
      <c r="H117" s="36"/>
      <c r="I117" s="73" t="str">
        <f t="shared" ca="1" si="11"/>
        <v/>
      </c>
      <c r="J117" s="69"/>
      <c r="K117" s="37"/>
      <c r="L117" s="58"/>
      <c r="M117" s="58"/>
      <c r="N117" s="74">
        <f t="shared" ca="1" si="12"/>
        <v>0</v>
      </c>
      <c r="O117" s="72">
        <f t="shared" si="13"/>
        <v>0</v>
      </c>
      <c r="U117" t="str">
        <f>IFERROR(VLOOKUP(D117,Outros!$E$14:$F$25,2,0),"")</f>
        <v>Receita</v>
      </c>
      <c r="V117" t="str">
        <f>IF(D117=Despesas!$C$13,"Despesas_com_Produto",IF(D117=Despesas!$F$13,"Despesas_com_Serviços",IF(D117=Despesas!$I$13,"Despesas_Administrativas",IF(D117=Despesas!$L$13,"Despesas_Operacionais",IF(D117=Despesas!$O$13,"Despesas_com_Pessoal",IF(D117=Despesas!$R$13,"Impostos",IF(D117=Despesas!$U$13,"Despesas_Não_Operacionais",IF(D117=Despesas!$X$13,"Outras_Despesas",""))))))))</f>
        <v>Despesas_Operacionais</v>
      </c>
      <c r="X117">
        <f t="shared" si="8"/>
        <v>0</v>
      </c>
      <c r="Y117">
        <f t="shared" si="9"/>
        <v>1</v>
      </c>
      <c r="Z117">
        <f t="shared" si="10"/>
        <v>1900</v>
      </c>
    </row>
    <row r="118" spans="2:26" x14ac:dyDescent="0.25">
      <c r="B118" s="35"/>
      <c r="C118" s="35"/>
      <c r="D118" s="36"/>
      <c r="E118" s="36"/>
      <c r="F118" s="36"/>
      <c r="G118" s="82"/>
      <c r="H118" s="36"/>
      <c r="I118" s="73" t="str">
        <f t="shared" ca="1" si="11"/>
        <v/>
      </c>
      <c r="J118" s="69"/>
      <c r="K118" s="37"/>
      <c r="L118" s="58"/>
      <c r="M118" s="58"/>
      <c r="N118" s="74">
        <f t="shared" ca="1" si="12"/>
        <v>0</v>
      </c>
      <c r="O118" s="72">
        <f t="shared" si="13"/>
        <v>0</v>
      </c>
      <c r="U118" t="str">
        <f>IFERROR(VLOOKUP(D118,Outros!$E$14:$F$25,2,0),"")</f>
        <v>Receita</v>
      </c>
      <c r="V118" t="str">
        <f>IF(D118=Despesas!$C$13,"Despesas_com_Produto",IF(D118=Despesas!$F$13,"Despesas_com_Serviços",IF(D118=Despesas!$I$13,"Despesas_Administrativas",IF(D118=Despesas!$L$13,"Despesas_Operacionais",IF(D118=Despesas!$O$13,"Despesas_com_Pessoal",IF(D118=Despesas!$R$13,"Impostos",IF(D118=Despesas!$U$13,"Despesas_Não_Operacionais",IF(D118=Despesas!$X$13,"Outras_Despesas",""))))))))</f>
        <v>Despesas_Operacionais</v>
      </c>
      <c r="X118">
        <f t="shared" si="8"/>
        <v>0</v>
      </c>
      <c r="Y118">
        <f t="shared" si="9"/>
        <v>1</v>
      </c>
      <c r="Z118">
        <f t="shared" si="10"/>
        <v>1900</v>
      </c>
    </row>
    <row r="119" spans="2:26" x14ac:dyDescent="0.25">
      <c r="B119" s="35"/>
      <c r="C119" s="35"/>
      <c r="D119" s="36"/>
      <c r="E119" s="36"/>
      <c r="F119" s="36"/>
      <c r="G119" s="82"/>
      <c r="H119" s="36"/>
      <c r="I119" s="73" t="str">
        <f t="shared" ca="1" si="11"/>
        <v/>
      </c>
      <c r="J119" s="69"/>
      <c r="K119" s="37"/>
      <c r="L119" s="58"/>
      <c r="M119" s="58"/>
      <c r="N119" s="74">
        <f t="shared" ca="1" si="12"/>
        <v>0</v>
      </c>
      <c r="O119" s="72">
        <f t="shared" si="13"/>
        <v>0</v>
      </c>
      <c r="U119" t="str">
        <f>IFERROR(VLOOKUP(D119,Outros!$E$14:$F$25,2,0),"")</f>
        <v>Receita</v>
      </c>
      <c r="V119" t="str">
        <f>IF(D119=Despesas!$C$13,"Despesas_com_Produto",IF(D119=Despesas!$F$13,"Despesas_com_Serviços",IF(D119=Despesas!$I$13,"Despesas_Administrativas",IF(D119=Despesas!$L$13,"Despesas_Operacionais",IF(D119=Despesas!$O$13,"Despesas_com_Pessoal",IF(D119=Despesas!$R$13,"Impostos",IF(D119=Despesas!$U$13,"Despesas_Não_Operacionais",IF(D119=Despesas!$X$13,"Outras_Despesas",""))))))))</f>
        <v>Despesas_Operacionais</v>
      </c>
      <c r="X119">
        <f t="shared" si="8"/>
        <v>0</v>
      </c>
      <c r="Y119">
        <f t="shared" si="9"/>
        <v>1</v>
      </c>
      <c r="Z119">
        <f t="shared" si="10"/>
        <v>1900</v>
      </c>
    </row>
    <row r="120" spans="2:26" x14ac:dyDescent="0.25">
      <c r="B120" s="35"/>
      <c r="C120" s="35"/>
      <c r="D120" s="36"/>
      <c r="E120" s="36"/>
      <c r="F120" s="36"/>
      <c r="G120" s="82"/>
      <c r="H120" s="36"/>
      <c r="I120" s="73" t="str">
        <f t="shared" ca="1" si="11"/>
        <v/>
      </c>
      <c r="J120" s="69"/>
      <c r="K120" s="37"/>
      <c r="L120" s="58"/>
      <c r="M120" s="58"/>
      <c r="N120" s="74">
        <f t="shared" ca="1" si="12"/>
        <v>0</v>
      </c>
      <c r="O120" s="72">
        <f t="shared" si="13"/>
        <v>0</v>
      </c>
      <c r="U120" t="str">
        <f>IFERROR(VLOOKUP(D120,Outros!$E$14:$F$25,2,0),"")</f>
        <v>Receita</v>
      </c>
      <c r="V120" t="str">
        <f>IF(D120=Despesas!$C$13,"Despesas_com_Produto",IF(D120=Despesas!$F$13,"Despesas_com_Serviços",IF(D120=Despesas!$I$13,"Despesas_Administrativas",IF(D120=Despesas!$L$13,"Despesas_Operacionais",IF(D120=Despesas!$O$13,"Despesas_com_Pessoal",IF(D120=Despesas!$R$13,"Impostos",IF(D120=Despesas!$U$13,"Despesas_Não_Operacionais",IF(D120=Despesas!$X$13,"Outras_Despesas",""))))))))</f>
        <v>Despesas_Operacionais</v>
      </c>
      <c r="X120">
        <f t="shared" si="8"/>
        <v>0</v>
      </c>
      <c r="Y120">
        <f t="shared" si="9"/>
        <v>1</v>
      </c>
      <c r="Z120">
        <f t="shared" si="10"/>
        <v>1900</v>
      </c>
    </row>
    <row r="121" spans="2:26" x14ac:dyDescent="0.25">
      <c r="B121" s="35"/>
      <c r="C121" s="35"/>
      <c r="D121" s="36"/>
      <c r="E121" s="36"/>
      <c r="F121" s="36"/>
      <c r="G121" s="82"/>
      <c r="H121" s="36"/>
      <c r="I121" s="73" t="str">
        <f t="shared" ca="1" si="11"/>
        <v/>
      </c>
      <c r="J121" s="69"/>
      <c r="K121" s="37"/>
      <c r="L121" s="58"/>
      <c r="M121" s="58"/>
      <c r="N121" s="74">
        <f t="shared" ca="1" si="12"/>
        <v>0</v>
      </c>
      <c r="O121" s="72">
        <f t="shared" si="13"/>
        <v>0</v>
      </c>
      <c r="U121" t="str">
        <f>IFERROR(VLOOKUP(D121,Outros!$E$14:$F$25,2,0),"")</f>
        <v>Receita</v>
      </c>
      <c r="V121" t="str">
        <f>IF(D121=Despesas!$C$13,"Despesas_com_Produto",IF(D121=Despesas!$F$13,"Despesas_com_Serviços",IF(D121=Despesas!$I$13,"Despesas_Administrativas",IF(D121=Despesas!$L$13,"Despesas_Operacionais",IF(D121=Despesas!$O$13,"Despesas_com_Pessoal",IF(D121=Despesas!$R$13,"Impostos",IF(D121=Despesas!$U$13,"Despesas_Não_Operacionais",IF(D121=Despesas!$X$13,"Outras_Despesas",""))))))))</f>
        <v>Despesas_Operacionais</v>
      </c>
      <c r="X121">
        <f t="shared" si="8"/>
        <v>0</v>
      </c>
      <c r="Y121">
        <f t="shared" si="9"/>
        <v>1</v>
      </c>
      <c r="Z121">
        <f t="shared" si="10"/>
        <v>1900</v>
      </c>
    </row>
    <row r="122" spans="2:26" x14ac:dyDescent="0.25">
      <c r="B122" s="35"/>
      <c r="C122" s="35"/>
      <c r="D122" s="36"/>
      <c r="E122" s="36"/>
      <c r="F122" s="36"/>
      <c r="G122" s="82"/>
      <c r="H122" s="36"/>
      <c r="I122" s="73" t="str">
        <f t="shared" ca="1" si="11"/>
        <v/>
      </c>
      <c r="J122" s="69"/>
      <c r="K122" s="37"/>
      <c r="L122" s="58"/>
      <c r="M122" s="58"/>
      <c r="N122" s="74">
        <f t="shared" ca="1" si="12"/>
        <v>0</v>
      </c>
      <c r="O122" s="72">
        <f t="shared" si="13"/>
        <v>0</v>
      </c>
      <c r="U122" t="str">
        <f>IFERROR(VLOOKUP(D122,Outros!$E$14:$F$25,2,0),"")</f>
        <v>Receita</v>
      </c>
      <c r="V122" t="str">
        <f>IF(D122=Despesas!$C$13,"Despesas_com_Produto",IF(D122=Despesas!$F$13,"Despesas_com_Serviços",IF(D122=Despesas!$I$13,"Despesas_Administrativas",IF(D122=Despesas!$L$13,"Despesas_Operacionais",IF(D122=Despesas!$O$13,"Despesas_com_Pessoal",IF(D122=Despesas!$R$13,"Impostos",IF(D122=Despesas!$U$13,"Despesas_Não_Operacionais",IF(D122=Despesas!$X$13,"Outras_Despesas",""))))))))</f>
        <v>Despesas_Operacionais</v>
      </c>
      <c r="X122">
        <f t="shared" si="8"/>
        <v>0</v>
      </c>
      <c r="Y122">
        <f t="shared" si="9"/>
        <v>1</v>
      </c>
      <c r="Z122">
        <f t="shared" si="10"/>
        <v>1900</v>
      </c>
    </row>
    <row r="123" spans="2:26" x14ac:dyDescent="0.25">
      <c r="B123" s="35"/>
      <c r="C123" s="35"/>
      <c r="D123" s="36"/>
      <c r="E123" s="36"/>
      <c r="F123" s="36"/>
      <c r="G123" s="82"/>
      <c r="H123" s="36"/>
      <c r="I123" s="73" t="str">
        <f t="shared" ca="1" si="11"/>
        <v/>
      </c>
      <c r="J123" s="69"/>
      <c r="K123" s="37"/>
      <c r="L123" s="58"/>
      <c r="M123" s="58"/>
      <c r="N123" s="74">
        <f t="shared" ca="1" si="12"/>
        <v>0</v>
      </c>
      <c r="O123" s="72">
        <f t="shared" si="13"/>
        <v>0</v>
      </c>
      <c r="U123" t="str">
        <f>IFERROR(VLOOKUP(D123,Outros!$E$14:$F$25,2,0),"")</f>
        <v>Receita</v>
      </c>
      <c r="V123" t="str">
        <f>IF(D123=Despesas!$C$13,"Despesas_com_Produto",IF(D123=Despesas!$F$13,"Despesas_com_Serviços",IF(D123=Despesas!$I$13,"Despesas_Administrativas",IF(D123=Despesas!$L$13,"Despesas_Operacionais",IF(D123=Despesas!$O$13,"Despesas_com_Pessoal",IF(D123=Despesas!$R$13,"Impostos",IF(D123=Despesas!$U$13,"Despesas_Não_Operacionais",IF(D123=Despesas!$X$13,"Outras_Despesas",""))))))))</f>
        <v>Despesas_Operacionais</v>
      </c>
      <c r="X123">
        <f t="shared" si="8"/>
        <v>0</v>
      </c>
      <c r="Y123">
        <f t="shared" si="9"/>
        <v>1</v>
      </c>
      <c r="Z123">
        <f t="shared" si="10"/>
        <v>1900</v>
      </c>
    </row>
    <row r="124" spans="2:26" x14ac:dyDescent="0.25">
      <c r="B124" s="35"/>
      <c r="C124" s="35"/>
      <c r="D124" s="36"/>
      <c r="E124" s="36"/>
      <c r="F124" s="36"/>
      <c r="G124" s="82"/>
      <c r="H124" s="36"/>
      <c r="I124" s="73" t="str">
        <f t="shared" ca="1" si="11"/>
        <v/>
      </c>
      <c r="J124" s="69"/>
      <c r="K124" s="37"/>
      <c r="L124" s="58"/>
      <c r="M124" s="58"/>
      <c r="N124" s="74">
        <f t="shared" ca="1" si="12"/>
        <v>0</v>
      </c>
      <c r="O124" s="72">
        <f t="shared" si="13"/>
        <v>0</v>
      </c>
      <c r="U124" t="str">
        <f>IFERROR(VLOOKUP(D124,Outros!$E$14:$F$25,2,0),"")</f>
        <v>Receita</v>
      </c>
      <c r="V124" t="str">
        <f>IF(D124=Despesas!$C$13,"Despesas_com_Produto",IF(D124=Despesas!$F$13,"Despesas_com_Serviços",IF(D124=Despesas!$I$13,"Despesas_Administrativas",IF(D124=Despesas!$L$13,"Despesas_Operacionais",IF(D124=Despesas!$O$13,"Despesas_com_Pessoal",IF(D124=Despesas!$R$13,"Impostos",IF(D124=Despesas!$U$13,"Despesas_Não_Operacionais",IF(D124=Despesas!$X$13,"Outras_Despesas",""))))))))</f>
        <v>Despesas_Operacionais</v>
      </c>
      <c r="X124">
        <f t="shared" si="8"/>
        <v>0</v>
      </c>
      <c r="Y124">
        <f t="shared" si="9"/>
        <v>1</v>
      </c>
      <c r="Z124">
        <f t="shared" si="10"/>
        <v>1900</v>
      </c>
    </row>
    <row r="125" spans="2:26" x14ac:dyDescent="0.25">
      <c r="B125" s="35"/>
      <c r="C125" s="35"/>
      <c r="D125" s="36"/>
      <c r="E125" s="36"/>
      <c r="F125" s="36"/>
      <c r="G125" s="82"/>
      <c r="H125" s="36"/>
      <c r="I125" s="73" t="str">
        <f t="shared" ca="1" si="11"/>
        <v/>
      </c>
      <c r="J125" s="69"/>
      <c r="K125" s="37"/>
      <c r="L125" s="58"/>
      <c r="M125" s="58"/>
      <c r="N125" s="74">
        <f t="shared" ca="1" si="12"/>
        <v>0</v>
      </c>
      <c r="O125" s="72">
        <f t="shared" si="13"/>
        <v>0</v>
      </c>
      <c r="U125" t="str">
        <f>IFERROR(VLOOKUP(D125,Outros!$E$14:$F$25,2,0),"")</f>
        <v>Receita</v>
      </c>
      <c r="V125" t="str">
        <f>IF(D125=Despesas!$C$13,"Despesas_com_Produto",IF(D125=Despesas!$F$13,"Despesas_com_Serviços",IF(D125=Despesas!$I$13,"Despesas_Administrativas",IF(D125=Despesas!$L$13,"Despesas_Operacionais",IF(D125=Despesas!$O$13,"Despesas_com_Pessoal",IF(D125=Despesas!$R$13,"Impostos",IF(D125=Despesas!$U$13,"Despesas_Não_Operacionais",IF(D125=Despesas!$X$13,"Outras_Despesas",""))))))))</f>
        <v>Despesas_Operacionais</v>
      </c>
      <c r="X125">
        <f t="shared" si="8"/>
        <v>0</v>
      </c>
      <c r="Y125">
        <f t="shared" si="9"/>
        <v>1</v>
      </c>
      <c r="Z125">
        <f t="shared" si="10"/>
        <v>1900</v>
      </c>
    </row>
    <row r="126" spans="2:26" x14ac:dyDescent="0.25">
      <c r="B126" s="35"/>
      <c r="C126" s="35"/>
      <c r="D126" s="36"/>
      <c r="E126" s="36"/>
      <c r="F126" s="36"/>
      <c r="G126" s="82"/>
      <c r="H126" s="36"/>
      <c r="I126" s="73" t="str">
        <f t="shared" ca="1" si="11"/>
        <v/>
      </c>
      <c r="J126" s="69"/>
      <c r="K126" s="37"/>
      <c r="L126" s="58"/>
      <c r="M126" s="58"/>
      <c r="N126" s="74">
        <f t="shared" ca="1" si="12"/>
        <v>0</v>
      </c>
      <c r="O126" s="72">
        <f t="shared" si="13"/>
        <v>0</v>
      </c>
      <c r="U126" t="str">
        <f>IFERROR(VLOOKUP(D126,Outros!$E$14:$F$25,2,0),"")</f>
        <v>Receita</v>
      </c>
      <c r="V126" t="str">
        <f>IF(D126=Despesas!$C$13,"Despesas_com_Produto",IF(D126=Despesas!$F$13,"Despesas_com_Serviços",IF(D126=Despesas!$I$13,"Despesas_Administrativas",IF(D126=Despesas!$L$13,"Despesas_Operacionais",IF(D126=Despesas!$O$13,"Despesas_com_Pessoal",IF(D126=Despesas!$R$13,"Impostos",IF(D126=Despesas!$U$13,"Despesas_Não_Operacionais",IF(D126=Despesas!$X$13,"Outras_Despesas",""))))))))</f>
        <v>Despesas_Operacionais</v>
      </c>
      <c r="X126">
        <f t="shared" si="8"/>
        <v>0</v>
      </c>
      <c r="Y126">
        <f t="shared" si="9"/>
        <v>1</v>
      </c>
      <c r="Z126">
        <f t="shared" si="10"/>
        <v>1900</v>
      </c>
    </row>
    <row r="127" spans="2:26" x14ac:dyDescent="0.25">
      <c r="B127" s="35"/>
      <c r="C127" s="35"/>
      <c r="D127" s="36"/>
      <c r="E127" s="36"/>
      <c r="F127" s="36"/>
      <c r="G127" s="82"/>
      <c r="H127" s="36"/>
      <c r="I127" s="73" t="str">
        <f t="shared" ca="1" si="11"/>
        <v/>
      </c>
      <c r="J127" s="69"/>
      <c r="K127" s="37"/>
      <c r="L127" s="58"/>
      <c r="M127" s="58"/>
      <c r="N127" s="74">
        <f t="shared" ca="1" si="12"/>
        <v>0</v>
      </c>
      <c r="O127" s="72">
        <f t="shared" si="13"/>
        <v>0</v>
      </c>
      <c r="U127" t="str">
        <f>IFERROR(VLOOKUP(D127,Outros!$E$14:$F$25,2,0),"")</f>
        <v>Receita</v>
      </c>
      <c r="V127" t="str">
        <f>IF(D127=Despesas!$C$13,"Despesas_com_Produto",IF(D127=Despesas!$F$13,"Despesas_com_Serviços",IF(D127=Despesas!$I$13,"Despesas_Administrativas",IF(D127=Despesas!$L$13,"Despesas_Operacionais",IF(D127=Despesas!$O$13,"Despesas_com_Pessoal",IF(D127=Despesas!$R$13,"Impostos",IF(D127=Despesas!$U$13,"Despesas_Não_Operacionais",IF(D127=Despesas!$X$13,"Outras_Despesas",""))))))))</f>
        <v>Despesas_Operacionais</v>
      </c>
      <c r="X127">
        <f t="shared" si="8"/>
        <v>0</v>
      </c>
      <c r="Y127">
        <f t="shared" si="9"/>
        <v>1</v>
      </c>
      <c r="Z127">
        <f t="shared" si="10"/>
        <v>1900</v>
      </c>
    </row>
    <row r="128" spans="2:26" x14ac:dyDescent="0.25">
      <c r="B128" s="35"/>
      <c r="C128" s="35"/>
      <c r="D128" s="36"/>
      <c r="E128" s="36"/>
      <c r="F128" s="36"/>
      <c r="G128" s="82"/>
      <c r="H128" s="36"/>
      <c r="I128" s="73" t="str">
        <f t="shared" ca="1" si="11"/>
        <v/>
      </c>
      <c r="J128" s="69"/>
      <c r="K128" s="37"/>
      <c r="L128" s="58"/>
      <c r="M128" s="58"/>
      <c r="N128" s="74">
        <f t="shared" ca="1" si="12"/>
        <v>0</v>
      </c>
      <c r="O128" s="72">
        <f t="shared" si="13"/>
        <v>0</v>
      </c>
      <c r="U128" t="str">
        <f>IFERROR(VLOOKUP(D128,Outros!$E$14:$F$25,2,0),"")</f>
        <v>Receita</v>
      </c>
      <c r="V128" t="str">
        <f>IF(D128=Despesas!$C$13,"Despesas_com_Produto",IF(D128=Despesas!$F$13,"Despesas_com_Serviços",IF(D128=Despesas!$I$13,"Despesas_Administrativas",IF(D128=Despesas!$L$13,"Despesas_Operacionais",IF(D128=Despesas!$O$13,"Despesas_com_Pessoal",IF(D128=Despesas!$R$13,"Impostos",IF(D128=Despesas!$U$13,"Despesas_Não_Operacionais",IF(D128=Despesas!$X$13,"Outras_Despesas",""))))))))</f>
        <v>Despesas_Operacionais</v>
      </c>
      <c r="X128">
        <f t="shared" si="8"/>
        <v>0</v>
      </c>
      <c r="Y128">
        <f t="shared" si="9"/>
        <v>1</v>
      </c>
      <c r="Z128">
        <f t="shared" si="10"/>
        <v>1900</v>
      </c>
    </row>
    <row r="129" spans="2:26" x14ac:dyDescent="0.25">
      <c r="B129" s="35"/>
      <c r="C129" s="35"/>
      <c r="D129" s="36"/>
      <c r="E129" s="36"/>
      <c r="F129" s="36"/>
      <c r="G129" s="82"/>
      <c r="H129" s="36"/>
      <c r="I129" s="73" t="str">
        <f t="shared" ca="1" si="11"/>
        <v/>
      </c>
      <c r="J129" s="69"/>
      <c r="K129" s="37"/>
      <c r="L129" s="58"/>
      <c r="M129" s="58"/>
      <c r="N129" s="74">
        <f t="shared" ca="1" si="12"/>
        <v>0</v>
      </c>
      <c r="O129" s="72">
        <f t="shared" si="13"/>
        <v>0</v>
      </c>
      <c r="U129" t="str">
        <f>IFERROR(VLOOKUP(D129,Outros!$E$14:$F$25,2,0),"")</f>
        <v>Receita</v>
      </c>
      <c r="V129" t="str">
        <f>IF(D129=Despesas!$C$13,"Despesas_com_Produto",IF(D129=Despesas!$F$13,"Despesas_com_Serviços",IF(D129=Despesas!$I$13,"Despesas_Administrativas",IF(D129=Despesas!$L$13,"Despesas_Operacionais",IF(D129=Despesas!$O$13,"Despesas_com_Pessoal",IF(D129=Despesas!$R$13,"Impostos",IF(D129=Despesas!$U$13,"Despesas_Não_Operacionais",IF(D129=Despesas!$X$13,"Outras_Despesas",""))))))))</f>
        <v>Despesas_Operacionais</v>
      </c>
      <c r="X129">
        <f t="shared" si="8"/>
        <v>0</v>
      </c>
      <c r="Y129">
        <f t="shared" si="9"/>
        <v>1</v>
      </c>
      <c r="Z129">
        <f t="shared" si="10"/>
        <v>1900</v>
      </c>
    </row>
    <row r="130" spans="2:26" x14ac:dyDescent="0.25">
      <c r="B130" s="35"/>
      <c r="C130" s="35"/>
      <c r="D130" s="36"/>
      <c r="E130" s="36"/>
      <c r="F130" s="36"/>
      <c r="G130" s="82"/>
      <c r="H130" s="36"/>
      <c r="I130" s="73" t="str">
        <f t="shared" ca="1" si="11"/>
        <v/>
      </c>
      <c r="J130" s="69"/>
      <c r="K130" s="37"/>
      <c r="L130" s="58"/>
      <c r="M130" s="58"/>
      <c r="N130" s="74">
        <f t="shared" ca="1" si="12"/>
        <v>0</v>
      </c>
      <c r="O130" s="72">
        <f t="shared" si="13"/>
        <v>0</v>
      </c>
      <c r="U130" t="str">
        <f>IFERROR(VLOOKUP(D130,Outros!$E$14:$F$25,2,0),"")</f>
        <v>Receita</v>
      </c>
      <c r="V130" t="str">
        <f>IF(D130=Despesas!$C$13,"Despesas_com_Produto",IF(D130=Despesas!$F$13,"Despesas_com_Serviços",IF(D130=Despesas!$I$13,"Despesas_Administrativas",IF(D130=Despesas!$L$13,"Despesas_Operacionais",IF(D130=Despesas!$O$13,"Despesas_com_Pessoal",IF(D130=Despesas!$R$13,"Impostos",IF(D130=Despesas!$U$13,"Despesas_Não_Operacionais",IF(D130=Despesas!$X$13,"Outras_Despesas",""))))))))</f>
        <v>Despesas_Operacionais</v>
      </c>
      <c r="X130">
        <f t="shared" si="8"/>
        <v>0</v>
      </c>
      <c r="Y130">
        <f t="shared" si="9"/>
        <v>1</v>
      </c>
      <c r="Z130">
        <f t="shared" si="10"/>
        <v>1900</v>
      </c>
    </row>
    <row r="131" spans="2:26" x14ac:dyDescent="0.25">
      <c r="B131" s="35"/>
      <c r="C131" s="35"/>
      <c r="D131" s="36"/>
      <c r="E131" s="36"/>
      <c r="F131" s="36"/>
      <c r="G131" s="82"/>
      <c r="H131" s="36"/>
      <c r="I131" s="73" t="str">
        <f t="shared" ca="1" si="11"/>
        <v/>
      </c>
      <c r="J131" s="69"/>
      <c r="K131" s="37"/>
      <c r="L131" s="58"/>
      <c r="M131" s="58"/>
      <c r="N131" s="74">
        <f t="shared" ca="1" si="12"/>
        <v>0</v>
      </c>
      <c r="O131" s="72">
        <f t="shared" si="13"/>
        <v>0</v>
      </c>
      <c r="U131" t="str">
        <f>IFERROR(VLOOKUP(D131,Outros!$E$14:$F$25,2,0),"")</f>
        <v>Receita</v>
      </c>
      <c r="V131" t="str">
        <f>IF(D131=Despesas!$C$13,"Despesas_com_Produto",IF(D131=Despesas!$F$13,"Despesas_com_Serviços",IF(D131=Despesas!$I$13,"Despesas_Administrativas",IF(D131=Despesas!$L$13,"Despesas_Operacionais",IF(D131=Despesas!$O$13,"Despesas_com_Pessoal",IF(D131=Despesas!$R$13,"Impostos",IF(D131=Despesas!$U$13,"Despesas_Não_Operacionais",IF(D131=Despesas!$X$13,"Outras_Despesas",""))))))))</f>
        <v>Despesas_Operacionais</v>
      </c>
      <c r="X131">
        <f t="shared" si="8"/>
        <v>0</v>
      </c>
      <c r="Y131">
        <f t="shared" si="9"/>
        <v>1</v>
      </c>
      <c r="Z131">
        <f t="shared" si="10"/>
        <v>1900</v>
      </c>
    </row>
    <row r="132" spans="2:26" x14ac:dyDescent="0.25">
      <c r="B132" s="35"/>
      <c r="C132" s="35"/>
      <c r="D132" s="36"/>
      <c r="E132" s="36"/>
      <c r="F132" s="36"/>
      <c r="G132" s="82"/>
      <c r="H132" s="36"/>
      <c r="I132" s="73" t="str">
        <f t="shared" ca="1" si="11"/>
        <v/>
      </c>
      <c r="J132" s="69"/>
      <c r="K132" s="37"/>
      <c r="L132" s="58"/>
      <c r="M132" s="58"/>
      <c r="N132" s="74">
        <f t="shared" ca="1" si="12"/>
        <v>0</v>
      </c>
      <c r="O132" s="72">
        <f t="shared" si="13"/>
        <v>0</v>
      </c>
      <c r="U132" t="str">
        <f>IFERROR(VLOOKUP(D132,Outros!$E$14:$F$25,2,0),"")</f>
        <v>Receita</v>
      </c>
      <c r="V132" t="str">
        <f>IF(D132=Despesas!$C$13,"Despesas_com_Produto",IF(D132=Despesas!$F$13,"Despesas_com_Serviços",IF(D132=Despesas!$I$13,"Despesas_Administrativas",IF(D132=Despesas!$L$13,"Despesas_Operacionais",IF(D132=Despesas!$O$13,"Despesas_com_Pessoal",IF(D132=Despesas!$R$13,"Impostos",IF(D132=Despesas!$U$13,"Despesas_Não_Operacionais",IF(D132=Despesas!$X$13,"Outras_Despesas",""))))))))</f>
        <v>Despesas_Operacionais</v>
      </c>
      <c r="X132">
        <f t="shared" si="8"/>
        <v>0</v>
      </c>
      <c r="Y132">
        <f t="shared" si="9"/>
        <v>1</v>
      </c>
      <c r="Z132">
        <f t="shared" si="10"/>
        <v>1900</v>
      </c>
    </row>
    <row r="133" spans="2:26" x14ac:dyDescent="0.25">
      <c r="B133" s="35"/>
      <c r="C133" s="35"/>
      <c r="D133" s="36"/>
      <c r="E133" s="36"/>
      <c r="F133" s="36"/>
      <c r="G133" s="82"/>
      <c r="H133" s="36"/>
      <c r="I133" s="73" t="str">
        <f t="shared" ca="1" si="11"/>
        <v/>
      </c>
      <c r="J133" s="69"/>
      <c r="K133" s="37"/>
      <c r="L133" s="58"/>
      <c r="M133" s="58"/>
      <c r="N133" s="74">
        <f t="shared" ca="1" si="12"/>
        <v>0</v>
      </c>
      <c r="O133" s="72">
        <f t="shared" si="13"/>
        <v>0</v>
      </c>
      <c r="U133" t="str">
        <f>IFERROR(VLOOKUP(D133,Outros!$E$14:$F$25,2,0),"")</f>
        <v>Receita</v>
      </c>
      <c r="V133" t="str">
        <f>IF(D133=Despesas!$C$13,"Despesas_com_Produto",IF(D133=Despesas!$F$13,"Despesas_com_Serviços",IF(D133=Despesas!$I$13,"Despesas_Administrativas",IF(D133=Despesas!$L$13,"Despesas_Operacionais",IF(D133=Despesas!$O$13,"Despesas_com_Pessoal",IF(D133=Despesas!$R$13,"Impostos",IF(D133=Despesas!$U$13,"Despesas_Não_Operacionais",IF(D133=Despesas!$X$13,"Outras_Despesas",""))))))))</f>
        <v>Despesas_Operacionais</v>
      </c>
      <c r="X133">
        <f t="shared" si="8"/>
        <v>0</v>
      </c>
      <c r="Y133">
        <f t="shared" si="9"/>
        <v>1</v>
      </c>
      <c r="Z133">
        <f t="shared" si="10"/>
        <v>1900</v>
      </c>
    </row>
    <row r="134" spans="2:26" x14ac:dyDescent="0.25">
      <c r="B134" s="35"/>
      <c r="C134" s="35"/>
      <c r="D134" s="36"/>
      <c r="E134" s="36"/>
      <c r="F134" s="36"/>
      <c r="G134" s="82"/>
      <c r="H134" s="36"/>
      <c r="I134" s="73" t="str">
        <f t="shared" ca="1" si="11"/>
        <v/>
      </c>
      <c r="J134" s="69"/>
      <c r="K134" s="37"/>
      <c r="L134" s="58"/>
      <c r="M134" s="58"/>
      <c r="N134" s="74">
        <f t="shared" ca="1" si="12"/>
        <v>0</v>
      </c>
      <c r="O134" s="72">
        <f t="shared" si="13"/>
        <v>0</v>
      </c>
      <c r="U134" t="str">
        <f>IFERROR(VLOOKUP(D134,Outros!$E$14:$F$25,2,0),"")</f>
        <v>Receita</v>
      </c>
      <c r="V134" t="str">
        <f>IF(D134=Despesas!$C$13,"Despesas_com_Produto",IF(D134=Despesas!$F$13,"Despesas_com_Serviços",IF(D134=Despesas!$I$13,"Despesas_Administrativas",IF(D134=Despesas!$L$13,"Despesas_Operacionais",IF(D134=Despesas!$O$13,"Despesas_com_Pessoal",IF(D134=Despesas!$R$13,"Impostos",IF(D134=Despesas!$U$13,"Despesas_Não_Operacionais",IF(D134=Despesas!$X$13,"Outras_Despesas",""))))))))</f>
        <v>Despesas_Operacionais</v>
      </c>
      <c r="X134">
        <f t="shared" si="8"/>
        <v>0</v>
      </c>
      <c r="Y134">
        <f t="shared" si="9"/>
        <v>1</v>
      </c>
      <c r="Z134">
        <f t="shared" si="10"/>
        <v>1900</v>
      </c>
    </row>
    <row r="135" spans="2:26" x14ac:dyDescent="0.25">
      <c r="B135" s="35"/>
      <c r="C135" s="35"/>
      <c r="D135" s="36"/>
      <c r="E135" s="36"/>
      <c r="F135" s="36"/>
      <c r="G135" s="82"/>
      <c r="H135" s="36"/>
      <c r="I135" s="73" t="str">
        <f t="shared" ca="1" si="11"/>
        <v/>
      </c>
      <c r="J135" s="69"/>
      <c r="K135" s="37"/>
      <c r="L135" s="58"/>
      <c r="M135" s="58"/>
      <c r="N135" s="74">
        <f t="shared" ca="1" si="12"/>
        <v>0</v>
      </c>
      <c r="O135" s="72">
        <f t="shared" si="13"/>
        <v>0</v>
      </c>
      <c r="U135" t="str">
        <f>IFERROR(VLOOKUP(D135,Outros!$E$14:$F$25,2,0),"")</f>
        <v>Receita</v>
      </c>
      <c r="V135" t="str">
        <f>IF(D135=Despesas!$C$13,"Despesas_com_Produto",IF(D135=Despesas!$F$13,"Despesas_com_Serviços",IF(D135=Despesas!$I$13,"Despesas_Administrativas",IF(D135=Despesas!$L$13,"Despesas_Operacionais",IF(D135=Despesas!$O$13,"Despesas_com_Pessoal",IF(D135=Despesas!$R$13,"Impostos",IF(D135=Despesas!$U$13,"Despesas_Não_Operacionais",IF(D135=Despesas!$X$13,"Outras_Despesas",""))))))))</f>
        <v>Despesas_Operacionais</v>
      </c>
      <c r="X135">
        <f t="shared" si="8"/>
        <v>0</v>
      </c>
      <c r="Y135">
        <f t="shared" si="9"/>
        <v>1</v>
      </c>
      <c r="Z135">
        <f t="shared" si="10"/>
        <v>1900</v>
      </c>
    </row>
    <row r="136" spans="2:26" x14ac:dyDescent="0.25">
      <c r="B136" s="35"/>
      <c r="C136" s="35"/>
      <c r="D136" s="36"/>
      <c r="E136" s="36"/>
      <c r="F136" s="36"/>
      <c r="G136" s="82"/>
      <c r="H136" s="36"/>
      <c r="I136" s="73" t="str">
        <f t="shared" ca="1" si="11"/>
        <v/>
      </c>
      <c r="J136" s="69"/>
      <c r="K136" s="37"/>
      <c r="L136" s="58"/>
      <c r="M136" s="58"/>
      <c r="N136" s="74">
        <f t="shared" ca="1" si="12"/>
        <v>0</v>
      </c>
      <c r="O136" s="72">
        <f t="shared" si="13"/>
        <v>0</v>
      </c>
      <c r="U136" t="str">
        <f>IFERROR(VLOOKUP(D136,Outros!$E$14:$F$25,2,0),"")</f>
        <v>Receita</v>
      </c>
      <c r="V136" t="str">
        <f>IF(D136=Despesas!$C$13,"Despesas_com_Produto",IF(D136=Despesas!$F$13,"Despesas_com_Serviços",IF(D136=Despesas!$I$13,"Despesas_Administrativas",IF(D136=Despesas!$L$13,"Despesas_Operacionais",IF(D136=Despesas!$O$13,"Despesas_com_Pessoal",IF(D136=Despesas!$R$13,"Impostos",IF(D136=Despesas!$U$13,"Despesas_Não_Operacionais",IF(D136=Despesas!$X$13,"Outras_Despesas",""))))))))</f>
        <v>Despesas_Operacionais</v>
      </c>
      <c r="X136">
        <f t="shared" si="8"/>
        <v>0</v>
      </c>
      <c r="Y136">
        <f t="shared" si="9"/>
        <v>1</v>
      </c>
      <c r="Z136">
        <f t="shared" si="10"/>
        <v>1900</v>
      </c>
    </row>
    <row r="137" spans="2:26" x14ac:dyDescent="0.25">
      <c r="B137" s="35"/>
      <c r="C137" s="35"/>
      <c r="D137" s="36"/>
      <c r="E137" s="36"/>
      <c r="F137" s="36"/>
      <c r="G137" s="82"/>
      <c r="H137" s="36"/>
      <c r="I137" s="73" t="str">
        <f t="shared" ca="1" si="11"/>
        <v/>
      </c>
      <c r="J137" s="69"/>
      <c r="K137" s="37"/>
      <c r="L137" s="58"/>
      <c r="M137" s="58"/>
      <c r="N137" s="74">
        <f t="shared" ca="1" si="12"/>
        <v>0</v>
      </c>
      <c r="O137" s="72">
        <f t="shared" si="13"/>
        <v>0</v>
      </c>
      <c r="U137" t="str">
        <f>IFERROR(VLOOKUP(D137,Outros!$E$14:$F$25,2,0),"")</f>
        <v>Receita</v>
      </c>
      <c r="V137" t="str">
        <f>IF(D137=Despesas!$C$13,"Despesas_com_Produto",IF(D137=Despesas!$F$13,"Despesas_com_Serviços",IF(D137=Despesas!$I$13,"Despesas_Administrativas",IF(D137=Despesas!$L$13,"Despesas_Operacionais",IF(D137=Despesas!$O$13,"Despesas_com_Pessoal",IF(D137=Despesas!$R$13,"Impostos",IF(D137=Despesas!$U$13,"Despesas_Não_Operacionais",IF(D137=Despesas!$X$13,"Outras_Despesas",""))))))))</f>
        <v>Despesas_Operacionais</v>
      </c>
      <c r="X137">
        <f t="shared" si="8"/>
        <v>0</v>
      </c>
      <c r="Y137">
        <f t="shared" si="9"/>
        <v>1</v>
      </c>
      <c r="Z137">
        <f t="shared" si="10"/>
        <v>1900</v>
      </c>
    </row>
    <row r="138" spans="2:26" x14ac:dyDescent="0.25">
      <c r="B138" s="35"/>
      <c r="C138" s="35"/>
      <c r="D138" s="36"/>
      <c r="E138" s="36"/>
      <c r="F138" s="36"/>
      <c r="G138" s="82"/>
      <c r="H138" s="36"/>
      <c r="I138" s="73" t="str">
        <f t="shared" ca="1" si="11"/>
        <v/>
      </c>
      <c r="J138" s="69"/>
      <c r="K138" s="37"/>
      <c r="L138" s="58"/>
      <c r="M138" s="58"/>
      <c r="N138" s="74">
        <f t="shared" ca="1" si="12"/>
        <v>0</v>
      </c>
      <c r="O138" s="72">
        <f t="shared" si="13"/>
        <v>0</v>
      </c>
      <c r="U138" t="str">
        <f>IFERROR(VLOOKUP(D138,Outros!$E$14:$F$25,2,0),"")</f>
        <v>Receita</v>
      </c>
      <c r="V138" t="str">
        <f>IF(D138=Despesas!$C$13,"Despesas_com_Produto",IF(D138=Despesas!$F$13,"Despesas_com_Serviços",IF(D138=Despesas!$I$13,"Despesas_Administrativas",IF(D138=Despesas!$L$13,"Despesas_Operacionais",IF(D138=Despesas!$O$13,"Despesas_com_Pessoal",IF(D138=Despesas!$R$13,"Impostos",IF(D138=Despesas!$U$13,"Despesas_Não_Operacionais",IF(D138=Despesas!$X$13,"Outras_Despesas",""))))))))</f>
        <v>Despesas_Operacionais</v>
      </c>
      <c r="X138">
        <f t="shared" si="8"/>
        <v>0</v>
      </c>
      <c r="Y138">
        <f t="shared" si="9"/>
        <v>1</v>
      </c>
      <c r="Z138">
        <f t="shared" si="10"/>
        <v>1900</v>
      </c>
    </row>
    <row r="139" spans="2:26" x14ac:dyDescent="0.25">
      <c r="B139" s="35"/>
      <c r="C139" s="35"/>
      <c r="D139" s="36"/>
      <c r="E139" s="36"/>
      <c r="F139" s="36"/>
      <c r="G139" s="82"/>
      <c r="H139" s="36"/>
      <c r="I139" s="73" t="str">
        <f t="shared" ca="1" si="11"/>
        <v/>
      </c>
      <c r="J139" s="69"/>
      <c r="K139" s="37"/>
      <c r="L139" s="58"/>
      <c r="M139" s="58"/>
      <c r="N139" s="74">
        <f t="shared" ca="1" si="12"/>
        <v>0</v>
      </c>
      <c r="O139" s="72">
        <f t="shared" si="13"/>
        <v>0</v>
      </c>
      <c r="U139" t="str">
        <f>IFERROR(VLOOKUP(D139,Outros!$E$14:$F$25,2,0),"")</f>
        <v>Receita</v>
      </c>
      <c r="V139" t="str">
        <f>IF(D139=Despesas!$C$13,"Despesas_com_Produto",IF(D139=Despesas!$F$13,"Despesas_com_Serviços",IF(D139=Despesas!$I$13,"Despesas_Administrativas",IF(D139=Despesas!$L$13,"Despesas_Operacionais",IF(D139=Despesas!$O$13,"Despesas_com_Pessoal",IF(D139=Despesas!$R$13,"Impostos",IF(D139=Despesas!$U$13,"Despesas_Não_Operacionais",IF(D139=Despesas!$X$13,"Outras_Despesas",""))))))))</f>
        <v>Despesas_Operacionais</v>
      </c>
      <c r="X139">
        <f t="shared" si="8"/>
        <v>0</v>
      </c>
      <c r="Y139">
        <f t="shared" si="9"/>
        <v>1</v>
      </c>
      <c r="Z139">
        <f t="shared" si="10"/>
        <v>1900</v>
      </c>
    </row>
    <row r="140" spans="2:26" x14ac:dyDescent="0.25">
      <c r="B140" s="35"/>
      <c r="C140" s="35"/>
      <c r="D140" s="36"/>
      <c r="E140" s="36"/>
      <c r="F140" s="36"/>
      <c r="G140" s="82"/>
      <c r="H140" s="36"/>
      <c r="I140" s="73" t="str">
        <f t="shared" ca="1" si="11"/>
        <v/>
      </c>
      <c r="J140" s="69"/>
      <c r="K140" s="37"/>
      <c r="L140" s="58"/>
      <c r="M140" s="58"/>
      <c r="N140" s="74">
        <f t="shared" ca="1" si="12"/>
        <v>0</v>
      </c>
      <c r="O140" s="72">
        <f t="shared" si="13"/>
        <v>0</v>
      </c>
      <c r="U140" t="str">
        <f>IFERROR(VLOOKUP(D140,Outros!$E$14:$F$25,2,0),"")</f>
        <v>Receita</v>
      </c>
      <c r="V140" t="str">
        <f>IF(D140=Despesas!$C$13,"Despesas_com_Produto",IF(D140=Despesas!$F$13,"Despesas_com_Serviços",IF(D140=Despesas!$I$13,"Despesas_Administrativas",IF(D140=Despesas!$L$13,"Despesas_Operacionais",IF(D140=Despesas!$O$13,"Despesas_com_Pessoal",IF(D140=Despesas!$R$13,"Impostos",IF(D140=Despesas!$U$13,"Despesas_Não_Operacionais",IF(D140=Despesas!$X$13,"Outras_Despesas",""))))))))</f>
        <v>Despesas_Operacionais</v>
      </c>
      <c r="X140">
        <f t="shared" si="8"/>
        <v>0</v>
      </c>
      <c r="Y140">
        <f t="shared" si="9"/>
        <v>1</v>
      </c>
      <c r="Z140">
        <f t="shared" si="10"/>
        <v>1900</v>
      </c>
    </row>
    <row r="141" spans="2:26" x14ac:dyDescent="0.25">
      <c r="B141" s="35"/>
      <c r="C141" s="35"/>
      <c r="D141" s="36"/>
      <c r="E141" s="36"/>
      <c r="F141" s="36"/>
      <c r="G141" s="82"/>
      <c r="H141" s="36"/>
      <c r="I141" s="73" t="str">
        <f t="shared" ca="1" si="11"/>
        <v/>
      </c>
      <c r="J141" s="69"/>
      <c r="K141" s="37"/>
      <c r="L141" s="58"/>
      <c r="M141" s="58"/>
      <c r="N141" s="74">
        <f t="shared" ca="1" si="12"/>
        <v>0</v>
      </c>
      <c r="O141" s="72">
        <f t="shared" si="13"/>
        <v>0</v>
      </c>
      <c r="U141" t="str">
        <f>IFERROR(VLOOKUP(D141,Outros!$E$14:$F$25,2,0),"")</f>
        <v>Receita</v>
      </c>
      <c r="V141" t="str">
        <f>IF(D141=Despesas!$C$13,"Despesas_com_Produto",IF(D141=Despesas!$F$13,"Despesas_com_Serviços",IF(D141=Despesas!$I$13,"Despesas_Administrativas",IF(D141=Despesas!$L$13,"Despesas_Operacionais",IF(D141=Despesas!$O$13,"Despesas_com_Pessoal",IF(D141=Despesas!$R$13,"Impostos",IF(D141=Despesas!$U$13,"Despesas_Não_Operacionais",IF(D141=Despesas!$X$13,"Outras_Despesas",""))))))))</f>
        <v>Despesas_Operacionais</v>
      </c>
      <c r="X141">
        <f t="shared" si="8"/>
        <v>0</v>
      </c>
      <c r="Y141">
        <f t="shared" si="9"/>
        <v>1</v>
      </c>
      <c r="Z141">
        <f t="shared" si="10"/>
        <v>1900</v>
      </c>
    </row>
    <row r="142" spans="2:26" x14ac:dyDescent="0.25">
      <c r="B142" s="35"/>
      <c r="C142" s="35"/>
      <c r="D142" s="36"/>
      <c r="E142" s="36"/>
      <c r="F142" s="36"/>
      <c r="G142" s="82"/>
      <c r="H142" s="36"/>
      <c r="I142" s="73" t="str">
        <f t="shared" ca="1" si="11"/>
        <v/>
      </c>
      <c r="J142" s="69"/>
      <c r="K142" s="37"/>
      <c r="L142" s="58"/>
      <c r="M142" s="58"/>
      <c r="N142" s="74">
        <f t="shared" ca="1" si="12"/>
        <v>0</v>
      </c>
      <c r="O142" s="72">
        <f t="shared" si="13"/>
        <v>0</v>
      </c>
      <c r="U142" t="str">
        <f>IFERROR(VLOOKUP(D142,Outros!$E$14:$F$25,2,0),"")</f>
        <v>Receita</v>
      </c>
      <c r="V142" t="str">
        <f>IF(D142=Despesas!$C$13,"Despesas_com_Produto",IF(D142=Despesas!$F$13,"Despesas_com_Serviços",IF(D142=Despesas!$I$13,"Despesas_Administrativas",IF(D142=Despesas!$L$13,"Despesas_Operacionais",IF(D142=Despesas!$O$13,"Despesas_com_Pessoal",IF(D142=Despesas!$R$13,"Impostos",IF(D142=Despesas!$U$13,"Despesas_Não_Operacionais",IF(D142=Despesas!$X$13,"Outras_Despesas",""))))))))</f>
        <v>Despesas_Operacionais</v>
      </c>
      <c r="X142">
        <f t="shared" ref="X142:X205" si="14">DAY(B142)</f>
        <v>0</v>
      </c>
      <c r="Y142">
        <f t="shared" ref="Y142:Y205" si="15">MONTH(B142)</f>
        <v>1</v>
      </c>
      <c r="Z142">
        <f t="shared" ref="Z142:Z205" si="16">YEAR(B142)</f>
        <v>1900</v>
      </c>
    </row>
    <row r="143" spans="2:26" x14ac:dyDescent="0.25">
      <c r="B143" s="35"/>
      <c r="C143" s="35"/>
      <c r="D143" s="36"/>
      <c r="E143" s="36"/>
      <c r="F143" s="36"/>
      <c r="G143" s="82"/>
      <c r="H143" s="36"/>
      <c r="I143" s="73" t="str">
        <f t="shared" ref="I143:I206" ca="1" si="17">IF(B143="","",IF(AND(J143="",B143&gt;TODAY()),"Em Aberto",IF(AND(J143="",B143&lt;=TODAY()),"Vencido",IF(AND(J143&lt;&gt;"",B143&gt;=J143),"Pago em dia",IF(AND(J143&lt;&gt;"",B143&lt;J143),"Pago em atraso","")))))</f>
        <v/>
      </c>
      <c r="J143" s="69"/>
      <c r="K143" s="37"/>
      <c r="L143" s="58"/>
      <c r="M143" s="58"/>
      <c r="N143" s="74">
        <f t="shared" ref="N143:N206" ca="1" si="18">IF(I143="Pago em atraso",J143-B143,IF(I143="Vencido",TODAY()-B143,0))</f>
        <v>0</v>
      </c>
      <c r="O143" s="72">
        <f t="shared" ref="O143:O206" si="19">K143-L143+M143</f>
        <v>0</v>
      </c>
      <c r="U143" t="str">
        <f>IFERROR(VLOOKUP(D143,Outros!$E$14:$F$25,2,0),"")</f>
        <v>Receita</v>
      </c>
      <c r="V143" t="str">
        <f>IF(D143=Despesas!$C$13,"Despesas_com_Produto",IF(D143=Despesas!$F$13,"Despesas_com_Serviços",IF(D143=Despesas!$I$13,"Despesas_Administrativas",IF(D143=Despesas!$L$13,"Despesas_Operacionais",IF(D143=Despesas!$O$13,"Despesas_com_Pessoal",IF(D143=Despesas!$R$13,"Impostos",IF(D143=Despesas!$U$13,"Despesas_Não_Operacionais",IF(D143=Despesas!$X$13,"Outras_Despesas",""))))))))</f>
        <v>Despesas_Operacionais</v>
      </c>
      <c r="X143">
        <f t="shared" si="14"/>
        <v>0</v>
      </c>
      <c r="Y143">
        <f t="shared" si="15"/>
        <v>1</v>
      </c>
      <c r="Z143">
        <f t="shared" si="16"/>
        <v>1900</v>
      </c>
    </row>
    <row r="144" spans="2:26" x14ac:dyDescent="0.25">
      <c r="B144" s="35"/>
      <c r="C144" s="35"/>
      <c r="D144" s="36"/>
      <c r="E144" s="36"/>
      <c r="F144" s="36"/>
      <c r="G144" s="82"/>
      <c r="H144" s="36"/>
      <c r="I144" s="73" t="str">
        <f t="shared" ca="1" si="17"/>
        <v/>
      </c>
      <c r="J144" s="69"/>
      <c r="K144" s="37"/>
      <c r="L144" s="58"/>
      <c r="M144" s="58"/>
      <c r="N144" s="74">
        <f t="shared" ca="1" si="18"/>
        <v>0</v>
      </c>
      <c r="O144" s="72">
        <f t="shared" si="19"/>
        <v>0</v>
      </c>
      <c r="U144" t="str">
        <f>IFERROR(VLOOKUP(D144,Outros!$E$14:$F$25,2,0),"")</f>
        <v>Receita</v>
      </c>
      <c r="V144" t="str">
        <f>IF(D144=Despesas!$C$13,"Despesas_com_Produto",IF(D144=Despesas!$F$13,"Despesas_com_Serviços",IF(D144=Despesas!$I$13,"Despesas_Administrativas",IF(D144=Despesas!$L$13,"Despesas_Operacionais",IF(D144=Despesas!$O$13,"Despesas_com_Pessoal",IF(D144=Despesas!$R$13,"Impostos",IF(D144=Despesas!$U$13,"Despesas_Não_Operacionais",IF(D144=Despesas!$X$13,"Outras_Despesas",""))))))))</f>
        <v>Despesas_Operacionais</v>
      </c>
      <c r="X144">
        <f t="shared" si="14"/>
        <v>0</v>
      </c>
      <c r="Y144">
        <f t="shared" si="15"/>
        <v>1</v>
      </c>
      <c r="Z144">
        <f t="shared" si="16"/>
        <v>1900</v>
      </c>
    </row>
    <row r="145" spans="2:26" x14ac:dyDescent="0.25">
      <c r="B145" s="35"/>
      <c r="C145" s="35"/>
      <c r="D145" s="36"/>
      <c r="E145" s="36"/>
      <c r="F145" s="36"/>
      <c r="G145" s="82"/>
      <c r="H145" s="36"/>
      <c r="I145" s="73" t="str">
        <f t="shared" ca="1" si="17"/>
        <v/>
      </c>
      <c r="J145" s="69"/>
      <c r="K145" s="37"/>
      <c r="L145" s="58"/>
      <c r="M145" s="58"/>
      <c r="N145" s="74">
        <f t="shared" ca="1" si="18"/>
        <v>0</v>
      </c>
      <c r="O145" s="72">
        <f t="shared" si="19"/>
        <v>0</v>
      </c>
      <c r="U145" t="str">
        <f>IFERROR(VLOOKUP(D145,Outros!$E$14:$F$25,2,0),"")</f>
        <v>Receita</v>
      </c>
      <c r="V145" t="str">
        <f>IF(D145=Despesas!$C$13,"Despesas_com_Produto",IF(D145=Despesas!$F$13,"Despesas_com_Serviços",IF(D145=Despesas!$I$13,"Despesas_Administrativas",IF(D145=Despesas!$L$13,"Despesas_Operacionais",IF(D145=Despesas!$O$13,"Despesas_com_Pessoal",IF(D145=Despesas!$R$13,"Impostos",IF(D145=Despesas!$U$13,"Despesas_Não_Operacionais",IF(D145=Despesas!$X$13,"Outras_Despesas",""))))))))</f>
        <v>Despesas_Operacionais</v>
      </c>
      <c r="X145">
        <f t="shared" si="14"/>
        <v>0</v>
      </c>
      <c r="Y145">
        <f t="shared" si="15"/>
        <v>1</v>
      </c>
      <c r="Z145">
        <f t="shared" si="16"/>
        <v>1900</v>
      </c>
    </row>
    <row r="146" spans="2:26" x14ac:dyDescent="0.25">
      <c r="B146" s="35"/>
      <c r="C146" s="35"/>
      <c r="D146" s="36"/>
      <c r="E146" s="36"/>
      <c r="F146" s="36"/>
      <c r="G146" s="82"/>
      <c r="H146" s="36"/>
      <c r="I146" s="73" t="str">
        <f t="shared" ca="1" si="17"/>
        <v/>
      </c>
      <c r="J146" s="69"/>
      <c r="K146" s="37"/>
      <c r="L146" s="58"/>
      <c r="M146" s="58"/>
      <c r="N146" s="74">
        <f t="shared" ca="1" si="18"/>
        <v>0</v>
      </c>
      <c r="O146" s="72">
        <f t="shared" si="19"/>
        <v>0</v>
      </c>
      <c r="U146" t="str">
        <f>IFERROR(VLOOKUP(D146,Outros!$E$14:$F$25,2,0),"")</f>
        <v>Receita</v>
      </c>
      <c r="V146" t="str">
        <f>IF(D146=Despesas!$C$13,"Despesas_com_Produto",IF(D146=Despesas!$F$13,"Despesas_com_Serviços",IF(D146=Despesas!$I$13,"Despesas_Administrativas",IF(D146=Despesas!$L$13,"Despesas_Operacionais",IF(D146=Despesas!$O$13,"Despesas_com_Pessoal",IF(D146=Despesas!$R$13,"Impostos",IF(D146=Despesas!$U$13,"Despesas_Não_Operacionais",IF(D146=Despesas!$X$13,"Outras_Despesas",""))))))))</f>
        <v>Despesas_Operacionais</v>
      </c>
      <c r="X146">
        <f t="shared" si="14"/>
        <v>0</v>
      </c>
      <c r="Y146">
        <f t="shared" si="15"/>
        <v>1</v>
      </c>
      <c r="Z146">
        <f t="shared" si="16"/>
        <v>1900</v>
      </c>
    </row>
    <row r="147" spans="2:26" x14ac:dyDescent="0.25">
      <c r="B147" s="35"/>
      <c r="C147" s="35"/>
      <c r="D147" s="36"/>
      <c r="E147" s="36"/>
      <c r="F147" s="36"/>
      <c r="G147" s="82"/>
      <c r="H147" s="36"/>
      <c r="I147" s="73" t="str">
        <f t="shared" ca="1" si="17"/>
        <v/>
      </c>
      <c r="J147" s="69"/>
      <c r="K147" s="37"/>
      <c r="L147" s="58"/>
      <c r="M147" s="58"/>
      <c r="N147" s="74">
        <f t="shared" ca="1" si="18"/>
        <v>0</v>
      </c>
      <c r="O147" s="72">
        <f t="shared" si="19"/>
        <v>0</v>
      </c>
      <c r="U147" t="str">
        <f>IFERROR(VLOOKUP(D147,Outros!$E$14:$F$25,2,0),"")</f>
        <v>Receita</v>
      </c>
      <c r="V147" t="str">
        <f>IF(D147=Despesas!$C$13,"Despesas_com_Produto",IF(D147=Despesas!$F$13,"Despesas_com_Serviços",IF(D147=Despesas!$I$13,"Despesas_Administrativas",IF(D147=Despesas!$L$13,"Despesas_Operacionais",IF(D147=Despesas!$O$13,"Despesas_com_Pessoal",IF(D147=Despesas!$R$13,"Impostos",IF(D147=Despesas!$U$13,"Despesas_Não_Operacionais",IF(D147=Despesas!$X$13,"Outras_Despesas",""))))))))</f>
        <v>Despesas_Operacionais</v>
      </c>
      <c r="X147">
        <f t="shared" si="14"/>
        <v>0</v>
      </c>
      <c r="Y147">
        <f t="shared" si="15"/>
        <v>1</v>
      </c>
      <c r="Z147">
        <f t="shared" si="16"/>
        <v>1900</v>
      </c>
    </row>
    <row r="148" spans="2:26" x14ac:dyDescent="0.25">
      <c r="B148" s="35"/>
      <c r="C148" s="35"/>
      <c r="D148" s="36"/>
      <c r="E148" s="36"/>
      <c r="F148" s="36"/>
      <c r="G148" s="82"/>
      <c r="H148" s="36"/>
      <c r="I148" s="73" t="str">
        <f t="shared" ca="1" si="17"/>
        <v/>
      </c>
      <c r="J148" s="69"/>
      <c r="K148" s="37"/>
      <c r="L148" s="58"/>
      <c r="M148" s="58"/>
      <c r="N148" s="74">
        <f t="shared" ca="1" si="18"/>
        <v>0</v>
      </c>
      <c r="O148" s="72">
        <f t="shared" si="19"/>
        <v>0</v>
      </c>
      <c r="U148" t="str">
        <f>IFERROR(VLOOKUP(D148,Outros!$E$14:$F$25,2,0),"")</f>
        <v>Receita</v>
      </c>
      <c r="V148" t="str">
        <f>IF(D148=Despesas!$C$13,"Despesas_com_Produto",IF(D148=Despesas!$F$13,"Despesas_com_Serviços",IF(D148=Despesas!$I$13,"Despesas_Administrativas",IF(D148=Despesas!$L$13,"Despesas_Operacionais",IF(D148=Despesas!$O$13,"Despesas_com_Pessoal",IF(D148=Despesas!$R$13,"Impostos",IF(D148=Despesas!$U$13,"Despesas_Não_Operacionais",IF(D148=Despesas!$X$13,"Outras_Despesas",""))))))))</f>
        <v>Despesas_Operacionais</v>
      </c>
      <c r="X148">
        <f t="shared" si="14"/>
        <v>0</v>
      </c>
      <c r="Y148">
        <f t="shared" si="15"/>
        <v>1</v>
      </c>
      <c r="Z148">
        <f t="shared" si="16"/>
        <v>1900</v>
      </c>
    </row>
    <row r="149" spans="2:26" x14ac:dyDescent="0.25">
      <c r="B149" s="35"/>
      <c r="C149" s="35"/>
      <c r="D149" s="36"/>
      <c r="E149" s="36"/>
      <c r="F149" s="36"/>
      <c r="G149" s="82"/>
      <c r="H149" s="36"/>
      <c r="I149" s="73" t="str">
        <f t="shared" ca="1" si="17"/>
        <v/>
      </c>
      <c r="J149" s="69"/>
      <c r="K149" s="37"/>
      <c r="L149" s="58"/>
      <c r="M149" s="58"/>
      <c r="N149" s="74">
        <f t="shared" ca="1" si="18"/>
        <v>0</v>
      </c>
      <c r="O149" s="72">
        <f t="shared" si="19"/>
        <v>0</v>
      </c>
      <c r="U149" t="str">
        <f>IFERROR(VLOOKUP(D149,Outros!$E$14:$F$25,2,0),"")</f>
        <v>Receita</v>
      </c>
      <c r="V149" t="str">
        <f>IF(D149=Despesas!$C$13,"Despesas_com_Produto",IF(D149=Despesas!$F$13,"Despesas_com_Serviços",IF(D149=Despesas!$I$13,"Despesas_Administrativas",IF(D149=Despesas!$L$13,"Despesas_Operacionais",IF(D149=Despesas!$O$13,"Despesas_com_Pessoal",IF(D149=Despesas!$R$13,"Impostos",IF(D149=Despesas!$U$13,"Despesas_Não_Operacionais",IF(D149=Despesas!$X$13,"Outras_Despesas",""))))))))</f>
        <v>Despesas_Operacionais</v>
      </c>
      <c r="X149">
        <f t="shared" si="14"/>
        <v>0</v>
      </c>
      <c r="Y149">
        <f t="shared" si="15"/>
        <v>1</v>
      </c>
      <c r="Z149">
        <f t="shared" si="16"/>
        <v>1900</v>
      </c>
    </row>
    <row r="150" spans="2:26" x14ac:dyDescent="0.25">
      <c r="B150" s="35"/>
      <c r="C150" s="35"/>
      <c r="D150" s="36"/>
      <c r="E150" s="36"/>
      <c r="F150" s="36"/>
      <c r="G150" s="82"/>
      <c r="H150" s="36"/>
      <c r="I150" s="73" t="str">
        <f t="shared" ca="1" si="17"/>
        <v/>
      </c>
      <c r="J150" s="69"/>
      <c r="K150" s="37"/>
      <c r="L150" s="58"/>
      <c r="M150" s="58"/>
      <c r="N150" s="74">
        <f t="shared" ca="1" si="18"/>
        <v>0</v>
      </c>
      <c r="O150" s="72">
        <f t="shared" si="19"/>
        <v>0</v>
      </c>
      <c r="U150" t="str">
        <f>IFERROR(VLOOKUP(D150,Outros!$E$14:$F$25,2,0),"")</f>
        <v>Receita</v>
      </c>
      <c r="V150" t="str">
        <f>IF(D150=Despesas!$C$13,"Despesas_com_Produto",IF(D150=Despesas!$F$13,"Despesas_com_Serviços",IF(D150=Despesas!$I$13,"Despesas_Administrativas",IF(D150=Despesas!$L$13,"Despesas_Operacionais",IF(D150=Despesas!$O$13,"Despesas_com_Pessoal",IF(D150=Despesas!$R$13,"Impostos",IF(D150=Despesas!$U$13,"Despesas_Não_Operacionais",IF(D150=Despesas!$X$13,"Outras_Despesas",""))))))))</f>
        <v>Despesas_Operacionais</v>
      </c>
      <c r="X150">
        <f t="shared" si="14"/>
        <v>0</v>
      </c>
      <c r="Y150">
        <f t="shared" si="15"/>
        <v>1</v>
      </c>
      <c r="Z150">
        <f t="shared" si="16"/>
        <v>1900</v>
      </c>
    </row>
    <row r="151" spans="2:26" x14ac:dyDescent="0.25">
      <c r="B151" s="35"/>
      <c r="C151" s="35"/>
      <c r="D151" s="36"/>
      <c r="E151" s="36"/>
      <c r="F151" s="36"/>
      <c r="G151" s="82"/>
      <c r="H151" s="36"/>
      <c r="I151" s="73" t="str">
        <f t="shared" ca="1" si="17"/>
        <v/>
      </c>
      <c r="J151" s="69"/>
      <c r="K151" s="37"/>
      <c r="L151" s="58"/>
      <c r="M151" s="58"/>
      <c r="N151" s="74">
        <f t="shared" ca="1" si="18"/>
        <v>0</v>
      </c>
      <c r="O151" s="72">
        <f t="shared" si="19"/>
        <v>0</v>
      </c>
      <c r="U151" t="str">
        <f>IFERROR(VLOOKUP(D151,Outros!$E$14:$F$25,2,0),"")</f>
        <v>Receita</v>
      </c>
      <c r="V151" t="str">
        <f>IF(D151=Despesas!$C$13,"Despesas_com_Produto",IF(D151=Despesas!$F$13,"Despesas_com_Serviços",IF(D151=Despesas!$I$13,"Despesas_Administrativas",IF(D151=Despesas!$L$13,"Despesas_Operacionais",IF(D151=Despesas!$O$13,"Despesas_com_Pessoal",IF(D151=Despesas!$R$13,"Impostos",IF(D151=Despesas!$U$13,"Despesas_Não_Operacionais",IF(D151=Despesas!$X$13,"Outras_Despesas",""))))))))</f>
        <v>Despesas_Operacionais</v>
      </c>
      <c r="X151">
        <f t="shared" si="14"/>
        <v>0</v>
      </c>
      <c r="Y151">
        <f t="shared" si="15"/>
        <v>1</v>
      </c>
      <c r="Z151">
        <f t="shared" si="16"/>
        <v>1900</v>
      </c>
    </row>
    <row r="152" spans="2:26" x14ac:dyDescent="0.25">
      <c r="B152" s="35"/>
      <c r="C152" s="35"/>
      <c r="D152" s="36"/>
      <c r="E152" s="36"/>
      <c r="F152" s="36"/>
      <c r="G152" s="82"/>
      <c r="H152" s="36"/>
      <c r="I152" s="73" t="str">
        <f t="shared" ca="1" si="17"/>
        <v/>
      </c>
      <c r="J152" s="69"/>
      <c r="K152" s="37"/>
      <c r="L152" s="58"/>
      <c r="M152" s="58"/>
      <c r="N152" s="74">
        <f t="shared" ca="1" si="18"/>
        <v>0</v>
      </c>
      <c r="O152" s="72">
        <f t="shared" si="19"/>
        <v>0</v>
      </c>
      <c r="U152" t="str">
        <f>IFERROR(VLOOKUP(D152,Outros!$E$14:$F$25,2,0),"")</f>
        <v>Receita</v>
      </c>
      <c r="V152" t="str">
        <f>IF(D152=Despesas!$C$13,"Despesas_com_Produto",IF(D152=Despesas!$F$13,"Despesas_com_Serviços",IF(D152=Despesas!$I$13,"Despesas_Administrativas",IF(D152=Despesas!$L$13,"Despesas_Operacionais",IF(D152=Despesas!$O$13,"Despesas_com_Pessoal",IF(D152=Despesas!$R$13,"Impostos",IF(D152=Despesas!$U$13,"Despesas_Não_Operacionais",IF(D152=Despesas!$X$13,"Outras_Despesas",""))))))))</f>
        <v>Despesas_Operacionais</v>
      </c>
      <c r="X152">
        <f t="shared" si="14"/>
        <v>0</v>
      </c>
      <c r="Y152">
        <f t="shared" si="15"/>
        <v>1</v>
      </c>
      <c r="Z152">
        <f t="shared" si="16"/>
        <v>1900</v>
      </c>
    </row>
    <row r="153" spans="2:26" x14ac:dyDescent="0.25">
      <c r="B153" s="35"/>
      <c r="C153" s="35"/>
      <c r="D153" s="36"/>
      <c r="E153" s="36"/>
      <c r="F153" s="36"/>
      <c r="G153" s="82"/>
      <c r="H153" s="36"/>
      <c r="I153" s="73" t="str">
        <f t="shared" ca="1" si="17"/>
        <v/>
      </c>
      <c r="J153" s="69"/>
      <c r="K153" s="37"/>
      <c r="L153" s="58"/>
      <c r="M153" s="58"/>
      <c r="N153" s="74">
        <f t="shared" ca="1" si="18"/>
        <v>0</v>
      </c>
      <c r="O153" s="72">
        <f t="shared" si="19"/>
        <v>0</v>
      </c>
      <c r="U153" t="str">
        <f>IFERROR(VLOOKUP(D153,Outros!$E$14:$F$25,2,0),"")</f>
        <v>Receita</v>
      </c>
      <c r="V153" t="str">
        <f>IF(D153=Despesas!$C$13,"Despesas_com_Produto",IF(D153=Despesas!$F$13,"Despesas_com_Serviços",IF(D153=Despesas!$I$13,"Despesas_Administrativas",IF(D153=Despesas!$L$13,"Despesas_Operacionais",IF(D153=Despesas!$O$13,"Despesas_com_Pessoal",IF(D153=Despesas!$R$13,"Impostos",IF(D153=Despesas!$U$13,"Despesas_Não_Operacionais",IF(D153=Despesas!$X$13,"Outras_Despesas",""))))))))</f>
        <v>Despesas_Operacionais</v>
      </c>
      <c r="X153">
        <f t="shared" si="14"/>
        <v>0</v>
      </c>
      <c r="Y153">
        <f t="shared" si="15"/>
        <v>1</v>
      </c>
      <c r="Z153">
        <f t="shared" si="16"/>
        <v>1900</v>
      </c>
    </row>
    <row r="154" spans="2:26" x14ac:dyDescent="0.25">
      <c r="B154" s="35"/>
      <c r="C154" s="35"/>
      <c r="D154" s="36"/>
      <c r="E154" s="36"/>
      <c r="F154" s="36"/>
      <c r="G154" s="82"/>
      <c r="H154" s="36"/>
      <c r="I154" s="73" t="str">
        <f t="shared" ca="1" si="17"/>
        <v/>
      </c>
      <c r="J154" s="69"/>
      <c r="K154" s="37"/>
      <c r="L154" s="58"/>
      <c r="M154" s="58"/>
      <c r="N154" s="74">
        <f t="shared" ca="1" si="18"/>
        <v>0</v>
      </c>
      <c r="O154" s="72">
        <f t="shared" si="19"/>
        <v>0</v>
      </c>
      <c r="U154" t="str">
        <f>IFERROR(VLOOKUP(D154,Outros!$E$14:$F$25,2,0),"")</f>
        <v>Receita</v>
      </c>
      <c r="V154" t="str">
        <f>IF(D154=Despesas!$C$13,"Despesas_com_Produto",IF(D154=Despesas!$F$13,"Despesas_com_Serviços",IF(D154=Despesas!$I$13,"Despesas_Administrativas",IF(D154=Despesas!$L$13,"Despesas_Operacionais",IF(D154=Despesas!$O$13,"Despesas_com_Pessoal",IF(D154=Despesas!$R$13,"Impostos",IF(D154=Despesas!$U$13,"Despesas_Não_Operacionais",IF(D154=Despesas!$X$13,"Outras_Despesas",""))))))))</f>
        <v>Despesas_Operacionais</v>
      </c>
      <c r="X154">
        <f t="shared" si="14"/>
        <v>0</v>
      </c>
      <c r="Y154">
        <f t="shared" si="15"/>
        <v>1</v>
      </c>
      <c r="Z154">
        <f t="shared" si="16"/>
        <v>1900</v>
      </c>
    </row>
    <row r="155" spans="2:26" x14ac:dyDescent="0.25">
      <c r="B155" s="35"/>
      <c r="C155" s="35"/>
      <c r="D155" s="36"/>
      <c r="E155" s="36"/>
      <c r="F155" s="36"/>
      <c r="G155" s="82"/>
      <c r="H155" s="36"/>
      <c r="I155" s="73" t="str">
        <f t="shared" ca="1" si="17"/>
        <v/>
      </c>
      <c r="J155" s="69"/>
      <c r="K155" s="37"/>
      <c r="L155" s="58"/>
      <c r="M155" s="58"/>
      <c r="N155" s="74">
        <f t="shared" ca="1" si="18"/>
        <v>0</v>
      </c>
      <c r="O155" s="72">
        <f t="shared" si="19"/>
        <v>0</v>
      </c>
      <c r="U155" t="str">
        <f>IFERROR(VLOOKUP(D155,Outros!$E$14:$F$25,2,0),"")</f>
        <v>Receita</v>
      </c>
      <c r="V155" t="str">
        <f>IF(D155=Despesas!$C$13,"Despesas_com_Produto",IF(D155=Despesas!$F$13,"Despesas_com_Serviços",IF(D155=Despesas!$I$13,"Despesas_Administrativas",IF(D155=Despesas!$L$13,"Despesas_Operacionais",IF(D155=Despesas!$O$13,"Despesas_com_Pessoal",IF(D155=Despesas!$R$13,"Impostos",IF(D155=Despesas!$U$13,"Despesas_Não_Operacionais",IF(D155=Despesas!$X$13,"Outras_Despesas",""))))))))</f>
        <v>Despesas_Operacionais</v>
      </c>
      <c r="X155">
        <f t="shared" si="14"/>
        <v>0</v>
      </c>
      <c r="Y155">
        <f t="shared" si="15"/>
        <v>1</v>
      </c>
      <c r="Z155">
        <f t="shared" si="16"/>
        <v>1900</v>
      </c>
    </row>
    <row r="156" spans="2:26" x14ac:dyDescent="0.25">
      <c r="B156" s="35"/>
      <c r="C156" s="35"/>
      <c r="D156" s="36"/>
      <c r="E156" s="36"/>
      <c r="F156" s="36"/>
      <c r="G156" s="82"/>
      <c r="H156" s="36"/>
      <c r="I156" s="73" t="str">
        <f t="shared" ca="1" si="17"/>
        <v/>
      </c>
      <c r="J156" s="69"/>
      <c r="K156" s="37"/>
      <c r="L156" s="58"/>
      <c r="M156" s="58"/>
      <c r="N156" s="74">
        <f t="shared" ca="1" si="18"/>
        <v>0</v>
      </c>
      <c r="O156" s="72">
        <f t="shared" si="19"/>
        <v>0</v>
      </c>
      <c r="U156" t="str">
        <f>IFERROR(VLOOKUP(D156,Outros!$E$14:$F$25,2,0),"")</f>
        <v>Receita</v>
      </c>
      <c r="V156" t="str">
        <f>IF(D156=Despesas!$C$13,"Despesas_com_Produto",IF(D156=Despesas!$F$13,"Despesas_com_Serviços",IF(D156=Despesas!$I$13,"Despesas_Administrativas",IF(D156=Despesas!$L$13,"Despesas_Operacionais",IF(D156=Despesas!$O$13,"Despesas_com_Pessoal",IF(D156=Despesas!$R$13,"Impostos",IF(D156=Despesas!$U$13,"Despesas_Não_Operacionais",IF(D156=Despesas!$X$13,"Outras_Despesas",""))))))))</f>
        <v>Despesas_Operacionais</v>
      </c>
      <c r="X156">
        <f t="shared" si="14"/>
        <v>0</v>
      </c>
      <c r="Y156">
        <f t="shared" si="15"/>
        <v>1</v>
      </c>
      <c r="Z156">
        <f t="shared" si="16"/>
        <v>1900</v>
      </c>
    </row>
    <row r="157" spans="2:26" x14ac:dyDescent="0.25">
      <c r="B157" s="35"/>
      <c r="C157" s="35"/>
      <c r="D157" s="36"/>
      <c r="E157" s="36"/>
      <c r="F157" s="36"/>
      <c r="G157" s="82"/>
      <c r="H157" s="36"/>
      <c r="I157" s="73" t="str">
        <f t="shared" ca="1" si="17"/>
        <v/>
      </c>
      <c r="J157" s="69"/>
      <c r="K157" s="37"/>
      <c r="L157" s="58"/>
      <c r="M157" s="58"/>
      <c r="N157" s="74">
        <f t="shared" ca="1" si="18"/>
        <v>0</v>
      </c>
      <c r="O157" s="72">
        <f t="shared" si="19"/>
        <v>0</v>
      </c>
      <c r="U157" t="str">
        <f>IFERROR(VLOOKUP(D157,Outros!$E$14:$F$25,2,0),"")</f>
        <v>Receita</v>
      </c>
      <c r="V157" t="str">
        <f>IF(D157=Despesas!$C$13,"Despesas_com_Produto",IF(D157=Despesas!$F$13,"Despesas_com_Serviços",IF(D157=Despesas!$I$13,"Despesas_Administrativas",IF(D157=Despesas!$L$13,"Despesas_Operacionais",IF(D157=Despesas!$O$13,"Despesas_com_Pessoal",IF(D157=Despesas!$R$13,"Impostos",IF(D157=Despesas!$U$13,"Despesas_Não_Operacionais",IF(D157=Despesas!$X$13,"Outras_Despesas",""))))))))</f>
        <v>Despesas_Operacionais</v>
      </c>
      <c r="X157">
        <f t="shared" si="14"/>
        <v>0</v>
      </c>
      <c r="Y157">
        <f t="shared" si="15"/>
        <v>1</v>
      </c>
      <c r="Z157">
        <f t="shared" si="16"/>
        <v>1900</v>
      </c>
    </row>
    <row r="158" spans="2:26" x14ac:dyDescent="0.25">
      <c r="B158" s="35"/>
      <c r="C158" s="35"/>
      <c r="D158" s="36"/>
      <c r="E158" s="36"/>
      <c r="F158" s="36"/>
      <c r="G158" s="82"/>
      <c r="H158" s="36"/>
      <c r="I158" s="73" t="str">
        <f t="shared" ca="1" si="17"/>
        <v/>
      </c>
      <c r="J158" s="69"/>
      <c r="K158" s="37"/>
      <c r="L158" s="58"/>
      <c r="M158" s="58"/>
      <c r="N158" s="74">
        <f t="shared" ca="1" si="18"/>
        <v>0</v>
      </c>
      <c r="O158" s="72">
        <f t="shared" si="19"/>
        <v>0</v>
      </c>
      <c r="U158" t="str">
        <f>IFERROR(VLOOKUP(D158,Outros!$E$14:$F$25,2,0),"")</f>
        <v>Receita</v>
      </c>
      <c r="V158" t="str">
        <f>IF(D158=Despesas!$C$13,"Despesas_com_Produto",IF(D158=Despesas!$F$13,"Despesas_com_Serviços",IF(D158=Despesas!$I$13,"Despesas_Administrativas",IF(D158=Despesas!$L$13,"Despesas_Operacionais",IF(D158=Despesas!$O$13,"Despesas_com_Pessoal",IF(D158=Despesas!$R$13,"Impostos",IF(D158=Despesas!$U$13,"Despesas_Não_Operacionais",IF(D158=Despesas!$X$13,"Outras_Despesas",""))))))))</f>
        <v>Despesas_Operacionais</v>
      </c>
      <c r="X158">
        <f t="shared" si="14"/>
        <v>0</v>
      </c>
      <c r="Y158">
        <f t="shared" si="15"/>
        <v>1</v>
      </c>
      <c r="Z158">
        <f t="shared" si="16"/>
        <v>1900</v>
      </c>
    </row>
    <row r="159" spans="2:26" x14ac:dyDescent="0.25">
      <c r="B159" s="35"/>
      <c r="C159" s="35"/>
      <c r="D159" s="36"/>
      <c r="E159" s="36"/>
      <c r="F159" s="36"/>
      <c r="G159" s="82"/>
      <c r="H159" s="36"/>
      <c r="I159" s="73" t="str">
        <f t="shared" ca="1" si="17"/>
        <v/>
      </c>
      <c r="J159" s="69"/>
      <c r="K159" s="37"/>
      <c r="L159" s="58"/>
      <c r="M159" s="58"/>
      <c r="N159" s="74">
        <f t="shared" ca="1" si="18"/>
        <v>0</v>
      </c>
      <c r="O159" s="72">
        <f t="shared" si="19"/>
        <v>0</v>
      </c>
      <c r="U159" t="str">
        <f>IFERROR(VLOOKUP(D159,Outros!$E$14:$F$25,2,0),"")</f>
        <v>Receita</v>
      </c>
      <c r="V159" t="str">
        <f>IF(D159=Despesas!$C$13,"Despesas_com_Produto",IF(D159=Despesas!$F$13,"Despesas_com_Serviços",IF(D159=Despesas!$I$13,"Despesas_Administrativas",IF(D159=Despesas!$L$13,"Despesas_Operacionais",IF(D159=Despesas!$O$13,"Despesas_com_Pessoal",IF(D159=Despesas!$R$13,"Impostos",IF(D159=Despesas!$U$13,"Despesas_Não_Operacionais",IF(D159=Despesas!$X$13,"Outras_Despesas",""))))))))</f>
        <v>Despesas_Operacionais</v>
      </c>
      <c r="X159">
        <f t="shared" si="14"/>
        <v>0</v>
      </c>
      <c r="Y159">
        <f t="shared" si="15"/>
        <v>1</v>
      </c>
      <c r="Z159">
        <f t="shared" si="16"/>
        <v>1900</v>
      </c>
    </row>
    <row r="160" spans="2:26" x14ac:dyDescent="0.25">
      <c r="B160" s="35"/>
      <c r="C160" s="35"/>
      <c r="D160" s="36"/>
      <c r="E160" s="36"/>
      <c r="F160" s="36"/>
      <c r="G160" s="82"/>
      <c r="H160" s="36"/>
      <c r="I160" s="73" t="str">
        <f t="shared" ca="1" si="17"/>
        <v/>
      </c>
      <c r="J160" s="69"/>
      <c r="K160" s="37"/>
      <c r="L160" s="58"/>
      <c r="M160" s="58"/>
      <c r="N160" s="74">
        <f t="shared" ca="1" si="18"/>
        <v>0</v>
      </c>
      <c r="O160" s="72">
        <f t="shared" si="19"/>
        <v>0</v>
      </c>
      <c r="U160" t="str">
        <f>IFERROR(VLOOKUP(D160,Outros!$E$14:$F$25,2,0),"")</f>
        <v>Receita</v>
      </c>
      <c r="V160" t="str">
        <f>IF(D160=Despesas!$C$13,"Despesas_com_Produto",IF(D160=Despesas!$F$13,"Despesas_com_Serviços",IF(D160=Despesas!$I$13,"Despesas_Administrativas",IF(D160=Despesas!$L$13,"Despesas_Operacionais",IF(D160=Despesas!$O$13,"Despesas_com_Pessoal",IF(D160=Despesas!$R$13,"Impostos",IF(D160=Despesas!$U$13,"Despesas_Não_Operacionais",IF(D160=Despesas!$X$13,"Outras_Despesas",""))))))))</f>
        <v>Despesas_Operacionais</v>
      </c>
      <c r="X160">
        <f t="shared" si="14"/>
        <v>0</v>
      </c>
      <c r="Y160">
        <f t="shared" si="15"/>
        <v>1</v>
      </c>
      <c r="Z160">
        <f t="shared" si="16"/>
        <v>1900</v>
      </c>
    </row>
    <row r="161" spans="2:26" x14ac:dyDescent="0.25">
      <c r="B161" s="35"/>
      <c r="C161" s="35"/>
      <c r="D161" s="36"/>
      <c r="E161" s="36"/>
      <c r="F161" s="36"/>
      <c r="G161" s="82"/>
      <c r="H161" s="36"/>
      <c r="I161" s="73" t="str">
        <f t="shared" ca="1" si="17"/>
        <v/>
      </c>
      <c r="J161" s="69"/>
      <c r="K161" s="37"/>
      <c r="L161" s="58"/>
      <c r="M161" s="58"/>
      <c r="N161" s="74">
        <f t="shared" ca="1" si="18"/>
        <v>0</v>
      </c>
      <c r="O161" s="72">
        <f t="shared" si="19"/>
        <v>0</v>
      </c>
      <c r="U161" t="str">
        <f>IFERROR(VLOOKUP(D161,Outros!$E$14:$F$25,2,0),"")</f>
        <v>Receita</v>
      </c>
      <c r="V161" t="str">
        <f>IF(D161=Despesas!$C$13,"Despesas_com_Produto",IF(D161=Despesas!$F$13,"Despesas_com_Serviços",IF(D161=Despesas!$I$13,"Despesas_Administrativas",IF(D161=Despesas!$L$13,"Despesas_Operacionais",IF(D161=Despesas!$O$13,"Despesas_com_Pessoal",IF(D161=Despesas!$R$13,"Impostos",IF(D161=Despesas!$U$13,"Despesas_Não_Operacionais",IF(D161=Despesas!$X$13,"Outras_Despesas",""))))))))</f>
        <v>Despesas_Operacionais</v>
      </c>
      <c r="X161">
        <f t="shared" si="14"/>
        <v>0</v>
      </c>
      <c r="Y161">
        <f t="shared" si="15"/>
        <v>1</v>
      </c>
      <c r="Z161">
        <f t="shared" si="16"/>
        <v>1900</v>
      </c>
    </row>
    <row r="162" spans="2:26" x14ac:dyDescent="0.25">
      <c r="B162" s="35"/>
      <c r="C162" s="35"/>
      <c r="D162" s="36"/>
      <c r="E162" s="36"/>
      <c r="F162" s="36"/>
      <c r="G162" s="82"/>
      <c r="H162" s="36"/>
      <c r="I162" s="73" t="str">
        <f t="shared" ca="1" si="17"/>
        <v/>
      </c>
      <c r="J162" s="69"/>
      <c r="K162" s="37"/>
      <c r="L162" s="58"/>
      <c r="M162" s="58"/>
      <c r="N162" s="74">
        <f t="shared" ca="1" si="18"/>
        <v>0</v>
      </c>
      <c r="O162" s="72">
        <f t="shared" si="19"/>
        <v>0</v>
      </c>
      <c r="U162" t="str">
        <f>IFERROR(VLOOKUP(D162,Outros!$E$14:$F$25,2,0),"")</f>
        <v>Receita</v>
      </c>
      <c r="V162" t="str">
        <f>IF(D162=Despesas!$C$13,"Despesas_com_Produto",IF(D162=Despesas!$F$13,"Despesas_com_Serviços",IF(D162=Despesas!$I$13,"Despesas_Administrativas",IF(D162=Despesas!$L$13,"Despesas_Operacionais",IF(D162=Despesas!$O$13,"Despesas_com_Pessoal",IF(D162=Despesas!$R$13,"Impostos",IF(D162=Despesas!$U$13,"Despesas_Não_Operacionais",IF(D162=Despesas!$X$13,"Outras_Despesas",""))))))))</f>
        <v>Despesas_Operacionais</v>
      </c>
      <c r="X162">
        <f t="shared" si="14"/>
        <v>0</v>
      </c>
      <c r="Y162">
        <f t="shared" si="15"/>
        <v>1</v>
      </c>
      <c r="Z162">
        <f t="shared" si="16"/>
        <v>1900</v>
      </c>
    </row>
    <row r="163" spans="2:26" x14ac:dyDescent="0.25">
      <c r="B163" s="35"/>
      <c r="C163" s="35"/>
      <c r="D163" s="36"/>
      <c r="E163" s="36"/>
      <c r="F163" s="36"/>
      <c r="G163" s="82"/>
      <c r="H163" s="36"/>
      <c r="I163" s="73" t="str">
        <f t="shared" ca="1" si="17"/>
        <v/>
      </c>
      <c r="J163" s="69"/>
      <c r="K163" s="37"/>
      <c r="L163" s="58"/>
      <c r="M163" s="58"/>
      <c r="N163" s="74">
        <f t="shared" ca="1" si="18"/>
        <v>0</v>
      </c>
      <c r="O163" s="72">
        <f t="shared" si="19"/>
        <v>0</v>
      </c>
      <c r="U163" t="str">
        <f>IFERROR(VLOOKUP(D163,Outros!$E$14:$F$25,2,0),"")</f>
        <v>Receita</v>
      </c>
      <c r="V163" t="str">
        <f>IF(D163=Despesas!$C$13,"Despesas_com_Produto",IF(D163=Despesas!$F$13,"Despesas_com_Serviços",IF(D163=Despesas!$I$13,"Despesas_Administrativas",IF(D163=Despesas!$L$13,"Despesas_Operacionais",IF(D163=Despesas!$O$13,"Despesas_com_Pessoal",IF(D163=Despesas!$R$13,"Impostos",IF(D163=Despesas!$U$13,"Despesas_Não_Operacionais",IF(D163=Despesas!$X$13,"Outras_Despesas",""))))))))</f>
        <v>Despesas_Operacionais</v>
      </c>
      <c r="X163">
        <f t="shared" si="14"/>
        <v>0</v>
      </c>
      <c r="Y163">
        <f t="shared" si="15"/>
        <v>1</v>
      </c>
      <c r="Z163">
        <f t="shared" si="16"/>
        <v>1900</v>
      </c>
    </row>
    <row r="164" spans="2:26" x14ac:dyDescent="0.25">
      <c r="B164" s="35"/>
      <c r="C164" s="35"/>
      <c r="D164" s="36"/>
      <c r="E164" s="36"/>
      <c r="F164" s="36"/>
      <c r="G164" s="82"/>
      <c r="H164" s="36"/>
      <c r="I164" s="73" t="str">
        <f t="shared" ca="1" si="17"/>
        <v/>
      </c>
      <c r="J164" s="69"/>
      <c r="K164" s="37"/>
      <c r="L164" s="58"/>
      <c r="M164" s="58"/>
      <c r="N164" s="74">
        <f t="shared" ca="1" si="18"/>
        <v>0</v>
      </c>
      <c r="O164" s="72">
        <f t="shared" si="19"/>
        <v>0</v>
      </c>
      <c r="U164" t="str">
        <f>IFERROR(VLOOKUP(D164,Outros!$E$14:$F$25,2,0),"")</f>
        <v>Receita</v>
      </c>
      <c r="V164" t="str">
        <f>IF(D164=Despesas!$C$13,"Despesas_com_Produto",IF(D164=Despesas!$F$13,"Despesas_com_Serviços",IF(D164=Despesas!$I$13,"Despesas_Administrativas",IF(D164=Despesas!$L$13,"Despesas_Operacionais",IF(D164=Despesas!$O$13,"Despesas_com_Pessoal",IF(D164=Despesas!$R$13,"Impostos",IF(D164=Despesas!$U$13,"Despesas_Não_Operacionais",IF(D164=Despesas!$X$13,"Outras_Despesas",""))))))))</f>
        <v>Despesas_Operacionais</v>
      </c>
      <c r="X164">
        <f t="shared" si="14"/>
        <v>0</v>
      </c>
      <c r="Y164">
        <f t="shared" si="15"/>
        <v>1</v>
      </c>
      <c r="Z164">
        <f t="shared" si="16"/>
        <v>1900</v>
      </c>
    </row>
    <row r="165" spans="2:26" x14ac:dyDescent="0.25">
      <c r="B165" s="35"/>
      <c r="C165" s="35"/>
      <c r="D165" s="36"/>
      <c r="E165" s="36"/>
      <c r="F165" s="36"/>
      <c r="G165" s="82"/>
      <c r="H165" s="36"/>
      <c r="I165" s="73" t="str">
        <f t="shared" ca="1" si="17"/>
        <v/>
      </c>
      <c r="J165" s="69"/>
      <c r="K165" s="37"/>
      <c r="L165" s="58"/>
      <c r="M165" s="58"/>
      <c r="N165" s="74">
        <f t="shared" ca="1" si="18"/>
        <v>0</v>
      </c>
      <c r="O165" s="72">
        <f t="shared" si="19"/>
        <v>0</v>
      </c>
      <c r="U165" t="str">
        <f>IFERROR(VLOOKUP(D165,Outros!$E$14:$F$25,2,0),"")</f>
        <v>Receita</v>
      </c>
      <c r="V165" t="str">
        <f>IF(D165=Despesas!$C$13,"Despesas_com_Produto",IF(D165=Despesas!$F$13,"Despesas_com_Serviços",IF(D165=Despesas!$I$13,"Despesas_Administrativas",IF(D165=Despesas!$L$13,"Despesas_Operacionais",IF(D165=Despesas!$O$13,"Despesas_com_Pessoal",IF(D165=Despesas!$R$13,"Impostos",IF(D165=Despesas!$U$13,"Despesas_Não_Operacionais",IF(D165=Despesas!$X$13,"Outras_Despesas",""))))))))</f>
        <v>Despesas_Operacionais</v>
      </c>
      <c r="X165">
        <f t="shared" si="14"/>
        <v>0</v>
      </c>
      <c r="Y165">
        <f t="shared" si="15"/>
        <v>1</v>
      </c>
      <c r="Z165">
        <f t="shared" si="16"/>
        <v>1900</v>
      </c>
    </row>
    <row r="166" spans="2:26" x14ac:dyDescent="0.25">
      <c r="B166" s="35"/>
      <c r="C166" s="35"/>
      <c r="D166" s="36"/>
      <c r="E166" s="36"/>
      <c r="F166" s="36"/>
      <c r="G166" s="82"/>
      <c r="H166" s="36"/>
      <c r="I166" s="73" t="str">
        <f t="shared" ca="1" si="17"/>
        <v/>
      </c>
      <c r="J166" s="69"/>
      <c r="K166" s="37"/>
      <c r="L166" s="58"/>
      <c r="M166" s="58"/>
      <c r="N166" s="74">
        <f t="shared" ca="1" si="18"/>
        <v>0</v>
      </c>
      <c r="O166" s="72">
        <f t="shared" si="19"/>
        <v>0</v>
      </c>
      <c r="U166" t="str">
        <f>IFERROR(VLOOKUP(D166,Outros!$E$14:$F$25,2,0),"")</f>
        <v>Receita</v>
      </c>
      <c r="V166" t="str">
        <f>IF(D166=Despesas!$C$13,"Despesas_com_Produto",IF(D166=Despesas!$F$13,"Despesas_com_Serviços",IF(D166=Despesas!$I$13,"Despesas_Administrativas",IF(D166=Despesas!$L$13,"Despesas_Operacionais",IF(D166=Despesas!$O$13,"Despesas_com_Pessoal",IF(D166=Despesas!$R$13,"Impostos",IF(D166=Despesas!$U$13,"Despesas_Não_Operacionais",IF(D166=Despesas!$X$13,"Outras_Despesas",""))))))))</f>
        <v>Despesas_Operacionais</v>
      </c>
      <c r="X166">
        <f t="shared" si="14"/>
        <v>0</v>
      </c>
      <c r="Y166">
        <f t="shared" si="15"/>
        <v>1</v>
      </c>
      <c r="Z166">
        <f t="shared" si="16"/>
        <v>1900</v>
      </c>
    </row>
    <row r="167" spans="2:26" x14ac:dyDescent="0.25">
      <c r="B167" s="35"/>
      <c r="C167" s="35"/>
      <c r="D167" s="36"/>
      <c r="E167" s="36"/>
      <c r="F167" s="36"/>
      <c r="G167" s="82"/>
      <c r="H167" s="36"/>
      <c r="I167" s="73" t="str">
        <f t="shared" ca="1" si="17"/>
        <v/>
      </c>
      <c r="J167" s="69"/>
      <c r="K167" s="37"/>
      <c r="L167" s="58"/>
      <c r="M167" s="58"/>
      <c r="N167" s="74">
        <f t="shared" ca="1" si="18"/>
        <v>0</v>
      </c>
      <c r="O167" s="72">
        <f t="shared" si="19"/>
        <v>0</v>
      </c>
      <c r="U167" t="str">
        <f>IFERROR(VLOOKUP(D167,Outros!$E$14:$F$25,2,0),"")</f>
        <v>Receita</v>
      </c>
      <c r="V167" t="str">
        <f>IF(D167=Despesas!$C$13,"Despesas_com_Produto",IF(D167=Despesas!$F$13,"Despesas_com_Serviços",IF(D167=Despesas!$I$13,"Despesas_Administrativas",IF(D167=Despesas!$L$13,"Despesas_Operacionais",IF(D167=Despesas!$O$13,"Despesas_com_Pessoal",IF(D167=Despesas!$R$13,"Impostos",IF(D167=Despesas!$U$13,"Despesas_Não_Operacionais",IF(D167=Despesas!$X$13,"Outras_Despesas",""))))))))</f>
        <v>Despesas_Operacionais</v>
      </c>
      <c r="X167">
        <f t="shared" si="14"/>
        <v>0</v>
      </c>
      <c r="Y167">
        <f t="shared" si="15"/>
        <v>1</v>
      </c>
      <c r="Z167">
        <f t="shared" si="16"/>
        <v>1900</v>
      </c>
    </row>
    <row r="168" spans="2:26" x14ac:dyDescent="0.25">
      <c r="B168" s="35"/>
      <c r="C168" s="35"/>
      <c r="D168" s="36"/>
      <c r="E168" s="36"/>
      <c r="F168" s="36"/>
      <c r="G168" s="82"/>
      <c r="H168" s="36"/>
      <c r="I168" s="73" t="str">
        <f t="shared" ca="1" si="17"/>
        <v/>
      </c>
      <c r="J168" s="69"/>
      <c r="K168" s="37"/>
      <c r="L168" s="58"/>
      <c r="M168" s="58"/>
      <c r="N168" s="74">
        <f t="shared" ca="1" si="18"/>
        <v>0</v>
      </c>
      <c r="O168" s="72">
        <f t="shared" si="19"/>
        <v>0</v>
      </c>
      <c r="U168" t="str">
        <f>IFERROR(VLOOKUP(D168,Outros!$E$14:$F$25,2,0),"")</f>
        <v>Receita</v>
      </c>
      <c r="V168" t="str">
        <f>IF(D168=Despesas!$C$13,"Despesas_com_Produto",IF(D168=Despesas!$F$13,"Despesas_com_Serviços",IF(D168=Despesas!$I$13,"Despesas_Administrativas",IF(D168=Despesas!$L$13,"Despesas_Operacionais",IF(D168=Despesas!$O$13,"Despesas_com_Pessoal",IF(D168=Despesas!$R$13,"Impostos",IF(D168=Despesas!$U$13,"Despesas_Não_Operacionais",IF(D168=Despesas!$X$13,"Outras_Despesas",""))))))))</f>
        <v>Despesas_Operacionais</v>
      </c>
      <c r="X168">
        <f t="shared" si="14"/>
        <v>0</v>
      </c>
      <c r="Y168">
        <f t="shared" si="15"/>
        <v>1</v>
      </c>
      <c r="Z168">
        <f t="shared" si="16"/>
        <v>1900</v>
      </c>
    </row>
    <row r="169" spans="2:26" x14ac:dyDescent="0.25">
      <c r="B169" s="35"/>
      <c r="C169" s="35"/>
      <c r="D169" s="36"/>
      <c r="E169" s="36"/>
      <c r="F169" s="36"/>
      <c r="G169" s="82"/>
      <c r="H169" s="36"/>
      <c r="I169" s="73" t="str">
        <f t="shared" ca="1" si="17"/>
        <v/>
      </c>
      <c r="J169" s="69"/>
      <c r="K169" s="37"/>
      <c r="L169" s="58"/>
      <c r="M169" s="58"/>
      <c r="N169" s="74">
        <f t="shared" ca="1" si="18"/>
        <v>0</v>
      </c>
      <c r="O169" s="72">
        <f t="shared" si="19"/>
        <v>0</v>
      </c>
      <c r="U169" t="str">
        <f>IFERROR(VLOOKUP(D169,Outros!$E$14:$F$25,2,0),"")</f>
        <v>Receita</v>
      </c>
      <c r="V169" t="str">
        <f>IF(D169=Despesas!$C$13,"Despesas_com_Produto",IF(D169=Despesas!$F$13,"Despesas_com_Serviços",IF(D169=Despesas!$I$13,"Despesas_Administrativas",IF(D169=Despesas!$L$13,"Despesas_Operacionais",IF(D169=Despesas!$O$13,"Despesas_com_Pessoal",IF(D169=Despesas!$R$13,"Impostos",IF(D169=Despesas!$U$13,"Despesas_Não_Operacionais",IF(D169=Despesas!$X$13,"Outras_Despesas",""))))))))</f>
        <v>Despesas_Operacionais</v>
      </c>
      <c r="X169">
        <f t="shared" si="14"/>
        <v>0</v>
      </c>
      <c r="Y169">
        <f t="shared" si="15"/>
        <v>1</v>
      </c>
      <c r="Z169">
        <f t="shared" si="16"/>
        <v>1900</v>
      </c>
    </row>
    <row r="170" spans="2:26" x14ac:dyDescent="0.25">
      <c r="B170" s="35"/>
      <c r="C170" s="35"/>
      <c r="D170" s="36"/>
      <c r="E170" s="36"/>
      <c r="F170" s="36"/>
      <c r="G170" s="82"/>
      <c r="H170" s="36"/>
      <c r="I170" s="73" t="str">
        <f t="shared" ca="1" si="17"/>
        <v/>
      </c>
      <c r="J170" s="69"/>
      <c r="K170" s="37"/>
      <c r="L170" s="58"/>
      <c r="M170" s="58"/>
      <c r="N170" s="74">
        <f t="shared" ca="1" si="18"/>
        <v>0</v>
      </c>
      <c r="O170" s="72">
        <f t="shared" si="19"/>
        <v>0</v>
      </c>
      <c r="U170" t="str">
        <f>IFERROR(VLOOKUP(D170,Outros!$E$14:$F$25,2,0),"")</f>
        <v>Receita</v>
      </c>
      <c r="V170" t="str">
        <f>IF(D170=Despesas!$C$13,"Despesas_com_Produto",IF(D170=Despesas!$F$13,"Despesas_com_Serviços",IF(D170=Despesas!$I$13,"Despesas_Administrativas",IF(D170=Despesas!$L$13,"Despesas_Operacionais",IF(D170=Despesas!$O$13,"Despesas_com_Pessoal",IF(D170=Despesas!$R$13,"Impostos",IF(D170=Despesas!$U$13,"Despesas_Não_Operacionais",IF(D170=Despesas!$X$13,"Outras_Despesas",""))))))))</f>
        <v>Despesas_Operacionais</v>
      </c>
      <c r="X170">
        <f t="shared" si="14"/>
        <v>0</v>
      </c>
      <c r="Y170">
        <f t="shared" si="15"/>
        <v>1</v>
      </c>
      <c r="Z170">
        <f t="shared" si="16"/>
        <v>1900</v>
      </c>
    </row>
    <row r="171" spans="2:26" x14ac:dyDescent="0.25">
      <c r="B171" s="35"/>
      <c r="C171" s="35"/>
      <c r="D171" s="36"/>
      <c r="E171" s="36"/>
      <c r="F171" s="36"/>
      <c r="G171" s="82"/>
      <c r="H171" s="36"/>
      <c r="I171" s="73" t="str">
        <f t="shared" ca="1" si="17"/>
        <v/>
      </c>
      <c r="J171" s="69"/>
      <c r="K171" s="37"/>
      <c r="L171" s="58"/>
      <c r="M171" s="58"/>
      <c r="N171" s="74">
        <f t="shared" ca="1" si="18"/>
        <v>0</v>
      </c>
      <c r="O171" s="72">
        <f t="shared" si="19"/>
        <v>0</v>
      </c>
      <c r="U171" t="str">
        <f>IFERROR(VLOOKUP(D171,Outros!$E$14:$F$25,2,0),"")</f>
        <v>Receita</v>
      </c>
      <c r="V171" t="str">
        <f>IF(D171=Despesas!$C$13,"Despesas_com_Produto",IF(D171=Despesas!$F$13,"Despesas_com_Serviços",IF(D171=Despesas!$I$13,"Despesas_Administrativas",IF(D171=Despesas!$L$13,"Despesas_Operacionais",IF(D171=Despesas!$O$13,"Despesas_com_Pessoal",IF(D171=Despesas!$R$13,"Impostos",IF(D171=Despesas!$U$13,"Despesas_Não_Operacionais",IF(D171=Despesas!$X$13,"Outras_Despesas",""))))))))</f>
        <v>Despesas_Operacionais</v>
      </c>
      <c r="X171">
        <f t="shared" si="14"/>
        <v>0</v>
      </c>
      <c r="Y171">
        <f t="shared" si="15"/>
        <v>1</v>
      </c>
      <c r="Z171">
        <f t="shared" si="16"/>
        <v>1900</v>
      </c>
    </row>
    <row r="172" spans="2:26" x14ac:dyDescent="0.25">
      <c r="B172" s="35"/>
      <c r="C172" s="35"/>
      <c r="D172" s="36"/>
      <c r="E172" s="36"/>
      <c r="F172" s="36"/>
      <c r="G172" s="82"/>
      <c r="H172" s="36"/>
      <c r="I172" s="73" t="str">
        <f t="shared" ca="1" si="17"/>
        <v/>
      </c>
      <c r="J172" s="69"/>
      <c r="K172" s="37"/>
      <c r="L172" s="58"/>
      <c r="M172" s="58"/>
      <c r="N172" s="74">
        <f t="shared" ca="1" si="18"/>
        <v>0</v>
      </c>
      <c r="O172" s="72">
        <f t="shared" si="19"/>
        <v>0</v>
      </c>
      <c r="U172" t="str">
        <f>IFERROR(VLOOKUP(D172,Outros!$E$14:$F$25,2,0),"")</f>
        <v>Receita</v>
      </c>
      <c r="V172" t="str">
        <f>IF(D172=Despesas!$C$13,"Despesas_com_Produto",IF(D172=Despesas!$F$13,"Despesas_com_Serviços",IF(D172=Despesas!$I$13,"Despesas_Administrativas",IF(D172=Despesas!$L$13,"Despesas_Operacionais",IF(D172=Despesas!$O$13,"Despesas_com_Pessoal",IF(D172=Despesas!$R$13,"Impostos",IF(D172=Despesas!$U$13,"Despesas_Não_Operacionais",IF(D172=Despesas!$X$13,"Outras_Despesas",""))))))))</f>
        <v>Despesas_Operacionais</v>
      </c>
      <c r="X172">
        <f t="shared" si="14"/>
        <v>0</v>
      </c>
      <c r="Y172">
        <f t="shared" si="15"/>
        <v>1</v>
      </c>
      <c r="Z172">
        <f t="shared" si="16"/>
        <v>1900</v>
      </c>
    </row>
    <row r="173" spans="2:26" x14ac:dyDescent="0.25">
      <c r="B173" s="35"/>
      <c r="C173" s="35"/>
      <c r="D173" s="36"/>
      <c r="E173" s="36"/>
      <c r="F173" s="36"/>
      <c r="G173" s="82"/>
      <c r="H173" s="36"/>
      <c r="I173" s="73" t="str">
        <f t="shared" ca="1" si="17"/>
        <v/>
      </c>
      <c r="J173" s="69"/>
      <c r="K173" s="37"/>
      <c r="L173" s="58"/>
      <c r="M173" s="58"/>
      <c r="N173" s="74">
        <f t="shared" ca="1" si="18"/>
        <v>0</v>
      </c>
      <c r="O173" s="72">
        <f t="shared" si="19"/>
        <v>0</v>
      </c>
      <c r="U173" t="str">
        <f>IFERROR(VLOOKUP(D173,Outros!$E$14:$F$25,2,0),"")</f>
        <v>Receita</v>
      </c>
      <c r="V173" t="str">
        <f>IF(D173=Despesas!$C$13,"Despesas_com_Produto",IF(D173=Despesas!$F$13,"Despesas_com_Serviços",IF(D173=Despesas!$I$13,"Despesas_Administrativas",IF(D173=Despesas!$L$13,"Despesas_Operacionais",IF(D173=Despesas!$O$13,"Despesas_com_Pessoal",IF(D173=Despesas!$R$13,"Impostos",IF(D173=Despesas!$U$13,"Despesas_Não_Operacionais",IF(D173=Despesas!$X$13,"Outras_Despesas",""))))))))</f>
        <v>Despesas_Operacionais</v>
      </c>
      <c r="X173">
        <f t="shared" si="14"/>
        <v>0</v>
      </c>
      <c r="Y173">
        <f t="shared" si="15"/>
        <v>1</v>
      </c>
      <c r="Z173">
        <f t="shared" si="16"/>
        <v>1900</v>
      </c>
    </row>
    <row r="174" spans="2:26" x14ac:dyDescent="0.25">
      <c r="B174" s="35"/>
      <c r="C174" s="35"/>
      <c r="D174" s="36"/>
      <c r="E174" s="36"/>
      <c r="F174" s="36"/>
      <c r="G174" s="82"/>
      <c r="H174" s="36"/>
      <c r="I174" s="73" t="str">
        <f t="shared" ca="1" si="17"/>
        <v/>
      </c>
      <c r="J174" s="69"/>
      <c r="K174" s="37"/>
      <c r="L174" s="58"/>
      <c r="M174" s="58"/>
      <c r="N174" s="74">
        <f t="shared" ca="1" si="18"/>
        <v>0</v>
      </c>
      <c r="O174" s="72">
        <f t="shared" si="19"/>
        <v>0</v>
      </c>
      <c r="U174" t="str">
        <f>IFERROR(VLOOKUP(D174,Outros!$E$14:$F$25,2,0),"")</f>
        <v>Receita</v>
      </c>
      <c r="V174" t="str">
        <f>IF(D174=Despesas!$C$13,"Despesas_com_Produto",IF(D174=Despesas!$F$13,"Despesas_com_Serviços",IF(D174=Despesas!$I$13,"Despesas_Administrativas",IF(D174=Despesas!$L$13,"Despesas_Operacionais",IF(D174=Despesas!$O$13,"Despesas_com_Pessoal",IF(D174=Despesas!$R$13,"Impostos",IF(D174=Despesas!$U$13,"Despesas_Não_Operacionais",IF(D174=Despesas!$X$13,"Outras_Despesas",""))))))))</f>
        <v>Despesas_Operacionais</v>
      </c>
      <c r="X174">
        <f t="shared" si="14"/>
        <v>0</v>
      </c>
      <c r="Y174">
        <f t="shared" si="15"/>
        <v>1</v>
      </c>
      <c r="Z174">
        <f t="shared" si="16"/>
        <v>1900</v>
      </c>
    </row>
    <row r="175" spans="2:26" x14ac:dyDescent="0.25">
      <c r="B175" s="35"/>
      <c r="C175" s="35"/>
      <c r="D175" s="36"/>
      <c r="E175" s="36"/>
      <c r="F175" s="36"/>
      <c r="G175" s="82"/>
      <c r="H175" s="36"/>
      <c r="I175" s="73" t="str">
        <f t="shared" ca="1" si="17"/>
        <v/>
      </c>
      <c r="J175" s="69"/>
      <c r="K175" s="37"/>
      <c r="L175" s="58"/>
      <c r="M175" s="58"/>
      <c r="N175" s="74">
        <f t="shared" ca="1" si="18"/>
        <v>0</v>
      </c>
      <c r="O175" s="72">
        <f t="shared" si="19"/>
        <v>0</v>
      </c>
      <c r="U175" t="str">
        <f>IFERROR(VLOOKUP(D175,Outros!$E$14:$F$25,2,0),"")</f>
        <v>Receita</v>
      </c>
      <c r="V175" t="str">
        <f>IF(D175=Despesas!$C$13,"Despesas_com_Produto",IF(D175=Despesas!$F$13,"Despesas_com_Serviços",IF(D175=Despesas!$I$13,"Despesas_Administrativas",IF(D175=Despesas!$L$13,"Despesas_Operacionais",IF(D175=Despesas!$O$13,"Despesas_com_Pessoal",IF(D175=Despesas!$R$13,"Impostos",IF(D175=Despesas!$U$13,"Despesas_Não_Operacionais",IF(D175=Despesas!$X$13,"Outras_Despesas",""))))))))</f>
        <v>Despesas_Operacionais</v>
      </c>
      <c r="X175">
        <f t="shared" si="14"/>
        <v>0</v>
      </c>
      <c r="Y175">
        <f t="shared" si="15"/>
        <v>1</v>
      </c>
      <c r="Z175">
        <f t="shared" si="16"/>
        <v>1900</v>
      </c>
    </row>
    <row r="176" spans="2:26" x14ac:dyDescent="0.25">
      <c r="B176" s="35"/>
      <c r="C176" s="35"/>
      <c r="D176" s="36"/>
      <c r="E176" s="36"/>
      <c r="F176" s="36"/>
      <c r="G176" s="82"/>
      <c r="H176" s="36"/>
      <c r="I176" s="73" t="str">
        <f t="shared" ca="1" si="17"/>
        <v/>
      </c>
      <c r="J176" s="69"/>
      <c r="K176" s="37"/>
      <c r="L176" s="58"/>
      <c r="M176" s="58"/>
      <c r="N176" s="74">
        <f t="shared" ca="1" si="18"/>
        <v>0</v>
      </c>
      <c r="O176" s="72">
        <f t="shared" si="19"/>
        <v>0</v>
      </c>
      <c r="U176" t="str">
        <f>IFERROR(VLOOKUP(D176,Outros!$E$14:$F$25,2,0),"")</f>
        <v>Receita</v>
      </c>
      <c r="V176" t="str">
        <f>IF(D176=Despesas!$C$13,"Despesas_com_Produto",IF(D176=Despesas!$F$13,"Despesas_com_Serviços",IF(D176=Despesas!$I$13,"Despesas_Administrativas",IF(D176=Despesas!$L$13,"Despesas_Operacionais",IF(D176=Despesas!$O$13,"Despesas_com_Pessoal",IF(D176=Despesas!$R$13,"Impostos",IF(D176=Despesas!$U$13,"Despesas_Não_Operacionais",IF(D176=Despesas!$X$13,"Outras_Despesas",""))))))))</f>
        <v>Despesas_Operacionais</v>
      </c>
      <c r="X176">
        <f t="shared" si="14"/>
        <v>0</v>
      </c>
      <c r="Y176">
        <f t="shared" si="15"/>
        <v>1</v>
      </c>
      <c r="Z176">
        <f t="shared" si="16"/>
        <v>1900</v>
      </c>
    </row>
    <row r="177" spans="2:26" x14ac:dyDescent="0.25">
      <c r="B177" s="35"/>
      <c r="C177" s="35"/>
      <c r="D177" s="36"/>
      <c r="E177" s="36"/>
      <c r="F177" s="36"/>
      <c r="G177" s="82"/>
      <c r="H177" s="36"/>
      <c r="I177" s="73" t="str">
        <f t="shared" ca="1" si="17"/>
        <v/>
      </c>
      <c r="J177" s="69"/>
      <c r="K177" s="37"/>
      <c r="L177" s="58"/>
      <c r="M177" s="58"/>
      <c r="N177" s="74">
        <f t="shared" ca="1" si="18"/>
        <v>0</v>
      </c>
      <c r="O177" s="72">
        <f t="shared" si="19"/>
        <v>0</v>
      </c>
      <c r="U177" t="str">
        <f>IFERROR(VLOOKUP(D177,Outros!$E$14:$F$25,2,0),"")</f>
        <v>Receita</v>
      </c>
      <c r="V177" t="str">
        <f>IF(D177=Despesas!$C$13,"Despesas_com_Produto",IF(D177=Despesas!$F$13,"Despesas_com_Serviços",IF(D177=Despesas!$I$13,"Despesas_Administrativas",IF(D177=Despesas!$L$13,"Despesas_Operacionais",IF(D177=Despesas!$O$13,"Despesas_com_Pessoal",IF(D177=Despesas!$R$13,"Impostos",IF(D177=Despesas!$U$13,"Despesas_Não_Operacionais",IF(D177=Despesas!$X$13,"Outras_Despesas",""))))))))</f>
        <v>Despesas_Operacionais</v>
      </c>
      <c r="X177">
        <f t="shared" si="14"/>
        <v>0</v>
      </c>
      <c r="Y177">
        <f t="shared" si="15"/>
        <v>1</v>
      </c>
      <c r="Z177">
        <f t="shared" si="16"/>
        <v>1900</v>
      </c>
    </row>
    <row r="178" spans="2:26" x14ac:dyDescent="0.25">
      <c r="B178" s="35"/>
      <c r="C178" s="35"/>
      <c r="D178" s="36"/>
      <c r="E178" s="36"/>
      <c r="F178" s="36"/>
      <c r="G178" s="82"/>
      <c r="H178" s="36"/>
      <c r="I178" s="73" t="str">
        <f t="shared" ca="1" si="17"/>
        <v/>
      </c>
      <c r="J178" s="69"/>
      <c r="K178" s="37"/>
      <c r="L178" s="58"/>
      <c r="M178" s="58"/>
      <c r="N178" s="74">
        <f t="shared" ca="1" si="18"/>
        <v>0</v>
      </c>
      <c r="O178" s="72">
        <f t="shared" si="19"/>
        <v>0</v>
      </c>
      <c r="U178" t="str">
        <f>IFERROR(VLOOKUP(D178,Outros!$E$14:$F$25,2,0),"")</f>
        <v>Receita</v>
      </c>
      <c r="V178" t="str">
        <f>IF(D178=Despesas!$C$13,"Despesas_com_Produto",IF(D178=Despesas!$F$13,"Despesas_com_Serviços",IF(D178=Despesas!$I$13,"Despesas_Administrativas",IF(D178=Despesas!$L$13,"Despesas_Operacionais",IF(D178=Despesas!$O$13,"Despesas_com_Pessoal",IF(D178=Despesas!$R$13,"Impostos",IF(D178=Despesas!$U$13,"Despesas_Não_Operacionais",IF(D178=Despesas!$X$13,"Outras_Despesas",""))))))))</f>
        <v>Despesas_Operacionais</v>
      </c>
      <c r="X178">
        <f t="shared" si="14"/>
        <v>0</v>
      </c>
      <c r="Y178">
        <f t="shared" si="15"/>
        <v>1</v>
      </c>
      <c r="Z178">
        <f t="shared" si="16"/>
        <v>1900</v>
      </c>
    </row>
    <row r="179" spans="2:26" x14ac:dyDescent="0.25">
      <c r="B179" s="35"/>
      <c r="C179" s="35"/>
      <c r="D179" s="36"/>
      <c r="E179" s="36"/>
      <c r="F179" s="36"/>
      <c r="G179" s="82"/>
      <c r="H179" s="36"/>
      <c r="I179" s="73" t="str">
        <f t="shared" ca="1" si="17"/>
        <v/>
      </c>
      <c r="J179" s="69"/>
      <c r="K179" s="37"/>
      <c r="L179" s="58"/>
      <c r="M179" s="58"/>
      <c r="N179" s="74">
        <f t="shared" ca="1" si="18"/>
        <v>0</v>
      </c>
      <c r="O179" s="72">
        <f t="shared" si="19"/>
        <v>0</v>
      </c>
      <c r="U179" t="str">
        <f>IFERROR(VLOOKUP(D179,Outros!$E$14:$F$25,2,0),"")</f>
        <v>Receita</v>
      </c>
      <c r="V179" t="str">
        <f>IF(D179=Despesas!$C$13,"Despesas_com_Produto",IF(D179=Despesas!$F$13,"Despesas_com_Serviços",IF(D179=Despesas!$I$13,"Despesas_Administrativas",IF(D179=Despesas!$L$13,"Despesas_Operacionais",IF(D179=Despesas!$O$13,"Despesas_com_Pessoal",IF(D179=Despesas!$R$13,"Impostos",IF(D179=Despesas!$U$13,"Despesas_Não_Operacionais",IF(D179=Despesas!$X$13,"Outras_Despesas",""))))))))</f>
        <v>Despesas_Operacionais</v>
      </c>
      <c r="X179">
        <f t="shared" si="14"/>
        <v>0</v>
      </c>
      <c r="Y179">
        <f t="shared" si="15"/>
        <v>1</v>
      </c>
      <c r="Z179">
        <f t="shared" si="16"/>
        <v>1900</v>
      </c>
    </row>
    <row r="180" spans="2:26" x14ac:dyDescent="0.25">
      <c r="B180" s="35"/>
      <c r="C180" s="35"/>
      <c r="D180" s="36"/>
      <c r="E180" s="36"/>
      <c r="F180" s="36"/>
      <c r="G180" s="82"/>
      <c r="H180" s="36"/>
      <c r="I180" s="73" t="str">
        <f t="shared" ca="1" si="17"/>
        <v/>
      </c>
      <c r="J180" s="69"/>
      <c r="K180" s="37"/>
      <c r="L180" s="58"/>
      <c r="M180" s="58"/>
      <c r="N180" s="74">
        <f t="shared" ca="1" si="18"/>
        <v>0</v>
      </c>
      <c r="O180" s="72">
        <f t="shared" si="19"/>
        <v>0</v>
      </c>
      <c r="U180" t="str">
        <f>IFERROR(VLOOKUP(D180,Outros!$E$14:$F$25,2,0),"")</f>
        <v>Receita</v>
      </c>
      <c r="V180" t="str">
        <f>IF(D180=Despesas!$C$13,"Despesas_com_Produto",IF(D180=Despesas!$F$13,"Despesas_com_Serviços",IF(D180=Despesas!$I$13,"Despesas_Administrativas",IF(D180=Despesas!$L$13,"Despesas_Operacionais",IF(D180=Despesas!$O$13,"Despesas_com_Pessoal",IF(D180=Despesas!$R$13,"Impostos",IF(D180=Despesas!$U$13,"Despesas_Não_Operacionais",IF(D180=Despesas!$X$13,"Outras_Despesas",""))))))))</f>
        <v>Despesas_Operacionais</v>
      </c>
      <c r="X180">
        <f t="shared" si="14"/>
        <v>0</v>
      </c>
      <c r="Y180">
        <f t="shared" si="15"/>
        <v>1</v>
      </c>
      <c r="Z180">
        <f t="shared" si="16"/>
        <v>1900</v>
      </c>
    </row>
    <row r="181" spans="2:26" x14ac:dyDescent="0.25">
      <c r="B181" s="35"/>
      <c r="C181" s="35"/>
      <c r="D181" s="36"/>
      <c r="E181" s="36"/>
      <c r="F181" s="36"/>
      <c r="G181" s="82"/>
      <c r="H181" s="36"/>
      <c r="I181" s="73" t="str">
        <f t="shared" ca="1" si="17"/>
        <v/>
      </c>
      <c r="J181" s="69"/>
      <c r="K181" s="37"/>
      <c r="L181" s="58"/>
      <c r="M181" s="58"/>
      <c r="N181" s="74">
        <f t="shared" ca="1" si="18"/>
        <v>0</v>
      </c>
      <c r="O181" s="72">
        <f t="shared" si="19"/>
        <v>0</v>
      </c>
      <c r="U181" t="str">
        <f>IFERROR(VLOOKUP(D181,Outros!$E$14:$F$25,2,0),"")</f>
        <v>Receita</v>
      </c>
      <c r="V181" t="str">
        <f>IF(D181=Despesas!$C$13,"Despesas_com_Produto",IF(D181=Despesas!$F$13,"Despesas_com_Serviços",IF(D181=Despesas!$I$13,"Despesas_Administrativas",IF(D181=Despesas!$L$13,"Despesas_Operacionais",IF(D181=Despesas!$O$13,"Despesas_com_Pessoal",IF(D181=Despesas!$R$13,"Impostos",IF(D181=Despesas!$U$13,"Despesas_Não_Operacionais",IF(D181=Despesas!$X$13,"Outras_Despesas",""))))))))</f>
        <v>Despesas_Operacionais</v>
      </c>
      <c r="X181">
        <f t="shared" si="14"/>
        <v>0</v>
      </c>
      <c r="Y181">
        <f t="shared" si="15"/>
        <v>1</v>
      </c>
      <c r="Z181">
        <f t="shared" si="16"/>
        <v>1900</v>
      </c>
    </row>
    <row r="182" spans="2:26" x14ac:dyDescent="0.25">
      <c r="B182" s="35"/>
      <c r="C182" s="35"/>
      <c r="D182" s="36"/>
      <c r="E182" s="36"/>
      <c r="F182" s="36"/>
      <c r="G182" s="82"/>
      <c r="H182" s="36"/>
      <c r="I182" s="73" t="str">
        <f t="shared" ca="1" si="17"/>
        <v/>
      </c>
      <c r="J182" s="69"/>
      <c r="K182" s="37"/>
      <c r="L182" s="58"/>
      <c r="M182" s="58"/>
      <c r="N182" s="74">
        <f t="shared" ca="1" si="18"/>
        <v>0</v>
      </c>
      <c r="O182" s="72">
        <f t="shared" si="19"/>
        <v>0</v>
      </c>
      <c r="U182" t="str">
        <f>IFERROR(VLOOKUP(D182,Outros!$E$14:$F$25,2,0),"")</f>
        <v>Receita</v>
      </c>
      <c r="V182" t="str">
        <f>IF(D182=Despesas!$C$13,"Despesas_com_Produto",IF(D182=Despesas!$F$13,"Despesas_com_Serviços",IF(D182=Despesas!$I$13,"Despesas_Administrativas",IF(D182=Despesas!$L$13,"Despesas_Operacionais",IF(D182=Despesas!$O$13,"Despesas_com_Pessoal",IF(D182=Despesas!$R$13,"Impostos",IF(D182=Despesas!$U$13,"Despesas_Não_Operacionais",IF(D182=Despesas!$X$13,"Outras_Despesas",""))))))))</f>
        <v>Despesas_Operacionais</v>
      </c>
      <c r="X182">
        <f t="shared" si="14"/>
        <v>0</v>
      </c>
      <c r="Y182">
        <f t="shared" si="15"/>
        <v>1</v>
      </c>
      <c r="Z182">
        <f t="shared" si="16"/>
        <v>1900</v>
      </c>
    </row>
    <row r="183" spans="2:26" x14ac:dyDescent="0.25">
      <c r="B183" s="35"/>
      <c r="C183" s="35"/>
      <c r="D183" s="36"/>
      <c r="E183" s="36"/>
      <c r="F183" s="36"/>
      <c r="G183" s="82"/>
      <c r="H183" s="36"/>
      <c r="I183" s="73" t="str">
        <f t="shared" ca="1" si="17"/>
        <v/>
      </c>
      <c r="J183" s="69"/>
      <c r="K183" s="37"/>
      <c r="L183" s="58"/>
      <c r="M183" s="58"/>
      <c r="N183" s="74">
        <f t="shared" ca="1" si="18"/>
        <v>0</v>
      </c>
      <c r="O183" s="72">
        <f t="shared" si="19"/>
        <v>0</v>
      </c>
      <c r="U183" t="str">
        <f>IFERROR(VLOOKUP(D183,Outros!$E$14:$F$25,2,0),"")</f>
        <v>Receita</v>
      </c>
      <c r="V183" t="str">
        <f>IF(D183=Despesas!$C$13,"Despesas_com_Produto",IF(D183=Despesas!$F$13,"Despesas_com_Serviços",IF(D183=Despesas!$I$13,"Despesas_Administrativas",IF(D183=Despesas!$L$13,"Despesas_Operacionais",IF(D183=Despesas!$O$13,"Despesas_com_Pessoal",IF(D183=Despesas!$R$13,"Impostos",IF(D183=Despesas!$U$13,"Despesas_Não_Operacionais",IF(D183=Despesas!$X$13,"Outras_Despesas",""))))))))</f>
        <v>Despesas_Operacionais</v>
      </c>
      <c r="X183">
        <f t="shared" si="14"/>
        <v>0</v>
      </c>
      <c r="Y183">
        <f t="shared" si="15"/>
        <v>1</v>
      </c>
      <c r="Z183">
        <f t="shared" si="16"/>
        <v>1900</v>
      </c>
    </row>
    <row r="184" spans="2:26" x14ac:dyDescent="0.25">
      <c r="B184" s="35"/>
      <c r="C184" s="35"/>
      <c r="D184" s="36"/>
      <c r="E184" s="36"/>
      <c r="F184" s="36"/>
      <c r="G184" s="82"/>
      <c r="H184" s="36"/>
      <c r="I184" s="73" t="str">
        <f t="shared" ca="1" si="17"/>
        <v/>
      </c>
      <c r="J184" s="69"/>
      <c r="K184" s="37"/>
      <c r="L184" s="58"/>
      <c r="M184" s="58"/>
      <c r="N184" s="74">
        <f t="shared" ca="1" si="18"/>
        <v>0</v>
      </c>
      <c r="O184" s="72">
        <f t="shared" si="19"/>
        <v>0</v>
      </c>
      <c r="U184" t="str">
        <f>IFERROR(VLOOKUP(D184,Outros!$E$14:$F$25,2,0),"")</f>
        <v>Receita</v>
      </c>
      <c r="V184" t="str">
        <f>IF(D184=Despesas!$C$13,"Despesas_com_Produto",IF(D184=Despesas!$F$13,"Despesas_com_Serviços",IF(D184=Despesas!$I$13,"Despesas_Administrativas",IF(D184=Despesas!$L$13,"Despesas_Operacionais",IF(D184=Despesas!$O$13,"Despesas_com_Pessoal",IF(D184=Despesas!$R$13,"Impostos",IF(D184=Despesas!$U$13,"Despesas_Não_Operacionais",IF(D184=Despesas!$X$13,"Outras_Despesas",""))))))))</f>
        <v>Despesas_Operacionais</v>
      </c>
      <c r="X184">
        <f t="shared" si="14"/>
        <v>0</v>
      </c>
      <c r="Y184">
        <f t="shared" si="15"/>
        <v>1</v>
      </c>
      <c r="Z184">
        <f t="shared" si="16"/>
        <v>1900</v>
      </c>
    </row>
    <row r="185" spans="2:26" x14ac:dyDescent="0.25">
      <c r="B185" s="35"/>
      <c r="C185" s="35"/>
      <c r="D185" s="36"/>
      <c r="E185" s="36"/>
      <c r="F185" s="36"/>
      <c r="G185" s="82"/>
      <c r="H185" s="36"/>
      <c r="I185" s="73" t="str">
        <f t="shared" ca="1" si="17"/>
        <v/>
      </c>
      <c r="J185" s="69"/>
      <c r="K185" s="37"/>
      <c r="L185" s="58"/>
      <c r="M185" s="58"/>
      <c r="N185" s="74">
        <f t="shared" ca="1" si="18"/>
        <v>0</v>
      </c>
      <c r="O185" s="72">
        <f t="shared" si="19"/>
        <v>0</v>
      </c>
      <c r="U185" t="str">
        <f>IFERROR(VLOOKUP(D185,Outros!$E$14:$F$25,2,0),"")</f>
        <v>Receita</v>
      </c>
      <c r="V185" t="str">
        <f>IF(D185=Despesas!$C$13,"Despesas_com_Produto",IF(D185=Despesas!$F$13,"Despesas_com_Serviços",IF(D185=Despesas!$I$13,"Despesas_Administrativas",IF(D185=Despesas!$L$13,"Despesas_Operacionais",IF(D185=Despesas!$O$13,"Despesas_com_Pessoal",IF(D185=Despesas!$R$13,"Impostos",IF(D185=Despesas!$U$13,"Despesas_Não_Operacionais",IF(D185=Despesas!$X$13,"Outras_Despesas",""))))))))</f>
        <v>Despesas_Operacionais</v>
      </c>
      <c r="X185">
        <f t="shared" si="14"/>
        <v>0</v>
      </c>
      <c r="Y185">
        <f t="shared" si="15"/>
        <v>1</v>
      </c>
      <c r="Z185">
        <f t="shared" si="16"/>
        <v>1900</v>
      </c>
    </row>
    <row r="186" spans="2:26" x14ac:dyDescent="0.25">
      <c r="B186" s="35"/>
      <c r="C186" s="35"/>
      <c r="D186" s="36"/>
      <c r="E186" s="36"/>
      <c r="F186" s="36"/>
      <c r="G186" s="82"/>
      <c r="H186" s="36"/>
      <c r="I186" s="73" t="str">
        <f t="shared" ca="1" si="17"/>
        <v/>
      </c>
      <c r="J186" s="69"/>
      <c r="K186" s="37"/>
      <c r="L186" s="58"/>
      <c r="M186" s="58"/>
      <c r="N186" s="74">
        <f t="shared" ca="1" si="18"/>
        <v>0</v>
      </c>
      <c r="O186" s="72">
        <f t="shared" si="19"/>
        <v>0</v>
      </c>
      <c r="U186" t="str">
        <f>IFERROR(VLOOKUP(D186,Outros!$E$14:$F$25,2,0),"")</f>
        <v>Receita</v>
      </c>
      <c r="V186" t="str">
        <f>IF(D186=Despesas!$C$13,"Despesas_com_Produto",IF(D186=Despesas!$F$13,"Despesas_com_Serviços",IF(D186=Despesas!$I$13,"Despesas_Administrativas",IF(D186=Despesas!$L$13,"Despesas_Operacionais",IF(D186=Despesas!$O$13,"Despesas_com_Pessoal",IF(D186=Despesas!$R$13,"Impostos",IF(D186=Despesas!$U$13,"Despesas_Não_Operacionais",IF(D186=Despesas!$X$13,"Outras_Despesas",""))))))))</f>
        <v>Despesas_Operacionais</v>
      </c>
      <c r="X186">
        <f t="shared" si="14"/>
        <v>0</v>
      </c>
      <c r="Y186">
        <f t="shared" si="15"/>
        <v>1</v>
      </c>
      <c r="Z186">
        <f t="shared" si="16"/>
        <v>1900</v>
      </c>
    </row>
    <row r="187" spans="2:26" x14ac:dyDescent="0.25">
      <c r="B187" s="35"/>
      <c r="C187" s="35"/>
      <c r="D187" s="36"/>
      <c r="E187" s="36"/>
      <c r="F187" s="36"/>
      <c r="G187" s="82"/>
      <c r="H187" s="36"/>
      <c r="I187" s="73" t="str">
        <f t="shared" ca="1" si="17"/>
        <v/>
      </c>
      <c r="J187" s="69"/>
      <c r="K187" s="37"/>
      <c r="L187" s="58"/>
      <c r="M187" s="58"/>
      <c r="N187" s="74">
        <f t="shared" ca="1" si="18"/>
        <v>0</v>
      </c>
      <c r="O187" s="72">
        <f t="shared" si="19"/>
        <v>0</v>
      </c>
      <c r="U187" t="str">
        <f>IFERROR(VLOOKUP(D187,Outros!$E$14:$F$25,2,0),"")</f>
        <v>Receita</v>
      </c>
      <c r="V187" t="str">
        <f>IF(D187=Despesas!$C$13,"Despesas_com_Produto",IF(D187=Despesas!$F$13,"Despesas_com_Serviços",IF(D187=Despesas!$I$13,"Despesas_Administrativas",IF(D187=Despesas!$L$13,"Despesas_Operacionais",IF(D187=Despesas!$O$13,"Despesas_com_Pessoal",IF(D187=Despesas!$R$13,"Impostos",IF(D187=Despesas!$U$13,"Despesas_Não_Operacionais",IF(D187=Despesas!$X$13,"Outras_Despesas",""))))))))</f>
        <v>Despesas_Operacionais</v>
      </c>
      <c r="X187">
        <f t="shared" si="14"/>
        <v>0</v>
      </c>
      <c r="Y187">
        <f t="shared" si="15"/>
        <v>1</v>
      </c>
      <c r="Z187">
        <f t="shared" si="16"/>
        <v>1900</v>
      </c>
    </row>
    <row r="188" spans="2:26" x14ac:dyDescent="0.25">
      <c r="B188" s="35"/>
      <c r="C188" s="35"/>
      <c r="D188" s="36"/>
      <c r="E188" s="36"/>
      <c r="F188" s="36"/>
      <c r="G188" s="82"/>
      <c r="H188" s="36"/>
      <c r="I188" s="73" t="str">
        <f t="shared" ca="1" si="17"/>
        <v/>
      </c>
      <c r="J188" s="69"/>
      <c r="K188" s="37"/>
      <c r="L188" s="58"/>
      <c r="M188" s="58"/>
      <c r="N188" s="74">
        <f t="shared" ca="1" si="18"/>
        <v>0</v>
      </c>
      <c r="O188" s="72">
        <f t="shared" si="19"/>
        <v>0</v>
      </c>
      <c r="U188" t="str">
        <f>IFERROR(VLOOKUP(D188,Outros!$E$14:$F$25,2,0),"")</f>
        <v>Receita</v>
      </c>
      <c r="V188" t="str">
        <f>IF(D188=Despesas!$C$13,"Despesas_com_Produto",IF(D188=Despesas!$F$13,"Despesas_com_Serviços",IF(D188=Despesas!$I$13,"Despesas_Administrativas",IF(D188=Despesas!$L$13,"Despesas_Operacionais",IF(D188=Despesas!$O$13,"Despesas_com_Pessoal",IF(D188=Despesas!$R$13,"Impostos",IF(D188=Despesas!$U$13,"Despesas_Não_Operacionais",IF(D188=Despesas!$X$13,"Outras_Despesas",""))))))))</f>
        <v>Despesas_Operacionais</v>
      </c>
      <c r="X188">
        <f t="shared" si="14"/>
        <v>0</v>
      </c>
      <c r="Y188">
        <f t="shared" si="15"/>
        <v>1</v>
      </c>
      <c r="Z188">
        <f t="shared" si="16"/>
        <v>1900</v>
      </c>
    </row>
    <row r="189" spans="2:26" x14ac:dyDescent="0.25">
      <c r="B189" s="35"/>
      <c r="C189" s="35"/>
      <c r="D189" s="36"/>
      <c r="E189" s="36"/>
      <c r="F189" s="36"/>
      <c r="G189" s="82"/>
      <c r="H189" s="36"/>
      <c r="I189" s="73" t="str">
        <f t="shared" ca="1" si="17"/>
        <v/>
      </c>
      <c r="J189" s="69"/>
      <c r="K189" s="37"/>
      <c r="L189" s="58"/>
      <c r="M189" s="58"/>
      <c r="N189" s="74">
        <f t="shared" ca="1" si="18"/>
        <v>0</v>
      </c>
      <c r="O189" s="72">
        <f t="shared" si="19"/>
        <v>0</v>
      </c>
      <c r="U189" t="str">
        <f>IFERROR(VLOOKUP(D189,Outros!$E$14:$F$25,2,0),"")</f>
        <v>Receita</v>
      </c>
      <c r="V189" t="str">
        <f>IF(D189=Despesas!$C$13,"Despesas_com_Produto",IF(D189=Despesas!$F$13,"Despesas_com_Serviços",IF(D189=Despesas!$I$13,"Despesas_Administrativas",IF(D189=Despesas!$L$13,"Despesas_Operacionais",IF(D189=Despesas!$O$13,"Despesas_com_Pessoal",IF(D189=Despesas!$R$13,"Impostos",IF(D189=Despesas!$U$13,"Despesas_Não_Operacionais",IF(D189=Despesas!$X$13,"Outras_Despesas",""))))))))</f>
        <v>Despesas_Operacionais</v>
      </c>
      <c r="X189">
        <f t="shared" si="14"/>
        <v>0</v>
      </c>
      <c r="Y189">
        <f t="shared" si="15"/>
        <v>1</v>
      </c>
      <c r="Z189">
        <f t="shared" si="16"/>
        <v>1900</v>
      </c>
    </row>
    <row r="190" spans="2:26" x14ac:dyDescent="0.25">
      <c r="B190" s="35"/>
      <c r="C190" s="35"/>
      <c r="D190" s="36"/>
      <c r="E190" s="36"/>
      <c r="F190" s="36"/>
      <c r="G190" s="82"/>
      <c r="H190" s="36"/>
      <c r="I190" s="73" t="str">
        <f t="shared" ca="1" si="17"/>
        <v/>
      </c>
      <c r="J190" s="69"/>
      <c r="K190" s="37"/>
      <c r="L190" s="58"/>
      <c r="M190" s="58"/>
      <c r="N190" s="74">
        <f t="shared" ca="1" si="18"/>
        <v>0</v>
      </c>
      <c r="O190" s="72">
        <f t="shared" si="19"/>
        <v>0</v>
      </c>
      <c r="U190" t="str">
        <f>IFERROR(VLOOKUP(D190,Outros!$E$14:$F$25,2,0),"")</f>
        <v>Receita</v>
      </c>
      <c r="V190" t="str">
        <f>IF(D190=Despesas!$C$13,"Despesas_com_Produto",IF(D190=Despesas!$F$13,"Despesas_com_Serviços",IF(D190=Despesas!$I$13,"Despesas_Administrativas",IF(D190=Despesas!$L$13,"Despesas_Operacionais",IF(D190=Despesas!$O$13,"Despesas_com_Pessoal",IF(D190=Despesas!$R$13,"Impostos",IF(D190=Despesas!$U$13,"Despesas_Não_Operacionais",IF(D190=Despesas!$X$13,"Outras_Despesas",""))))))))</f>
        <v>Despesas_Operacionais</v>
      </c>
      <c r="X190">
        <f t="shared" si="14"/>
        <v>0</v>
      </c>
      <c r="Y190">
        <f t="shared" si="15"/>
        <v>1</v>
      </c>
      <c r="Z190">
        <f t="shared" si="16"/>
        <v>1900</v>
      </c>
    </row>
    <row r="191" spans="2:26" x14ac:dyDescent="0.25">
      <c r="B191" s="35"/>
      <c r="C191" s="35"/>
      <c r="D191" s="36"/>
      <c r="E191" s="36"/>
      <c r="F191" s="36"/>
      <c r="G191" s="82"/>
      <c r="H191" s="36"/>
      <c r="I191" s="73" t="str">
        <f t="shared" ca="1" si="17"/>
        <v/>
      </c>
      <c r="J191" s="69"/>
      <c r="K191" s="37"/>
      <c r="L191" s="58"/>
      <c r="M191" s="58"/>
      <c r="N191" s="74">
        <f t="shared" ca="1" si="18"/>
        <v>0</v>
      </c>
      <c r="O191" s="72">
        <f t="shared" si="19"/>
        <v>0</v>
      </c>
      <c r="U191" t="str">
        <f>IFERROR(VLOOKUP(D191,Outros!$E$14:$F$25,2,0),"")</f>
        <v>Receita</v>
      </c>
      <c r="V191" t="str">
        <f>IF(D191=Despesas!$C$13,"Despesas_com_Produto",IF(D191=Despesas!$F$13,"Despesas_com_Serviços",IF(D191=Despesas!$I$13,"Despesas_Administrativas",IF(D191=Despesas!$L$13,"Despesas_Operacionais",IF(D191=Despesas!$O$13,"Despesas_com_Pessoal",IF(D191=Despesas!$R$13,"Impostos",IF(D191=Despesas!$U$13,"Despesas_Não_Operacionais",IF(D191=Despesas!$X$13,"Outras_Despesas",""))))))))</f>
        <v>Despesas_Operacionais</v>
      </c>
      <c r="X191">
        <f t="shared" si="14"/>
        <v>0</v>
      </c>
      <c r="Y191">
        <f t="shared" si="15"/>
        <v>1</v>
      </c>
      <c r="Z191">
        <f t="shared" si="16"/>
        <v>1900</v>
      </c>
    </row>
    <row r="192" spans="2:26" x14ac:dyDescent="0.25">
      <c r="B192" s="35"/>
      <c r="C192" s="35"/>
      <c r="D192" s="36"/>
      <c r="E192" s="36"/>
      <c r="F192" s="36"/>
      <c r="G192" s="82"/>
      <c r="H192" s="36"/>
      <c r="I192" s="73" t="str">
        <f t="shared" ca="1" si="17"/>
        <v/>
      </c>
      <c r="J192" s="69"/>
      <c r="K192" s="37"/>
      <c r="L192" s="58"/>
      <c r="M192" s="58"/>
      <c r="N192" s="74">
        <f t="shared" ca="1" si="18"/>
        <v>0</v>
      </c>
      <c r="O192" s="72">
        <f t="shared" si="19"/>
        <v>0</v>
      </c>
      <c r="U192" t="str">
        <f>IFERROR(VLOOKUP(D192,Outros!$E$14:$F$25,2,0),"")</f>
        <v>Receita</v>
      </c>
      <c r="V192" t="str">
        <f>IF(D192=Despesas!$C$13,"Despesas_com_Produto",IF(D192=Despesas!$F$13,"Despesas_com_Serviços",IF(D192=Despesas!$I$13,"Despesas_Administrativas",IF(D192=Despesas!$L$13,"Despesas_Operacionais",IF(D192=Despesas!$O$13,"Despesas_com_Pessoal",IF(D192=Despesas!$R$13,"Impostos",IF(D192=Despesas!$U$13,"Despesas_Não_Operacionais",IF(D192=Despesas!$X$13,"Outras_Despesas",""))))))))</f>
        <v>Despesas_Operacionais</v>
      </c>
      <c r="X192">
        <f t="shared" si="14"/>
        <v>0</v>
      </c>
      <c r="Y192">
        <f t="shared" si="15"/>
        <v>1</v>
      </c>
      <c r="Z192">
        <f t="shared" si="16"/>
        <v>1900</v>
      </c>
    </row>
    <row r="193" spans="2:26" x14ac:dyDescent="0.25">
      <c r="B193" s="35"/>
      <c r="C193" s="35"/>
      <c r="D193" s="36"/>
      <c r="E193" s="36"/>
      <c r="F193" s="36"/>
      <c r="G193" s="82"/>
      <c r="H193" s="36"/>
      <c r="I193" s="73" t="str">
        <f t="shared" ca="1" si="17"/>
        <v/>
      </c>
      <c r="J193" s="69"/>
      <c r="K193" s="37"/>
      <c r="L193" s="58"/>
      <c r="M193" s="58"/>
      <c r="N193" s="74">
        <f t="shared" ca="1" si="18"/>
        <v>0</v>
      </c>
      <c r="O193" s="72">
        <f t="shared" si="19"/>
        <v>0</v>
      </c>
      <c r="U193" t="str">
        <f>IFERROR(VLOOKUP(D193,Outros!$E$14:$F$25,2,0),"")</f>
        <v>Receita</v>
      </c>
      <c r="V193" t="str">
        <f>IF(D193=Despesas!$C$13,"Despesas_com_Produto",IF(D193=Despesas!$F$13,"Despesas_com_Serviços",IF(D193=Despesas!$I$13,"Despesas_Administrativas",IF(D193=Despesas!$L$13,"Despesas_Operacionais",IF(D193=Despesas!$O$13,"Despesas_com_Pessoal",IF(D193=Despesas!$R$13,"Impostos",IF(D193=Despesas!$U$13,"Despesas_Não_Operacionais",IF(D193=Despesas!$X$13,"Outras_Despesas",""))))))))</f>
        <v>Despesas_Operacionais</v>
      </c>
      <c r="X193">
        <f t="shared" si="14"/>
        <v>0</v>
      </c>
      <c r="Y193">
        <f t="shared" si="15"/>
        <v>1</v>
      </c>
      <c r="Z193">
        <f t="shared" si="16"/>
        <v>1900</v>
      </c>
    </row>
    <row r="194" spans="2:26" x14ac:dyDescent="0.25">
      <c r="B194" s="35"/>
      <c r="C194" s="35"/>
      <c r="D194" s="36"/>
      <c r="E194" s="36"/>
      <c r="F194" s="36"/>
      <c r="G194" s="82"/>
      <c r="H194" s="36"/>
      <c r="I194" s="73" t="str">
        <f t="shared" ca="1" si="17"/>
        <v/>
      </c>
      <c r="J194" s="69"/>
      <c r="K194" s="37"/>
      <c r="L194" s="58"/>
      <c r="M194" s="58"/>
      <c r="N194" s="74">
        <f t="shared" ca="1" si="18"/>
        <v>0</v>
      </c>
      <c r="O194" s="72">
        <f t="shared" si="19"/>
        <v>0</v>
      </c>
      <c r="U194" t="str">
        <f>IFERROR(VLOOKUP(D194,Outros!$E$14:$F$25,2,0),"")</f>
        <v>Receita</v>
      </c>
      <c r="V194" t="str">
        <f>IF(D194=Despesas!$C$13,"Despesas_com_Produto",IF(D194=Despesas!$F$13,"Despesas_com_Serviços",IF(D194=Despesas!$I$13,"Despesas_Administrativas",IF(D194=Despesas!$L$13,"Despesas_Operacionais",IF(D194=Despesas!$O$13,"Despesas_com_Pessoal",IF(D194=Despesas!$R$13,"Impostos",IF(D194=Despesas!$U$13,"Despesas_Não_Operacionais",IF(D194=Despesas!$X$13,"Outras_Despesas",""))))))))</f>
        <v>Despesas_Operacionais</v>
      </c>
      <c r="X194">
        <f t="shared" si="14"/>
        <v>0</v>
      </c>
      <c r="Y194">
        <f t="shared" si="15"/>
        <v>1</v>
      </c>
      <c r="Z194">
        <f t="shared" si="16"/>
        <v>1900</v>
      </c>
    </row>
    <row r="195" spans="2:26" x14ac:dyDescent="0.25">
      <c r="B195" s="35"/>
      <c r="C195" s="35"/>
      <c r="D195" s="36"/>
      <c r="E195" s="36"/>
      <c r="F195" s="36"/>
      <c r="G195" s="82"/>
      <c r="H195" s="36"/>
      <c r="I195" s="73" t="str">
        <f t="shared" ca="1" si="17"/>
        <v/>
      </c>
      <c r="J195" s="69"/>
      <c r="K195" s="37"/>
      <c r="L195" s="58"/>
      <c r="M195" s="58"/>
      <c r="N195" s="74">
        <f t="shared" ca="1" si="18"/>
        <v>0</v>
      </c>
      <c r="O195" s="72">
        <f t="shared" si="19"/>
        <v>0</v>
      </c>
      <c r="U195" t="str">
        <f>IFERROR(VLOOKUP(D195,Outros!$E$14:$F$25,2,0),"")</f>
        <v>Receita</v>
      </c>
      <c r="V195" t="str">
        <f>IF(D195=Despesas!$C$13,"Despesas_com_Produto",IF(D195=Despesas!$F$13,"Despesas_com_Serviços",IF(D195=Despesas!$I$13,"Despesas_Administrativas",IF(D195=Despesas!$L$13,"Despesas_Operacionais",IF(D195=Despesas!$O$13,"Despesas_com_Pessoal",IF(D195=Despesas!$R$13,"Impostos",IF(D195=Despesas!$U$13,"Despesas_Não_Operacionais",IF(D195=Despesas!$X$13,"Outras_Despesas",""))))))))</f>
        <v>Despesas_Operacionais</v>
      </c>
      <c r="X195">
        <f t="shared" si="14"/>
        <v>0</v>
      </c>
      <c r="Y195">
        <f t="shared" si="15"/>
        <v>1</v>
      </c>
      <c r="Z195">
        <f t="shared" si="16"/>
        <v>1900</v>
      </c>
    </row>
    <row r="196" spans="2:26" x14ac:dyDescent="0.25">
      <c r="B196" s="35"/>
      <c r="C196" s="35"/>
      <c r="D196" s="36"/>
      <c r="E196" s="36"/>
      <c r="F196" s="36"/>
      <c r="G196" s="82"/>
      <c r="H196" s="36"/>
      <c r="I196" s="73" t="str">
        <f t="shared" ca="1" si="17"/>
        <v/>
      </c>
      <c r="J196" s="69"/>
      <c r="K196" s="37"/>
      <c r="L196" s="58"/>
      <c r="M196" s="58"/>
      <c r="N196" s="74">
        <f t="shared" ca="1" si="18"/>
        <v>0</v>
      </c>
      <c r="O196" s="72">
        <f t="shared" si="19"/>
        <v>0</v>
      </c>
      <c r="U196" t="str">
        <f>IFERROR(VLOOKUP(D196,Outros!$E$14:$F$25,2,0),"")</f>
        <v>Receita</v>
      </c>
      <c r="V196" t="str">
        <f>IF(D196=Despesas!$C$13,"Despesas_com_Produto",IF(D196=Despesas!$F$13,"Despesas_com_Serviços",IF(D196=Despesas!$I$13,"Despesas_Administrativas",IF(D196=Despesas!$L$13,"Despesas_Operacionais",IF(D196=Despesas!$O$13,"Despesas_com_Pessoal",IF(D196=Despesas!$R$13,"Impostos",IF(D196=Despesas!$U$13,"Despesas_Não_Operacionais",IF(D196=Despesas!$X$13,"Outras_Despesas",""))))))))</f>
        <v>Despesas_Operacionais</v>
      </c>
      <c r="X196">
        <f t="shared" si="14"/>
        <v>0</v>
      </c>
      <c r="Y196">
        <f t="shared" si="15"/>
        <v>1</v>
      </c>
      <c r="Z196">
        <f t="shared" si="16"/>
        <v>1900</v>
      </c>
    </row>
    <row r="197" spans="2:26" x14ac:dyDescent="0.25">
      <c r="B197" s="35"/>
      <c r="C197" s="35"/>
      <c r="D197" s="36"/>
      <c r="E197" s="36"/>
      <c r="F197" s="36"/>
      <c r="G197" s="82"/>
      <c r="H197" s="36"/>
      <c r="I197" s="73" t="str">
        <f t="shared" ca="1" si="17"/>
        <v/>
      </c>
      <c r="J197" s="69"/>
      <c r="K197" s="37"/>
      <c r="L197" s="58"/>
      <c r="M197" s="58"/>
      <c r="N197" s="74">
        <f t="shared" ca="1" si="18"/>
        <v>0</v>
      </c>
      <c r="O197" s="72">
        <f t="shared" si="19"/>
        <v>0</v>
      </c>
      <c r="U197" t="str">
        <f>IFERROR(VLOOKUP(D197,Outros!$E$14:$F$25,2,0),"")</f>
        <v>Receita</v>
      </c>
      <c r="V197" t="str">
        <f>IF(D197=Despesas!$C$13,"Despesas_com_Produto",IF(D197=Despesas!$F$13,"Despesas_com_Serviços",IF(D197=Despesas!$I$13,"Despesas_Administrativas",IF(D197=Despesas!$L$13,"Despesas_Operacionais",IF(D197=Despesas!$O$13,"Despesas_com_Pessoal",IF(D197=Despesas!$R$13,"Impostos",IF(D197=Despesas!$U$13,"Despesas_Não_Operacionais",IF(D197=Despesas!$X$13,"Outras_Despesas",""))))))))</f>
        <v>Despesas_Operacionais</v>
      </c>
      <c r="X197">
        <f t="shared" si="14"/>
        <v>0</v>
      </c>
      <c r="Y197">
        <f t="shared" si="15"/>
        <v>1</v>
      </c>
      <c r="Z197">
        <f t="shared" si="16"/>
        <v>1900</v>
      </c>
    </row>
    <row r="198" spans="2:26" x14ac:dyDescent="0.25">
      <c r="B198" s="35"/>
      <c r="C198" s="35"/>
      <c r="D198" s="36"/>
      <c r="E198" s="36"/>
      <c r="F198" s="36"/>
      <c r="G198" s="82"/>
      <c r="H198" s="36"/>
      <c r="I198" s="73" t="str">
        <f t="shared" ca="1" si="17"/>
        <v/>
      </c>
      <c r="J198" s="69"/>
      <c r="K198" s="37"/>
      <c r="L198" s="58"/>
      <c r="M198" s="58"/>
      <c r="N198" s="74">
        <f t="shared" ca="1" si="18"/>
        <v>0</v>
      </c>
      <c r="O198" s="72">
        <f t="shared" si="19"/>
        <v>0</v>
      </c>
      <c r="U198" t="str">
        <f>IFERROR(VLOOKUP(D198,Outros!$E$14:$F$25,2,0),"")</f>
        <v>Receita</v>
      </c>
      <c r="V198" t="str">
        <f>IF(D198=Despesas!$C$13,"Despesas_com_Produto",IF(D198=Despesas!$F$13,"Despesas_com_Serviços",IF(D198=Despesas!$I$13,"Despesas_Administrativas",IF(D198=Despesas!$L$13,"Despesas_Operacionais",IF(D198=Despesas!$O$13,"Despesas_com_Pessoal",IF(D198=Despesas!$R$13,"Impostos",IF(D198=Despesas!$U$13,"Despesas_Não_Operacionais",IF(D198=Despesas!$X$13,"Outras_Despesas",""))))))))</f>
        <v>Despesas_Operacionais</v>
      </c>
      <c r="X198">
        <f t="shared" si="14"/>
        <v>0</v>
      </c>
      <c r="Y198">
        <f t="shared" si="15"/>
        <v>1</v>
      </c>
      <c r="Z198">
        <f t="shared" si="16"/>
        <v>1900</v>
      </c>
    </row>
    <row r="199" spans="2:26" x14ac:dyDescent="0.25">
      <c r="B199" s="35"/>
      <c r="C199" s="35"/>
      <c r="D199" s="36"/>
      <c r="E199" s="36"/>
      <c r="F199" s="36"/>
      <c r="G199" s="82"/>
      <c r="H199" s="36"/>
      <c r="I199" s="73" t="str">
        <f t="shared" ca="1" si="17"/>
        <v/>
      </c>
      <c r="J199" s="69"/>
      <c r="K199" s="37"/>
      <c r="L199" s="58"/>
      <c r="M199" s="58"/>
      <c r="N199" s="74">
        <f t="shared" ca="1" si="18"/>
        <v>0</v>
      </c>
      <c r="O199" s="72">
        <f t="shared" si="19"/>
        <v>0</v>
      </c>
      <c r="U199" t="str">
        <f>IFERROR(VLOOKUP(D199,Outros!$E$14:$F$25,2,0),"")</f>
        <v>Receita</v>
      </c>
      <c r="V199" t="str">
        <f>IF(D199=Despesas!$C$13,"Despesas_com_Produto",IF(D199=Despesas!$F$13,"Despesas_com_Serviços",IF(D199=Despesas!$I$13,"Despesas_Administrativas",IF(D199=Despesas!$L$13,"Despesas_Operacionais",IF(D199=Despesas!$O$13,"Despesas_com_Pessoal",IF(D199=Despesas!$R$13,"Impostos",IF(D199=Despesas!$U$13,"Despesas_Não_Operacionais",IF(D199=Despesas!$X$13,"Outras_Despesas",""))))))))</f>
        <v>Despesas_Operacionais</v>
      </c>
      <c r="X199">
        <f t="shared" si="14"/>
        <v>0</v>
      </c>
      <c r="Y199">
        <f t="shared" si="15"/>
        <v>1</v>
      </c>
      <c r="Z199">
        <f t="shared" si="16"/>
        <v>1900</v>
      </c>
    </row>
    <row r="200" spans="2:26" x14ac:dyDescent="0.25">
      <c r="B200" s="35"/>
      <c r="C200" s="35"/>
      <c r="D200" s="36"/>
      <c r="E200" s="36"/>
      <c r="F200" s="36"/>
      <c r="G200" s="82"/>
      <c r="H200" s="36"/>
      <c r="I200" s="73" t="str">
        <f t="shared" ca="1" si="17"/>
        <v/>
      </c>
      <c r="J200" s="69"/>
      <c r="K200" s="37"/>
      <c r="L200" s="58"/>
      <c r="M200" s="58"/>
      <c r="N200" s="74">
        <f t="shared" ca="1" si="18"/>
        <v>0</v>
      </c>
      <c r="O200" s="72">
        <f t="shared" si="19"/>
        <v>0</v>
      </c>
      <c r="U200" t="str">
        <f>IFERROR(VLOOKUP(D200,Outros!$E$14:$F$25,2,0),"")</f>
        <v>Receita</v>
      </c>
      <c r="V200" t="str">
        <f>IF(D200=Despesas!$C$13,"Despesas_com_Produto",IF(D200=Despesas!$F$13,"Despesas_com_Serviços",IF(D200=Despesas!$I$13,"Despesas_Administrativas",IF(D200=Despesas!$L$13,"Despesas_Operacionais",IF(D200=Despesas!$O$13,"Despesas_com_Pessoal",IF(D200=Despesas!$R$13,"Impostos",IF(D200=Despesas!$U$13,"Despesas_Não_Operacionais",IF(D200=Despesas!$X$13,"Outras_Despesas",""))))))))</f>
        <v>Despesas_Operacionais</v>
      </c>
      <c r="X200">
        <f t="shared" si="14"/>
        <v>0</v>
      </c>
      <c r="Y200">
        <f t="shared" si="15"/>
        <v>1</v>
      </c>
      <c r="Z200">
        <f t="shared" si="16"/>
        <v>1900</v>
      </c>
    </row>
    <row r="201" spans="2:26" x14ac:dyDescent="0.25">
      <c r="B201" s="35"/>
      <c r="C201" s="35"/>
      <c r="D201" s="36"/>
      <c r="E201" s="36"/>
      <c r="F201" s="36"/>
      <c r="G201" s="82"/>
      <c r="H201" s="36"/>
      <c r="I201" s="73" t="str">
        <f t="shared" ca="1" si="17"/>
        <v/>
      </c>
      <c r="J201" s="69"/>
      <c r="K201" s="37"/>
      <c r="L201" s="58"/>
      <c r="M201" s="58"/>
      <c r="N201" s="74">
        <f t="shared" ca="1" si="18"/>
        <v>0</v>
      </c>
      <c r="O201" s="72">
        <f t="shared" si="19"/>
        <v>0</v>
      </c>
      <c r="U201" t="str">
        <f>IFERROR(VLOOKUP(D201,Outros!$E$14:$F$25,2,0),"")</f>
        <v>Receita</v>
      </c>
      <c r="V201" t="str">
        <f>IF(D201=Despesas!$C$13,"Despesas_com_Produto",IF(D201=Despesas!$F$13,"Despesas_com_Serviços",IF(D201=Despesas!$I$13,"Despesas_Administrativas",IF(D201=Despesas!$L$13,"Despesas_Operacionais",IF(D201=Despesas!$O$13,"Despesas_com_Pessoal",IF(D201=Despesas!$R$13,"Impostos",IF(D201=Despesas!$U$13,"Despesas_Não_Operacionais",IF(D201=Despesas!$X$13,"Outras_Despesas",""))))))))</f>
        <v>Despesas_Operacionais</v>
      </c>
      <c r="X201">
        <f t="shared" si="14"/>
        <v>0</v>
      </c>
      <c r="Y201">
        <f t="shared" si="15"/>
        <v>1</v>
      </c>
      <c r="Z201">
        <f t="shared" si="16"/>
        <v>1900</v>
      </c>
    </row>
    <row r="202" spans="2:26" x14ac:dyDescent="0.25">
      <c r="B202" s="35"/>
      <c r="C202" s="35"/>
      <c r="D202" s="36"/>
      <c r="E202" s="36"/>
      <c r="F202" s="36"/>
      <c r="G202" s="82"/>
      <c r="H202" s="36"/>
      <c r="I202" s="73" t="str">
        <f t="shared" ca="1" si="17"/>
        <v/>
      </c>
      <c r="J202" s="69"/>
      <c r="K202" s="37"/>
      <c r="L202" s="58"/>
      <c r="M202" s="58"/>
      <c r="N202" s="74">
        <f t="shared" ca="1" si="18"/>
        <v>0</v>
      </c>
      <c r="O202" s="72">
        <f t="shared" si="19"/>
        <v>0</v>
      </c>
      <c r="U202" t="str">
        <f>IFERROR(VLOOKUP(D202,Outros!$E$14:$F$25,2,0),"")</f>
        <v>Receita</v>
      </c>
      <c r="V202" t="str">
        <f>IF(D202=Despesas!$C$13,"Despesas_com_Produto",IF(D202=Despesas!$F$13,"Despesas_com_Serviços",IF(D202=Despesas!$I$13,"Despesas_Administrativas",IF(D202=Despesas!$L$13,"Despesas_Operacionais",IF(D202=Despesas!$O$13,"Despesas_com_Pessoal",IF(D202=Despesas!$R$13,"Impostos",IF(D202=Despesas!$U$13,"Despesas_Não_Operacionais",IF(D202=Despesas!$X$13,"Outras_Despesas",""))))))))</f>
        <v>Despesas_Operacionais</v>
      </c>
      <c r="X202">
        <f t="shared" si="14"/>
        <v>0</v>
      </c>
      <c r="Y202">
        <f t="shared" si="15"/>
        <v>1</v>
      </c>
      <c r="Z202">
        <f t="shared" si="16"/>
        <v>1900</v>
      </c>
    </row>
    <row r="203" spans="2:26" x14ac:dyDescent="0.25">
      <c r="B203" s="35"/>
      <c r="C203" s="35"/>
      <c r="D203" s="36"/>
      <c r="E203" s="36"/>
      <c r="F203" s="36"/>
      <c r="G203" s="82"/>
      <c r="H203" s="36"/>
      <c r="I203" s="73" t="str">
        <f t="shared" ca="1" si="17"/>
        <v/>
      </c>
      <c r="J203" s="69"/>
      <c r="K203" s="37"/>
      <c r="L203" s="58"/>
      <c r="M203" s="58"/>
      <c r="N203" s="74">
        <f t="shared" ca="1" si="18"/>
        <v>0</v>
      </c>
      <c r="O203" s="72">
        <f t="shared" si="19"/>
        <v>0</v>
      </c>
      <c r="U203" t="str">
        <f>IFERROR(VLOOKUP(D203,Outros!$E$14:$F$25,2,0),"")</f>
        <v>Receita</v>
      </c>
      <c r="V203" t="str">
        <f>IF(D203=Despesas!$C$13,"Despesas_com_Produto",IF(D203=Despesas!$F$13,"Despesas_com_Serviços",IF(D203=Despesas!$I$13,"Despesas_Administrativas",IF(D203=Despesas!$L$13,"Despesas_Operacionais",IF(D203=Despesas!$O$13,"Despesas_com_Pessoal",IF(D203=Despesas!$R$13,"Impostos",IF(D203=Despesas!$U$13,"Despesas_Não_Operacionais",IF(D203=Despesas!$X$13,"Outras_Despesas",""))))))))</f>
        <v>Despesas_Operacionais</v>
      </c>
      <c r="X203">
        <f t="shared" si="14"/>
        <v>0</v>
      </c>
      <c r="Y203">
        <f t="shared" si="15"/>
        <v>1</v>
      </c>
      <c r="Z203">
        <f t="shared" si="16"/>
        <v>1900</v>
      </c>
    </row>
    <row r="204" spans="2:26" x14ac:dyDescent="0.25">
      <c r="B204" s="35"/>
      <c r="C204" s="35"/>
      <c r="D204" s="36"/>
      <c r="E204" s="36"/>
      <c r="F204" s="36"/>
      <c r="G204" s="82"/>
      <c r="H204" s="36"/>
      <c r="I204" s="73" t="str">
        <f t="shared" ca="1" si="17"/>
        <v/>
      </c>
      <c r="J204" s="69"/>
      <c r="K204" s="37"/>
      <c r="L204" s="58"/>
      <c r="M204" s="58"/>
      <c r="N204" s="74">
        <f t="shared" ca="1" si="18"/>
        <v>0</v>
      </c>
      <c r="O204" s="72">
        <f t="shared" si="19"/>
        <v>0</v>
      </c>
      <c r="U204" t="str">
        <f>IFERROR(VLOOKUP(D204,Outros!$E$14:$F$25,2,0),"")</f>
        <v>Receita</v>
      </c>
      <c r="V204" t="str">
        <f>IF(D204=Despesas!$C$13,"Despesas_com_Produto",IF(D204=Despesas!$F$13,"Despesas_com_Serviços",IF(D204=Despesas!$I$13,"Despesas_Administrativas",IF(D204=Despesas!$L$13,"Despesas_Operacionais",IF(D204=Despesas!$O$13,"Despesas_com_Pessoal",IF(D204=Despesas!$R$13,"Impostos",IF(D204=Despesas!$U$13,"Despesas_Não_Operacionais",IF(D204=Despesas!$X$13,"Outras_Despesas",""))))))))</f>
        <v>Despesas_Operacionais</v>
      </c>
      <c r="X204">
        <f t="shared" si="14"/>
        <v>0</v>
      </c>
      <c r="Y204">
        <f t="shared" si="15"/>
        <v>1</v>
      </c>
      <c r="Z204">
        <f t="shared" si="16"/>
        <v>1900</v>
      </c>
    </row>
    <row r="205" spans="2:26" x14ac:dyDescent="0.25">
      <c r="B205" s="35"/>
      <c r="C205" s="35"/>
      <c r="D205" s="36"/>
      <c r="E205" s="36"/>
      <c r="F205" s="36"/>
      <c r="G205" s="82"/>
      <c r="H205" s="36"/>
      <c r="I205" s="73" t="str">
        <f t="shared" ca="1" si="17"/>
        <v/>
      </c>
      <c r="J205" s="69"/>
      <c r="K205" s="37"/>
      <c r="L205" s="58"/>
      <c r="M205" s="58"/>
      <c r="N205" s="74">
        <f t="shared" ca="1" si="18"/>
        <v>0</v>
      </c>
      <c r="O205" s="72">
        <f t="shared" si="19"/>
        <v>0</v>
      </c>
      <c r="U205" t="str">
        <f>IFERROR(VLOOKUP(D205,Outros!$E$14:$F$25,2,0),"")</f>
        <v>Receita</v>
      </c>
      <c r="V205" t="str">
        <f>IF(D205=Despesas!$C$13,"Despesas_com_Produto",IF(D205=Despesas!$F$13,"Despesas_com_Serviços",IF(D205=Despesas!$I$13,"Despesas_Administrativas",IF(D205=Despesas!$L$13,"Despesas_Operacionais",IF(D205=Despesas!$O$13,"Despesas_com_Pessoal",IF(D205=Despesas!$R$13,"Impostos",IF(D205=Despesas!$U$13,"Despesas_Não_Operacionais",IF(D205=Despesas!$X$13,"Outras_Despesas",""))))))))</f>
        <v>Despesas_Operacionais</v>
      </c>
      <c r="X205">
        <f t="shared" si="14"/>
        <v>0</v>
      </c>
      <c r="Y205">
        <f t="shared" si="15"/>
        <v>1</v>
      </c>
      <c r="Z205">
        <f t="shared" si="16"/>
        <v>1900</v>
      </c>
    </row>
    <row r="206" spans="2:26" x14ac:dyDescent="0.25">
      <c r="B206" s="35"/>
      <c r="C206" s="35"/>
      <c r="D206" s="36"/>
      <c r="E206" s="36"/>
      <c r="F206" s="36"/>
      <c r="G206" s="82"/>
      <c r="H206" s="36"/>
      <c r="I206" s="73" t="str">
        <f t="shared" ca="1" si="17"/>
        <v/>
      </c>
      <c r="J206" s="69"/>
      <c r="K206" s="37"/>
      <c r="L206" s="58"/>
      <c r="M206" s="58"/>
      <c r="N206" s="74">
        <f t="shared" ca="1" si="18"/>
        <v>0</v>
      </c>
      <c r="O206" s="72">
        <f t="shared" si="19"/>
        <v>0</v>
      </c>
      <c r="U206" t="str">
        <f>IFERROR(VLOOKUP(D206,Outros!$E$14:$F$25,2,0),"")</f>
        <v>Receita</v>
      </c>
      <c r="V206" t="str">
        <f>IF(D206=Despesas!$C$13,"Despesas_com_Produto",IF(D206=Despesas!$F$13,"Despesas_com_Serviços",IF(D206=Despesas!$I$13,"Despesas_Administrativas",IF(D206=Despesas!$L$13,"Despesas_Operacionais",IF(D206=Despesas!$O$13,"Despesas_com_Pessoal",IF(D206=Despesas!$R$13,"Impostos",IF(D206=Despesas!$U$13,"Despesas_Não_Operacionais",IF(D206=Despesas!$X$13,"Outras_Despesas",""))))))))</f>
        <v>Despesas_Operacionais</v>
      </c>
      <c r="X206">
        <f t="shared" ref="X206:X269" si="20">DAY(B206)</f>
        <v>0</v>
      </c>
      <c r="Y206">
        <f t="shared" ref="Y206:Y269" si="21">MONTH(B206)</f>
        <v>1</v>
      </c>
      <c r="Z206">
        <f t="shared" ref="Z206:Z269" si="22">YEAR(B206)</f>
        <v>1900</v>
      </c>
    </row>
    <row r="207" spans="2:26" x14ac:dyDescent="0.25">
      <c r="B207" s="35"/>
      <c r="C207" s="35"/>
      <c r="D207" s="36"/>
      <c r="E207" s="36"/>
      <c r="F207" s="36"/>
      <c r="G207" s="82"/>
      <c r="H207" s="36"/>
      <c r="I207" s="73" t="str">
        <f t="shared" ref="I207:I270" ca="1" si="23">IF(B207="","",IF(AND(J207="",B207&gt;TODAY()),"Em Aberto",IF(AND(J207="",B207&lt;=TODAY()),"Vencido",IF(AND(J207&lt;&gt;"",B207&gt;=J207),"Pago em dia",IF(AND(J207&lt;&gt;"",B207&lt;J207),"Pago em atraso","")))))</f>
        <v/>
      </c>
      <c r="J207" s="69"/>
      <c r="K207" s="37"/>
      <c r="L207" s="58"/>
      <c r="M207" s="58"/>
      <c r="N207" s="74">
        <f t="shared" ref="N207:N270" ca="1" si="24">IF(I207="Pago em atraso",J207-B207,IF(I207="Vencido",TODAY()-B207,0))</f>
        <v>0</v>
      </c>
      <c r="O207" s="72">
        <f t="shared" ref="O207:O270" si="25">K207-L207+M207</f>
        <v>0</v>
      </c>
      <c r="U207" t="str">
        <f>IFERROR(VLOOKUP(D207,Outros!$E$14:$F$25,2,0),"")</f>
        <v>Receita</v>
      </c>
      <c r="V207" t="str">
        <f>IF(D207=Despesas!$C$13,"Despesas_com_Produto",IF(D207=Despesas!$F$13,"Despesas_com_Serviços",IF(D207=Despesas!$I$13,"Despesas_Administrativas",IF(D207=Despesas!$L$13,"Despesas_Operacionais",IF(D207=Despesas!$O$13,"Despesas_com_Pessoal",IF(D207=Despesas!$R$13,"Impostos",IF(D207=Despesas!$U$13,"Despesas_Não_Operacionais",IF(D207=Despesas!$X$13,"Outras_Despesas",""))))))))</f>
        <v>Despesas_Operacionais</v>
      </c>
      <c r="X207">
        <f t="shared" si="20"/>
        <v>0</v>
      </c>
      <c r="Y207">
        <f t="shared" si="21"/>
        <v>1</v>
      </c>
      <c r="Z207">
        <f t="shared" si="22"/>
        <v>1900</v>
      </c>
    </row>
    <row r="208" spans="2:26" x14ac:dyDescent="0.25">
      <c r="B208" s="35"/>
      <c r="C208" s="35"/>
      <c r="D208" s="36"/>
      <c r="E208" s="36"/>
      <c r="F208" s="36"/>
      <c r="G208" s="82"/>
      <c r="H208" s="36"/>
      <c r="I208" s="73" t="str">
        <f t="shared" ca="1" si="23"/>
        <v/>
      </c>
      <c r="J208" s="69"/>
      <c r="K208" s="37"/>
      <c r="L208" s="58"/>
      <c r="M208" s="58"/>
      <c r="N208" s="74">
        <f t="shared" ca="1" si="24"/>
        <v>0</v>
      </c>
      <c r="O208" s="72">
        <f t="shared" si="25"/>
        <v>0</v>
      </c>
      <c r="U208" t="str">
        <f>IFERROR(VLOOKUP(D208,Outros!$E$14:$F$25,2,0),"")</f>
        <v>Receita</v>
      </c>
      <c r="V208" t="str">
        <f>IF(D208=Despesas!$C$13,"Despesas_com_Produto",IF(D208=Despesas!$F$13,"Despesas_com_Serviços",IF(D208=Despesas!$I$13,"Despesas_Administrativas",IF(D208=Despesas!$L$13,"Despesas_Operacionais",IF(D208=Despesas!$O$13,"Despesas_com_Pessoal",IF(D208=Despesas!$R$13,"Impostos",IF(D208=Despesas!$U$13,"Despesas_Não_Operacionais",IF(D208=Despesas!$X$13,"Outras_Despesas",""))))))))</f>
        <v>Despesas_Operacionais</v>
      </c>
      <c r="X208">
        <f t="shared" si="20"/>
        <v>0</v>
      </c>
      <c r="Y208">
        <f t="shared" si="21"/>
        <v>1</v>
      </c>
      <c r="Z208">
        <f t="shared" si="22"/>
        <v>1900</v>
      </c>
    </row>
    <row r="209" spans="2:26" x14ac:dyDescent="0.25">
      <c r="B209" s="35"/>
      <c r="C209" s="35"/>
      <c r="D209" s="36"/>
      <c r="E209" s="36"/>
      <c r="F209" s="36"/>
      <c r="G209" s="82"/>
      <c r="H209" s="36"/>
      <c r="I209" s="73" t="str">
        <f t="shared" ca="1" si="23"/>
        <v/>
      </c>
      <c r="J209" s="69"/>
      <c r="K209" s="37"/>
      <c r="L209" s="58"/>
      <c r="M209" s="58"/>
      <c r="N209" s="74">
        <f t="shared" ca="1" si="24"/>
        <v>0</v>
      </c>
      <c r="O209" s="72">
        <f t="shared" si="25"/>
        <v>0</v>
      </c>
      <c r="U209" t="str">
        <f>IFERROR(VLOOKUP(D209,Outros!$E$14:$F$25,2,0),"")</f>
        <v>Receita</v>
      </c>
      <c r="V209" t="str">
        <f>IF(D209=Despesas!$C$13,"Despesas_com_Produto",IF(D209=Despesas!$F$13,"Despesas_com_Serviços",IF(D209=Despesas!$I$13,"Despesas_Administrativas",IF(D209=Despesas!$L$13,"Despesas_Operacionais",IF(D209=Despesas!$O$13,"Despesas_com_Pessoal",IF(D209=Despesas!$R$13,"Impostos",IF(D209=Despesas!$U$13,"Despesas_Não_Operacionais",IF(D209=Despesas!$X$13,"Outras_Despesas",""))))))))</f>
        <v>Despesas_Operacionais</v>
      </c>
      <c r="X209">
        <f t="shared" si="20"/>
        <v>0</v>
      </c>
      <c r="Y209">
        <f t="shared" si="21"/>
        <v>1</v>
      </c>
      <c r="Z209">
        <f t="shared" si="22"/>
        <v>1900</v>
      </c>
    </row>
    <row r="210" spans="2:26" x14ac:dyDescent="0.25">
      <c r="B210" s="35"/>
      <c r="C210" s="35"/>
      <c r="D210" s="36"/>
      <c r="E210" s="36"/>
      <c r="F210" s="36"/>
      <c r="G210" s="82"/>
      <c r="H210" s="36"/>
      <c r="I210" s="73" t="str">
        <f t="shared" ca="1" si="23"/>
        <v/>
      </c>
      <c r="J210" s="69"/>
      <c r="K210" s="37"/>
      <c r="L210" s="58"/>
      <c r="M210" s="58"/>
      <c r="N210" s="74">
        <f t="shared" ca="1" si="24"/>
        <v>0</v>
      </c>
      <c r="O210" s="72">
        <f t="shared" si="25"/>
        <v>0</v>
      </c>
      <c r="U210" t="str">
        <f>IFERROR(VLOOKUP(D210,Outros!$E$14:$F$25,2,0),"")</f>
        <v>Receita</v>
      </c>
      <c r="V210" t="str">
        <f>IF(D210=Despesas!$C$13,"Despesas_com_Produto",IF(D210=Despesas!$F$13,"Despesas_com_Serviços",IF(D210=Despesas!$I$13,"Despesas_Administrativas",IF(D210=Despesas!$L$13,"Despesas_Operacionais",IF(D210=Despesas!$O$13,"Despesas_com_Pessoal",IF(D210=Despesas!$R$13,"Impostos",IF(D210=Despesas!$U$13,"Despesas_Não_Operacionais",IF(D210=Despesas!$X$13,"Outras_Despesas",""))))))))</f>
        <v>Despesas_Operacionais</v>
      </c>
      <c r="X210">
        <f t="shared" si="20"/>
        <v>0</v>
      </c>
      <c r="Y210">
        <f t="shared" si="21"/>
        <v>1</v>
      </c>
      <c r="Z210">
        <f t="shared" si="22"/>
        <v>1900</v>
      </c>
    </row>
    <row r="211" spans="2:26" x14ac:dyDescent="0.25">
      <c r="B211" s="35"/>
      <c r="C211" s="35"/>
      <c r="D211" s="36"/>
      <c r="E211" s="36"/>
      <c r="F211" s="36"/>
      <c r="G211" s="82"/>
      <c r="H211" s="36"/>
      <c r="I211" s="73" t="str">
        <f t="shared" ca="1" si="23"/>
        <v/>
      </c>
      <c r="J211" s="69"/>
      <c r="K211" s="37"/>
      <c r="L211" s="58"/>
      <c r="M211" s="58"/>
      <c r="N211" s="74">
        <f t="shared" ca="1" si="24"/>
        <v>0</v>
      </c>
      <c r="O211" s="72">
        <f t="shared" si="25"/>
        <v>0</v>
      </c>
      <c r="U211" t="str">
        <f>IFERROR(VLOOKUP(D211,Outros!$E$14:$F$25,2,0),"")</f>
        <v>Receita</v>
      </c>
      <c r="V211" t="str">
        <f>IF(D211=Despesas!$C$13,"Despesas_com_Produto",IF(D211=Despesas!$F$13,"Despesas_com_Serviços",IF(D211=Despesas!$I$13,"Despesas_Administrativas",IF(D211=Despesas!$L$13,"Despesas_Operacionais",IF(D211=Despesas!$O$13,"Despesas_com_Pessoal",IF(D211=Despesas!$R$13,"Impostos",IF(D211=Despesas!$U$13,"Despesas_Não_Operacionais",IF(D211=Despesas!$X$13,"Outras_Despesas",""))))))))</f>
        <v>Despesas_Operacionais</v>
      </c>
      <c r="X211">
        <f t="shared" si="20"/>
        <v>0</v>
      </c>
      <c r="Y211">
        <f t="shared" si="21"/>
        <v>1</v>
      </c>
      <c r="Z211">
        <f t="shared" si="22"/>
        <v>1900</v>
      </c>
    </row>
    <row r="212" spans="2:26" x14ac:dyDescent="0.25">
      <c r="B212" s="35"/>
      <c r="C212" s="35"/>
      <c r="D212" s="36"/>
      <c r="E212" s="36"/>
      <c r="F212" s="36"/>
      <c r="G212" s="82"/>
      <c r="H212" s="36"/>
      <c r="I212" s="73" t="str">
        <f t="shared" ca="1" si="23"/>
        <v/>
      </c>
      <c r="J212" s="69"/>
      <c r="K212" s="37"/>
      <c r="L212" s="58"/>
      <c r="M212" s="58"/>
      <c r="N212" s="74">
        <f t="shared" ca="1" si="24"/>
        <v>0</v>
      </c>
      <c r="O212" s="72">
        <f t="shared" si="25"/>
        <v>0</v>
      </c>
      <c r="U212" t="str">
        <f>IFERROR(VLOOKUP(D212,Outros!$E$14:$F$25,2,0),"")</f>
        <v>Receita</v>
      </c>
      <c r="V212" t="str">
        <f>IF(D212=Despesas!$C$13,"Despesas_com_Produto",IF(D212=Despesas!$F$13,"Despesas_com_Serviços",IF(D212=Despesas!$I$13,"Despesas_Administrativas",IF(D212=Despesas!$L$13,"Despesas_Operacionais",IF(D212=Despesas!$O$13,"Despesas_com_Pessoal",IF(D212=Despesas!$R$13,"Impostos",IF(D212=Despesas!$U$13,"Despesas_Não_Operacionais",IF(D212=Despesas!$X$13,"Outras_Despesas",""))))))))</f>
        <v>Despesas_Operacionais</v>
      </c>
      <c r="X212">
        <f t="shared" si="20"/>
        <v>0</v>
      </c>
      <c r="Y212">
        <f t="shared" si="21"/>
        <v>1</v>
      </c>
      <c r="Z212">
        <f t="shared" si="22"/>
        <v>1900</v>
      </c>
    </row>
    <row r="213" spans="2:26" x14ac:dyDescent="0.25">
      <c r="B213" s="35"/>
      <c r="C213" s="35"/>
      <c r="D213" s="36"/>
      <c r="E213" s="36"/>
      <c r="F213" s="36"/>
      <c r="G213" s="82"/>
      <c r="H213" s="36"/>
      <c r="I213" s="73" t="str">
        <f t="shared" ca="1" si="23"/>
        <v/>
      </c>
      <c r="J213" s="69"/>
      <c r="K213" s="37"/>
      <c r="L213" s="58"/>
      <c r="M213" s="58"/>
      <c r="N213" s="74">
        <f t="shared" ca="1" si="24"/>
        <v>0</v>
      </c>
      <c r="O213" s="72">
        <f t="shared" si="25"/>
        <v>0</v>
      </c>
      <c r="U213" t="str">
        <f>IFERROR(VLOOKUP(D213,Outros!$E$14:$F$25,2,0),"")</f>
        <v>Receita</v>
      </c>
      <c r="V213" t="str">
        <f>IF(D213=Despesas!$C$13,"Despesas_com_Produto",IF(D213=Despesas!$F$13,"Despesas_com_Serviços",IF(D213=Despesas!$I$13,"Despesas_Administrativas",IF(D213=Despesas!$L$13,"Despesas_Operacionais",IF(D213=Despesas!$O$13,"Despesas_com_Pessoal",IF(D213=Despesas!$R$13,"Impostos",IF(D213=Despesas!$U$13,"Despesas_Não_Operacionais",IF(D213=Despesas!$X$13,"Outras_Despesas",""))))))))</f>
        <v>Despesas_Operacionais</v>
      </c>
      <c r="X213">
        <f t="shared" si="20"/>
        <v>0</v>
      </c>
      <c r="Y213">
        <f t="shared" si="21"/>
        <v>1</v>
      </c>
      <c r="Z213">
        <f t="shared" si="22"/>
        <v>1900</v>
      </c>
    </row>
    <row r="214" spans="2:26" x14ac:dyDescent="0.25">
      <c r="B214" s="35"/>
      <c r="C214" s="35"/>
      <c r="D214" s="36"/>
      <c r="E214" s="36"/>
      <c r="F214" s="36"/>
      <c r="G214" s="82"/>
      <c r="H214" s="36"/>
      <c r="I214" s="73" t="str">
        <f t="shared" ca="1" si="23"/>
        <v/>
      </c>
      <c r="J214" s="69"/>
      <c r="K214" s="37"/>
      <c r="L214" s="58"/>
      <c r="M214" s="58"/>
      <c r="N214" s="74">
        <f t="shared" ca="1" si="24"/>
        <v>0</v>
      </c>
      <c r="O214" s="72">
        <f t="shared" si="25"/>
        <v>0</v>
      </c>
      <c r="U214" t="str">
        <f>IFERROR(VLOOKUP(D214,Outros!$E$14:$F$25,2,0),"")</f>
        <v>Receita</v>
      </c>
      <c r="V214" t="str">
        <f>IF(D214=Despesas!$C$13,"Despesas_com_Produto",IF(D214=Despesas!$F$13,"Despesas_com_Serviços",IF(D214=Despesas!$I$13,"Despesas_Administrativas",IF(D214=Despesas!$L$13,"Despesas_Operacionais",IF(D214=Despesas!$O$13,"Despesas_com_Pessoal",IF(D214=Despesas!$R$13,"Impostos",IF(D214=Despesas!$U$13,"Despesas_Não_Operacionais",IF(D214=Despesas!$X$13,"Outras_Despesas",""))))))))</f>
        <v>Despesas_Operacionais</v>
      </c>
      <c r="X214">
        <f t="shared" si="20"/>
        <v>0</v>
      </c>
      <c r="Y214">
        <f t="shared" si="21"/>
        <v>1</v>
      </c>
      <c r="Z214">
        <f t="shared" si="22"/>
        <v>1900</v>
      </c>
    </row>
    <row r="215" spans="2:26" x14ac:dyDescent="0.25">
      <c r="B215" s="35"/>
      <c r="C215" s="35"/>
      <c r="D215" s="36"/>
      <c r="E215" s="36"/>
      <c r="F215" s="36"/>
      <c r="G215" s="82"/>
      <c r="H215" s="36"/>
      <c r="I215" s="73" t="str">
        <f t="shared" ca="1" si="23"/>
        <v/>
      </c>
      <c r="J215" s="69"/>
      <c r="K215" s="37"/>
      <c r="L215" s="58"/>
      <c r="M215" s="58"/>
      <c r="N215" s="74">
        <f t="shared" ca="1" si="24"/>
        <v>0</v>
      </c>
      <c r="O215" s="72">
        <f t="shared" si="25"/>
        <v>0</v>
      </c>
      <c r="U215" t="str">
        <f>IFERROR(VLOOKUP(D215,Outros!$E$14:$F$25,2,0),"")</f>
        <v>Receita</v>
      </c>
      <c r="V215" t="str">
        <f>IF(D215=Despesas!$C$13,"Despesas_com_Produto",IF(D215=Despesas!$F$13,"Despesas_com_Serviços",IF(D215=Despesas!$I$13,"Despesas_Administrativas",IF(D215=Despesas!$L$13,"Despesas_Operacionais",IF(D215=Despesas!$O$13,"Despesas_com_Pessoal",IF(D215=Despesas!$R$13,"Impostos",IF(D215=Despesas!$U$13,"Despesas_Não_Operacionais",IF(D215=Despesas!$X$13,"Outras_Despesas",""))))))))</f>
        <v>Despesas_Operacionais</v>
      </c>
      <c r="X215">
        <f t="shared" si="20"/>
        <v>0</v>
      </c>
      <c r="Y215">
        <f t="shared" si="21"/>
        <v>1</v>
      </c>
      <c r="Z215">
        <f t="shared" si="22"/>
        <v>1900</v>
      </c>
    </row>
    <row r="216" spans="2:26" x14ac:dyDescent="0.25">
      <c r="B216" s="35"/>
      <c r="C216" s="35"/>
      <c r="D216" s="36"/>
      <c r="E216" s="36"/>
      <c r="F216" s="36"/>
      <c r="G216" s="82"/>
      <c r="H216" s="36"/>
      <c r="I216" s="73" t="str">
        <f t="shared" ca="1" si="23"/>
        <v/>
      </c>
      <c r="J216" s="69"/>
      <c r="K216" s="37"/>
      <c r="L216" s="58"/>
      <c r="M216" s="58"/>
      <c r="N216" s="74">
        <f t="shared" ca="1" si="24"/>
        <v>0</v>
      </c>
      <c r="O216" s="72">
        <f t="shared" si="25"/>
        <v>0</v>
      </c>
      <c r="U216" t="str">
        <f>IFERROR(VLOOKUP(D216,Outros!$E$14:$F$25,2,0),"")</f>
        <v>Receita</v>
      </c>
      <c r="V216" t="str">
        <f>IF(D216=Despesas!$C$13,"Despesas_com_Produto",IF(D216=Despesas!$F$13,"Despesas_com_Serviços",IF(D216=Despesas!$I$13,"Despesas_Administrativas",IF(D216=Despesas!$L$13,"Despesas_Operacionais",IF(D216=Despesas!$O$13,"Despesas_com_Pessoal",IF(D216=Despesas!$R$13,"Impostos",IF(D216=Despesas!$U$13,"Despesas_Não_Operacionais",IF(D216=Despesas!$X$13,"Outras_Despesas",""))))))))</f>
        <v>Despesas_Operacionais</v>
      </c>
      <c r="X216">
        <f t="shared" si="20"/>
        <v>0</v>
      </c>
      <c r="Y216">
        <f t="shared" si="21"/>
        <v>1</v>
      </c>
      <c r="Z216">
        <f t="shared" si="22"/>
        <v>1900</v>
      </c>
    </row>
    <row r="217" spans="2:26" x14ac:dyDescent="0.25">
      <c r="B217" s="35"/>
      <c r="C217" s="35"/>
      <c r="D217" s="36"/>
      <c r="E217" s="36"/>
      <c r="F217" s="36"/>
      <c r="G217" s="82"/>
      <c r="H217" s="36"/>
      <c r="I217" s="73" t="str">
        <f t="shared" ca="1" si="23"/>
        <v/>
      </c>
      <c r="J217" s="69"/>
      <c r="K217" s="37"/>
      <c r="L217" s="58"/>
      <c r="M217" s="58"/>
      <c r="N217" s="74">
        <f t="shared" ca="1" si="24"/>
        <v>0</v>
      </c>
      <c r="O217" s="72">
        <f t="shared" si="25"/>
        <v>0</v>
      </c>
      <c r="U217" t="str">
        <f>IFERROR(VLOOKUP(D217,Outros!$E$14:$F$25,2,0),"")</f>
        <v>Receita</v>
      </c>
      <c r="V217" t="str">
        <f>IF(D217=Despesas!$C$13,"Despesas_com_Produto",IF(D217=Despesas!$F$13,"Despesas_com_Serviços",IF(D217=Despesas!$I$13,"Despesas_Administrativas",IF(D217=Despesas!$L$13,"Despesas_Operacionais",IF(D217=Despesas!$O$13,"Despesas_com_Pessoal",IF(D217=Despesas!$R$13,"Impostos",IF(D217=Despesas!$U$13,"Despesas_Não_Operacionais",IF(D217=Despesas!$X$13,"Outras_Despesas",""))))))))</f>
        <v>Despesas_Operacionais</v>
      </c>
      <c r="X217">
        <f t="shared" si="20"/>
        <v>0</v>
      </c>
      <c r="Y217">
        <f t="shared" si="21"/>
        <v>1</v>
      </c>
      <c r="Z217">
        <f t="shared" si="22"/>
        <v>1900</v>
      </c>
    </row>
    <row r="218" spans="2:26" x14ac:dyDescent="0.25">
      <c r="B218" s="35"/>
      <c r="C218" s="35"/>
      <c r="D218" s="36"/>
      <c r="E218" s="36"/>
      <c r="F218" s="36"/>
      <c r="G218" s="82"/>
      <c r="H218" s="36"/>
      <c r="I218" s="73" t="str">
        <f t="shared" ca="1" si="23"/>
        <v/>
      </c>
      <c r="J218" s="69"/>
      <c r="K218" s="37"/>
      <c r="L218" s="58"/>
      <c r="M218" s="58"/>
      <c r="N218" s="74">
        <f t="shared" ca="1" si="24"/>
        <v>0</v>
      </c>
      <c r="O218" s="72">
        <f t="shared" si="25"/>
        <v>0</v>
      </c>
      <c r="U218" t="str">
        <f>IFERROR(VLOOKUP(D218,Outros!$E$14:$F$25,2,0),"")</f>
        <v>Receita</v>
      </c>
      <c r="V218" t="str">
        <f>IF(D218=Despesas!$C$13,"Despesas_com_Produto",IF(D218=Despesas!$F$13,"Despesas_com_Serviços",IF(D218=Despesas!$I$13,"Despesas_Administrativas",IF(D218=Despesas!$L$13,"Despesas_Operacionais",IF(D218=Despesas!$O$13,"Despesas_com_Pessoal",IF(D218=Despesas!$R$13,"Impostos",IF(D218=Despesas!$U$13,"Despesas_Não_Operacionais",IF(D218=Despesas!$X$13,"Outras_Despesas",""))))))))</f>
        <v>Despesas_Operacionais</v>
      </c>
      <c r="X218">
        <f t="shared" si="20"/>
        <v>0</v>
      </c>
      <c r="Y218">
        <f t="shared" si="21"/>
        <v>1</v>
      </c>
      <c r="Z218">
        <f t="shared" si="22"/>
        <v>1900</v>
      </c>
    </row>
    <row r="219" spans="2:26" x14ac:dyDescent="0.25">
      <c r="B219" s="35"/>
      <c r="C219" s="35"/>
      <c r="D219" s="36"/>
      <c r="E219" s="36"/>
      <c r="F219" s="36"/>
      <c r="G219" s="82"/>
      <c r="H219" s="36"/>
      <c r="I219" s="73" t="str">
        <f t="shared" ca="1" si="23"/>
        <v/>
      </c>
      <c r="J219" s="69"/>
      <c r="K219" s="37"/>
      <c r="L219" s="58"/>
      <c r="M219" s="58"/>
      <c r="N219" s="74">
        <f t="shared" ca="1" si="24"/>
        <v>0</v>
      </c>
      <c r="O219" s="72">
        <f t="shared" si="25"/>
        <v>0</v>
      </c>
      <c r="U219" t="str">
        <f>IFERROR(VLOOKUP(D219,Outros!$E$14:$F$25,2,0),"")</f>
        <v>Receita</v>
      </c>
      <c r="V219" t="str">
        <f>IF(D219=Despesas!$C$13,"Despesas_com_Produto",IF(D219=Despesas!$F$13,"Despesas_com_Serviços",IF(D219=Despesas!$I$13,"Despesas_Administrativas",IF(D219=Despesas!$L$13,"Despesas_Operacionais",IF(D219=Despesas!$O$13,"Despesas_com_Pessoal",IF(D219=Despesas!$R$13,"Impostos",IF(D219=Despesas!$U$13,"Despesas_Não_Operacionais",IF(D219=Despesas!$X$13,"Outras_Despesas",""))))))))</f>
        <v>Despesas_Operacionais</v>
      </c>
      <c r="X219">
        <f t="shared" si="20"/>
        <v>0</v>
      </c>
      <c r="Y219">
        <f t="shared" si="21"/>
        <v>1</v>
      </c>
      <c r="Z219">
        <f t="shared" si="22"/>
        <v>1900</v>
      </c>
    </row>
    <row r="220" spans="2:26" x14ac:dyDescent="0.25">
      <c r="B220" s="35"/>
      <c r="C220" s="35"/>
      <c r="D220" s="36"/>
      <c r="E220" s="36"/>
      <c r="F220" s="36"/>
      <c r="G220" s="82"/>
      <c r="H220" s="36"/>
      <c r="I220" s="73" t="str">
        <f t="shared" ca="1" si="23"/>
        <v/>
      </c>
      <c r="J220" s="69"/>
      <c r="K220" s="37"/>
      <c r="L220" s="58"/>
      <c r="M220" s="58"/>
      <c r="N220" s="74">
        <f t="shared" ca="1" si="24"/>
        <v>0</v>
      </c>
      <c r="O220" s="72">
        <f t="shared" si="25"/>
        <v>0</v>
      </c>
      <c r="U220" t="str">
        <f>IFERROR(VLOOKUP(D220,Outros!$E$14:$F$25,2,0),"")</f>
        <v>Receita</v>
      </c>
      <c r="V220" t="str">
        <f>IF(D220=Despesas!$C$13,"Despesas_com_Produto",IF(D220=Despesas!$F$13,"Despesas_com_Serviços",IF(D220=Despesas!$I$13,"Despesas_Administrativas",IF(D220=Despesas!$L$13,"Despesas_Operacionais",IF(D220=Despesas!$O$13,"Despesas_com_Pessoal",IF(D220=Despesas!$R$13,"Impostos",IF(D220=Despesas!$U$13,"Despesas_Não_Operacionais",IF(D220=Despesas!$X$13,"Outras_Despesas",""))))))))</f>
        <v>Despesas_Operacionais</v>
      </c>
      <c r="X220">
        <f t="shared" si="20"/>
        <v>0</v>
      </c>
      <c r="Y220">
        <f t="shared" si="21"/>
        <v>1</v>
      </c>
      <c r="Z220">
        <f t="shared" si="22"/>
        <v>1900</v>
      </c>
    </row>
    <row r="221" spans="2:26" x14ac:dyDescent="0.25">
      <c r="B221" s="35"/>
      <c r="C221" s="35"/>
      <c r="D221" s="36"/>
      <c r="E221" s="36"/>
      <c r="F221" s="36"/>
      <c r="G221" s="82"/>
      <c r="H221" s="36"/>
      <c r="I221" s="73" t="str">
        <f t="shared" ca="1" si="23"/>
        <v/>
      </c>
      <c r="J221" s="69"/>
      <c r="K221" s="37"/>
      <c r="L221" s="58"/>
      <c r="M221" s="58"/>
      <c r="N221" s="74">
        <f t="shared" ca="1" si="24"/>
        <v>0</v>
      </c>
      <c r="O221" s="72">
        <f t="shared" si="25"/>
        <v>0</v>
      </c>
      <c r="U221" t="str">
        <f>IFERROR(VLOOKUP(D221,Outros!$E$14:$F$25,2,0),"")</f>
        <v>Receita</v>
      </c>
      <c r="V221" t="str">
        <f>IF(D221=Despesas!$C$13,"Despesas_com_Produto",IF(D221=Despesas!$F$13,"Despesas_com_Serviços",IF(D221=Despesas!$I$13,"Despesas_Administrativas",IF(D221=Despesas!$L$13,"Despesas_Operacionais",IF(D221=Despesas!$O$13,"Despesas_com_Pessoal",IF(D221=Despesas!$R$13,"Impostos",IF(D221=Despesas!$U$13,"Despesas_Não_Operacionais",IF(D221=Despesas!$X$13,"Outras_Despesas",""))))))))</f>
        <v>Despesas_Operacionais</v>
      </c>
      <c r="X221">
        <f t="shared" si="20"/>
        <v>0</v>
      </c>
      <c r="Y221">
        <f t="shared" si="21"/>
        <v>1</v>
      </c>
      <c r="Z221">
        <f t="shared" si="22"/>
        <v>1900</v>
      </c>
    </row>
    <row r="222" spans="2:26" x14ac:dyDescent="0.25">
      <c r="B222" s="35"/>
      <c r="C222" s="35"/>
      <c r="D222" s="36"/>
      <c r="E222" s="36"/>
      <c r="F222" s="36"/>
      <c r="G222" s="82"/>
      <c r="H222" s="36"/>
      <c r="I222" s="73" t="str">
        <f t="shared" ca="1" si="23"/>
        <v/>
      </c>
      <c r="J222" s="69"/>
      <c r="K222" s="37"/>
      <c r="L222" s="58"/>
      <c r="M222" s="58"/>
      <c r="N222" s="74">
        <f t="shared" ca="1" si="24"/>
        <v>0</v>
      </c>
      <c r="O222" s="72">
        <f t="shared" si="25"/>
        <v>0</v>
      </c>
      <c r="U222" t="str">
        <f>IFERROR(VLOOKUP(D222,Outros!$E$14:$F$25,2,0),"")</f>
        <v>Receita</v>
      </c>
      <c r="V222" t="str">
        <f>IF(D222=Despesas!$C$13,"Despesas_com_Produto",IF(D222=Despesas!$F$13,"Despesas_com_Serviços",IF(D222=Despesas!$I$13,"Despesas_Administrativas",IF(D222=Despesas!$L$13,"Despesas_Operacionais",IF(D222=Despesas!$O$13,"Despesas_com_Pessoal",IF(D222=Despesas!$R$13,"Impostos",IF(D222=Despesas!$U$13,"Despesas_Não_Operacionais",IF(D222=Despesas!$X$13,"Outras_Despesas",""))))))))</f>
        <v>Despesas_Operacionais</v>
      </c>
      <c r="X222">
        <f t="shared" si="20"/>
        <v>0</v>
      </c>
      <c r="Y222">
        <f t="shared" si="21"/>
        <v>1</v>
      </c>
      <c r="Z222">
        <f t="shared" si="22"/>
        <v>1900</v>
      </c>
    </row>
    <row r="223" spans="2:26" x14ac:dyDescent="0.25">
      <c r="B223" s="35"/>
      <c r="C223" s="35"/>
      <c r="D223" s="36"/>
      <c r="E223" s="36"/>
      <c r="F223" s="36"/>
      <c r="G223" s="82"/>
      <c r="H223" s="36"/>
      <c r="I223" s="73" t="str">
        <f t="shared" ca="1" si="23"/>
        <v/>
      </c>
      <c r="J223" s="69"/>
      <c r="K223" s="37"/>
      <c r="L223" s="58"/>
      <c r="M223" s="58"/>
      <c r="N223" s="74">
        <f t="shared" ca="1" si="24"/>
        <v>0</v>
      </c>
      <c r="O223" s="72">
        <f t="shared" si="25"/>
        <v>0</v>
      </c>
      <c r="U223" t="str">
        <f>IFERROR(VLOOKUP(D223,Outros!$E$14:$F$25,2,0),"")</f>
        <v>Receita</v>
      </c>
      <c r="V223" t="str">
        <f>IF(D223=Despesas!$C$13,"Despesas_com_Produto",IF(D223=Despesas!$F$13,"Despesas_com_Serviços",IF(D223=Despesas!$I$13,"Despesas_Administrativas",IF(D223=Despesas!$L$13,"Despesas_Operacionais",IF(D223=Despesas!$O$13,"Despesas_com_Pessoal",IF(D223=Despesas!$R$13,"Impostos",IF(D223=Despesas!$U$13,"Despesas_Não_Operacionais",IF(D223=Despesas!$X$13,"Outras_Despesas",""))))))))</f>
        <v>Despesas_Operacionais</v>
      </c>
      <c r="X223">
        <f t="shared" si="20"/>
        <v>0</v>
      </c>
      <c r="Y223">
        <f t="shared" si="21"/>
        <v>1</v>
      </c>
      <c r="Z223">
        <f t="shared" si="22"/>
        <v>1900</v>
      </c>
    </row>
    <row r="224" spans="2:26" x14ac:dyDescent="0.25">
      <c r="B224" s="35"/>
      <c r="C224" s="35"/>
      <c r="D224" s="36"/>
      <c r="E224" s="36"/>
      <c r="F224" s="36"/>
      <c r="G224" s="82"/>
      <c r="H224" s="36"/>
      <c r="I224" s="73" t="str">
        <f t="shared" ca="1" si="23"/>
        <v/>
      </c>
      <c r="J224" s="69"/>
      <c r="K224" s="37"/>
      <c r="L224" s="58"/>
      <c r="M224" s="58"/>
      <c r="N224" s="74">
        <f t="shared" ca="1" si="24"/>
        <v>0</v>
      </c>
      <c r="O224" s="72">
        <f t="shared" si="25"/>
        <v>0</v>
      </c>
      <c r="U224" t="str">
        <f>IFERROR(VLOOKUP(D224,Outros!$E$14:$F$25,2,0),"")</f>
        <v>Receita</v>
      </c>
      <c r="V224" t="str">
        <f>IF(D224=Despesas!$C$13,"Despesas_com_Produto",IF(D224=Despesas!$F$13,"Despesas_com_Serviços",IF(D224=Despesas!$I$13,"Despesas_Administrativas",IF(D224=Despesas!$L$13,"Despesas_Operacionais",IF(D224=Despesas!$O$13,"Despesas_com_Pessoal",IF(D224=Despesas!$R$13,"Impostos",IF(D224=Despesas!$U$13,"Despesas_Não_Operacionais",IF(D224=Despesas!$X$13,"Outras_Despesas",""))))))))</f>
        <v>Despesas_Operacionais</v>
      </c>
      <c r="X224">
        <f t="shared" si="20"/>
        <v>0</v>
      </c>
      <c r="Y224">
        <f t="shared" si="21"/>
        <v>1</v>
      </c>
      <c r="Z224">
        <f t="shared" si="22"/>
        <v>1900</v>
      </c>
    </row>
    <row r="225" spans="2:26" x14ac:dyDescent="0.25">
      <c r="B225" s="35"/>
      <c r="C225" s="35"/>
      <c r="D225" s="36"/>
      <c r="E225" s="36"/>
      <c r="F225" s="36"/>
      <c r="G225" s="82"/>
      <c r="H225" s="36"/>
      <c r="I225" s="73" t="str">
        <f t="shared" ca="1" si="23"/>
        <v/>
      </c>
      <c r="J225" s="69"/>
      <c r="K225" s="37"/>
      <c r="L225" s="58"/>
      <c r="M225" s="58"/>
      <c r="N225" s="74">
        <f t="shared" ca="1" si="24"/>
        <v>0</v>
      </c>
      <c r="O225" s="72">
        <f t="shared" si="25"/>
        <v>0</v>
      </c>
      <c r="U225" t="str">
        <f>IFERROR(VLOOKUP(D225,Outros!$E$14:$F$25,2,0),"")</f>
        <v>Receita</v>
      </c>
      <c r="V225" t="str">
        <f>IF(D225=Despesas!$C$13,"Despesas_com_Produto",IF(D225=Despesas!$F$13,"Despesas_com_Serviços",IF(D225=Despesas!$I$13,"Despesas_Administrativas",IF(D225=Despesas!$L$13,"Despesas_Operacionais",IF(D225=Despesas!$O$13,"Despesas_com_Pessoal",IF(D225=Despesas!$R$13,"Impostos",IF(D225=Despesas!$U$13,"Despesas_Não_Operacionais",IF(D225=Despesas!$X$13,"Outras_Despesas",""))))))))</f>
        <v>Despesas_Operacionais</v>
      </c>
      <c r="X225">
        <f t="shared" si="20"/>
        <v>0</v>
      </c>
      <c r="Y225">
        <f t="shared" si="21"/>
        <v>1</v>
      </c>
      <c r="Z225">
        <f t="shared" si="22"/>
        <v>1900</v>
      </c>
    </row>
    <row r="226" spans="2:26" x14ac:dyDescent="0.25">
      <c r="B226" s="35"/>
      <c r="C226" s="35"/>
      <c r="D226" s="36"/>
      <c r="E226" s="36"/>
      <c r="F226" s="36"/>
      <c r="G226" s="82"/>
      <c r="H226" s="36"/>
      <c r="I226" s="73" t="str">
        <f t="shared" ca="1" si="23"/>
        <v/>
      </c>
      <c r="J226" s="69"/>
      <c r="K226" s="37"/>
      <c r="L226" s="58"/>
      <c r="M226" s="58"/>
      <c r="N226" s="74">
        <f t="shared" ca="1" si="24"/>
        <v>0</v>
      </c>
      <c r="O226" s="72">
        <f t="shared" si="25"/>
        <v>0</v>
      </c>
      <c r="U226" t="str">
        <f>IFERROR(VLOOKUP(D226,Outros!$E$14:$F$25,2,0),"")</f>
        <v>Receita</v>
      </c>
      <c r="V226" t="str">
        <f>IF(D226=Despesas!$C$13,"Despesas_com_Produto",IF(D226=Despesas!$F$13,"Despesas_com_Serviços",IF(D226=Despesas!$I$13,"Despesas_Administrativas",IF(D226=Despesas!$L$13,"Despesas_Operacionais",IF(D226=Despesas!$O$13,"Despesas_com_Pessoal",IF(D226=Despesas!$R$13,"Impostos",IF(D226=Despesas!$U$13,"Despesas_Não_Operacionais",IF(D226=Despesas!$X$13,"Outras_Despesas",""))))))))</f>
        <v>Despesas_Operacionais</v>
      </c>
      <c r="X226">
        <f t="shared" si="20"/>
        <v>0</v>
      </c>
      <c r="Y226">
        <f t="shared" si="21"/>
        <v>1</v>
      </c>
      <c r="Z226">
        <f t="shared" si="22"/>
        <v>1900</v>
      </c>
    </row>
    <row r="227" spans="2:26" x14ac:dyDescent="0.25">
      <c r="B227" s="35"/>
      <c r="C227" s="35"/>
      <c r="D227" s="36"/>
      <c r="E227" s="36"/>
      <c r="F227" s="36"/>
      <c r="G227" s="82"/>
      <c r="H227" s="36"/>
      <c r="I227" s="73" t="str">
        <f t="shared" ca="1" si="23"/>
        <v/>
      </c>
      <c r="J227" s="69"/>
      <c r="K227" s="37"/>
      <c r="L227" s="58"/>
      <c r="M227" s="58"/>
      <c r="N227" s="74">
        <f t="shared" ca="1" si="24"/>
        <v>0</v>
      </c>
      <c r="O227" s="72">
        <f t="shared" si="25"/>
        <v>0</v>
      </c>
      <c r="U227" t="str">
        <f>IFERROR(VLOOKUP(D227,Outros!$E$14:$F$25,2,0),"")</f>
        <v>Receita</v>
      </c>
      <c r="V227" t="str">
        <f>IF(D227=Despesas!$C$13,"Despesas_com_Produto",IF(D227=Despesas!$F$13,"Despesas_com_Serviços",IF(D227=Despesas!$I$13,"Despesas_Administrativas",IF(D227=Despesas!$L$13,"Despesas_Operacionais",IF(D227=Despesas!$O$13,"Despesas_com_Pessoal",IF(D227=Despesas!$R$13,"Impostos",IF(D227=Despesas!$U$13,"Despesas_Não_Operacionais",IF(D227=Despesas!$X$13,"Outras_Despesas",""))))))))</f>
        <v>Despesas_Operacionais</v>
      </c>
      <c r="X227">
        <f t="shared" si="20"/>
        <v>0</v>
      </c>
      <c r="Y227">
        <f t="shared" si="21"/>
        <v>1</v>
      </c>
      <c r="Z227">
        <f t="shared" si="22"/>
        <v>1900</v>
      </c>
    </row>
    <row r="228" spans="2:26" x14ac:dyDescent="0.25">
      <c r="B228" s="35"/>
      <c r="C228" s="35"/>
      <c r="D228" s="36"/>
      <c r="E228" s="36"/>
      <c r="F228" s="36"/>
      <c r="G228" s="82"/>
      <c r="H228" s="36"/>
      <c r="I228" s="73" t="str">
        <f t="shared" ca="1" si="23"/>
        <v/>
      </c>
      <c r="J228" s="69"/>
      <c r="K228" s="37"/>
      <c r="L228" s="58"/>
      <c r="M228" s="58"/>
      <c r="N228" s="74">
        <f t="shared" ca="1" si="24"/>
        <v>0</v>
      </c>
      <c r="O228" s="72">
        <f t="shared" si="25"/>
        <v>0</v>
      </c>
      <c r="U228" t="str">
        <f>IFERROR(VLOOKUP(D228,Outros!$E$14:$F$25,2,0),"")</f>
        <v>Receita</v>
      </c>
      <c r="V228" t="str">
        <f>IF(D228=Despesas!$C$13,"Despesas_com_Produto",IF(D228=Despesas!$F$13,"Despesas_com_Serviços",IF(D228=Despesas!$I$13,"Despesas_Administrativas",IF(D228=Despesas!$L$13,"Despesas_Operacionais",IF(D228=Despesas!$O$13,"Despesas_com_Pessoal",IF(D228=Despesas!$R$13,"Impostos",IF(D228=Despesas!$U$13,"Despesas_Não_Operacionais",IF(D228=Despesas!$X$13,"Outras_Despesas",""))))))))</f>
        <v>Despesas_Operacionais</v>
      </c>
      <c r="X228">
        <f t="shared" si="20"/>
        <v>0</v>
      </c>
      <c r="Y228">
        <f t="shared" si="21"/>
        <v>1</v>
      </c>
      <c r="Z228">
        <f t="shared" si="22"/>
        <v>1900</v>
      </c>
    </row>
    <row r="229" spans="2:26" x14ac:dyDescent="0.25">
      <c r="B229" s="35"/>
      <c r="C229" s="35"/>
      <c r="D229" s="36"/>
      <c r="E229" s="36"/>
      <c r="F229" s="36"/>
      <c r="G229" s="82"/>
      <c r="H229" s="36"/>
      <c r="I229" s="73" t="str">
        <f t="shared" ca="1" si="23"/>
        <v/>
      </c>
      <c r="J229" s="69"/>
      <c r="K229" s="37"/>
      <c r="L229" s="58"/>
      <c r="M229" s="58"/>
      <c r="N229" s="74">
        <f t="shared" ca="1" si="24"/>
        <v>0</v>
      </c>
      <c r="O229" s="72">
        <f t="shared" si="25"/>
        <v>0</v>
      </c>
      <c r="U229" t="str">
        <f>IFERROR(VLOOKUP(D229,Outros!$E$14:$F$25,2,0),"")</f>
        <v>Receita</v>
      </c>
      <c r="V229" t="str">
        <f>IF(D229=Despesas!$C$13,"Despesas_com_Produto",IF(D229=Despesas!$F$13,"Despesas_com_Serviços",IF(D229=Despesas!$I$13,"Despesas_Administrativas",IF(D229=Despesas!$L$13,"Despesas_Operacionais",IF(D229=Despesas!$O$13,"Despesas_com_Pessoal",IF(D229=Despesas!$R$13,"Impostos",IF(D229=Despesas!$U$13,"Despesas_Não_Operacionais",IF(D229=Despesas!$X$13,"Outras_Despesas",""))))))))</f>
        <v>Despesas_Operacionais</v>
      </c>
      <c r="X229">
        <f t="shared" si="20"/>
        <v>0</v>
      </c>
      <c r="Y229">
        <f t="shared" si="21"/>
        <v>1</v>
      </c>
      <c r="Z229">
        <f t="shared" si="22"/>
        <v>1900</v>
      </c>
    </row>
    <row r="230" spans="2:26" x14ac:dyDescent="0.25">
      <c r="B230" s="35"/>
      <c r="C230" s="35"/>
      <c r="D230" s="36"/>
      <c r="E230" s="36"/>
      <c r="F230" s="36"/>
      <c r="G230" s="82"/>
      <c r="H230" s="36"/>
      <c r="I230" s="73" t="str">
        <f t="shared" ca="1" si="23"/>
        <v/>
      </c>
      <c r="J230" s="69"/>
      <c r="K230" s="37"/>
      <c r="L230" s="58"/>
      <c r="M230" s="58"/>
      <c r="N230" s="74">
        <f t="shared" ca="1" si="24"/>
        <v>0</v>
      </c>
      <c r="O230" s="72">
        <f t="shared" si="25"/>
        <v>0</v>
      </c>
      <c r="U230" t="str">
        <f>IFERROR(VLOOKUP(D230,Outros!$E$14:$F$25,2,0),"")</f>
        <v>Receita</v>
      </c>
      <c r="V230" t="str">
        <f>IF(D230=Despesas!$C$13,"Despesas_com_Produto",IF(D230=Despesas!$F$13,"Despesas_com_Serviços",IF(D230=Despesas!$I$13,"Despesas_Administrativas",IF(D230=Despesas!$L$13,"Despesas_Operacionais",IF(D230=Despesas!$O$13,"Despesas_com_Pessoal",IF(D230=Despesas!$R$13,"Impostos",IF(D230=Despesas!$U$13,"Despesas_Não_Operacionais",IF(D230=Despesas!$X$13,"Outras_Despesas",""))))))))</f>
        <v>Despesas_Operacionais</v>
      </c>
      <c r="X230">
        <f t="shared" si="20"/>
        <v>0</v>
      </c>
      <c r="Y230">
        <f t="shared" si="21"/>
        <v>1</v>
      </c>
      <c r="Z230">
        <f t="shared" si="22"/>
        <v>1900</v>
      </c>
    </row>
    <row r="231" spans="2:26" x14ac:dyDescent="0.25">
      <c r="B231" s="35"/>
      <c r="C231" s="35"/>
      <c r="D231" s="36"/>
      <c r="E231" s="36"/>
      <c r="F231" s="36"/>
      <c r="G231" s="82"/>
      <c r="H231" s="36"/>
      <c r="I231" s="73" t="str">
        <f t="shared" ca="1" si="23"/>
        <v/>
      </c>
      <c r="J231" s="69"/>
      <c r="K231" s="37"/>
      <c r="L231" s="58"/>
      <c r="M231" s="58"/>
      <c r="N231" s="74">
        <f t="shared" ca="1" si="24"/>
        <v>0</v>
      </c>
      <c r="O231" s="72">
        <f t="shared" si="25"/>
        <v>0</v>
      </c>
      <c r="U231" t="str">
        <f>IFERROR(VLOOKUP(D231,Outros!$E$14:$F$25,2,0),"")</f>
        <v>Receita</v>
      </c>
      <c r="V231" t="str">
        <f>IF(D231=Despesas!$C$13,"Despesas_com_Produto",IF(D231=Despesas!$F$13,"Despesas_com_Serviços",IF(D231=Despesas!$I$13,"Despesas_Administrativas",IF(D231=Despesas!$L$13,"Despesas_Operacionais",IF(D231=Despesas!$O$13,"Despesas_com_Pessoal",IF(D231=Despesas!$R$13,"Impostos",IF(D231=Despesas!$U$13,"Despesas_Não_Operacionais",IF(D231=Despesas!$X$13,"Outras_Despesas",""))))))))</f>
        <v>Despesas_Operacionais</v>
      </c>
      <c r="X231">
        <f t="shared" si="20"/>
        <v>0</v>
      </c>
      <c r="Y231">
        <f t="shared" si="21"/>
        <v>1</v>
      </c>
      <c r="Z231">
        <f t="shared" si="22"/>
        <v>1900</v>
      </c>
    </row>
    <row r="232" spans="2:26" x14ac:dyDescent="0.25">
      <c r="B232" s="35"/>
      <c r="C232" s="35"/>
      <c r="D232" s="36"/>
      <c r="E232" s="36"/>
      <c r="F232" s="36"/>
      <c r="G232" s="82"/>
      <c r="H232" s="36"/>
      <c r="I232" s="73" t="str">
        <f t="shared" ca="1" si="23"/>
        <v/>
      </c>
      <c r="J232" s="69"/>
      <c r="K232" s="37"/>
      <c r="L232" s="58"/>
      <c r="M232" s="58"/>
      <c r="N232" s="74">
        <f t="shared" ca="1" si="24"/>
        <v>0</v>
      </c>
      <c r="O232" s="72">
        <f t="shared" si="25"/>
        <v>0</v>
      </c>
      <c r="U232" t="str">
        <f>IFERROR(VLOOKUP(D232,Outros!$E$14:$F$25,2,0),"")</f>
        <v>Receita</v>
      </c>
      <c r="V232" t="str">
        <f>IF(D232=Despesas!$C$13,"Despesas_com_Produto",IF(D232=Despesas!$F$13,"Despesas_com_Serviços",IF(D232=Despesas!$I$13,"Despesas_Administrativas",IF(D232=Despesas!$L$13,"Despesas_Operacionais",IF(D232=Despesas!$O$13,"Despesas_com_Pessoal",IF(D232=Despesas!$R$13,"Impostos",IF(D232=Despesas!$U$13,"Despesas_Não_Operacionais",IF(D232=Despesas!$X$13,"Outras_Despesas",""))))))))</f>
        <v>Despesas_Operacionais</v>
      </c>
      <c r="X232">
        <f t="shared" si="20"/>
        <v>0</v>
      </c>
      <c r="Y232">
        <f t="shared" si="21"/>
        <v>1</v>
      </c>
      <c r="Z232">
        <f t="shared" si="22"/>
        <v>1900</v>
      </c>
    </row>
    <row r="233" spans="2:26" x14ac:dyDescent="0.25">
      <c r="B233" s="35"/>
      <c r="C233" s="35"/>
      <c r="D233" s="36"/>
      <c r="E233" s="36"/>
      <c r="F233" s="36"/>
      <c r="G233" s="82"/>
      <c r="H233" s="36"/>
      <c r="I233" s="73" t="str">
        <f t="shared" ca="1" si="23"/>
        <v/>
      </c>
      <c r="J233" s="69"/>
      <c r="K233" s="37"/>
      <c r="L233" s="58"/>
      <c r="M233" s="58"/>
      <c r="N233" s="74">
        <f t="shared" ca="1" si="24"/>
        <v>0</v>
      </c>
      <c r="O233" s="72">
        <f t="shared" si="25"/>
        <v>0</v>
      </c>
      <c r="U233" t="str">
        <f>IFERROR(VLOOKUP(D233,Outros!$E$14:$F$25,2,0),"")</f>
        <v>Receita</v>
      </c>
      <c r="V233" t="str">
        <f>IF(D233=Despesas!$C$13,"Despesas_com_Produto",IF(D233=Despesas!$F$13,"Despesas_com_Serviços",IF(D233=Despesas!$I$13,"Despesas_Administrativas",IF(D233=Despesas!$L$13,"Despesas_Operacionais",IF(D233=Despesas!$O$13,"Despesas_com_Pessoal",IF(D233=Despesas!$R$13,"Impostos",IF(D233=Despesas!$U$13,"Despesas_Não_Operacionais",IF(D233=Despesas!$X$13,"Outras_Despesas",""))))))))</f>
        <v>Despesas_Operacionais</v>
      </c>
      <c r="X233">
        <f t="shared" si="20"/>
        <v>0</v>
      </c>
      <c r="Y233">
        <f t="shared" si="21"/>
        <v>1</v>
      </c>
      <c r="Z233">
        <f t="shared" si="22"/>
        <v>1900</v>
      </c>
    </row>
    <row r="234" spans="2:26" x14ac:dyDescent="0.25">
      <c r="B234" s="35"/>
      <c r="C234" s="35"/>
      <c r="D234" s="36"/>
      <c r="E234" s="36"/>
      <c r="F234" s="36"/>
      <c r="G234" s="82"/>
      <c r="H234" s="36"/>
      <c r="I234" s="73" t="str">
        <f t="shared" ca="1" si="23"/>
        <v/>
      </c>
      <c r="J234" s="69"/>
      <c r="K234" s="37"/>
      <c r="L234" s="58"/>
      <c r="M234" s="58"/>
      <c r="N234" s="74">
        <f t="shared" ca="1" si="24"/>
        <v>0</v>
      </c>
      <c r="O234" s="72">
        <f t="shared" si="25"/>
        <v>0</v>
      </c>
      <c r="U234" t="str">
        <f>IFERROR(VLOOKUP(D234,Outros!$E$14:$F$25,2,0),"")</f>
        <v>Receita</v>
      </c>
      <c r="V234" t="str">
        <f>IF(D234=Despesas!$C$13,"Despesas_com_Produto",IF(D234=Despesas!$F$13,"Despesas_com_Serviços",IF(D234=Despesas!$I$13,"Despesas_Administrativas",IF(D234=Despesas!$L$13,"Despesas_Operacionais",IF(D234=Despesas!$O$13,"Despesas_com_Pessoal",IF(D234=Despesas!$R$13,"Impostos",IF(D234=Despesas!$U$13,"Despesas_Não_Operacionais",IF(D234=Despesas!$X$13,"Outras_Despesas",""))))))))</f>
        <v>Despesas_Operacionais</v>
      </c>
      <c r="X234">
        <f t="shared" si="20"/>
        <v>0</v>
      </c>
      <c r="Y234">
        <f t="shared" si="21"/>
        <v>1</v>
      </c>
      <c r="Z234">
        <f t="shared" si="22"/>
        <v>1900</v>
      </c>
    </row>
    <row r="235" spans="2:26" x14ac:dyDescent="0.25">
      <c r="B235" s="35"/>
      <c r="C235" s="35"/>
      <c r="D235" s="36"/>
      <c r="E235" s="36"/>
      <c r="F235" s="36"/>
      <c r="G235" s="82"/>
      <c r="H235" s="36"/>
      <c r="I235" s="73" t="str">
        <f t="shared" ca="1" si="23"/>
        <v/>
      </c>
      <c r="J235" s="69"/>
      <c r="K235" s="37"/>
      <c r="L235" s="58"/>
      <c r="M235" s="58"/>
      <c r="N235" s="74">
        <f t="shared" ca="1" si="24"/>
        <v>0</v>
      </c>
      <c r="O235" s="72">
        <f t="shared" si="25"/>
        <v>0</v>
      </c>
      <c r="U235" t="str">
        <f>IFERROR(VLOOKUP(D235,Outros!$E$14:$F$25,2,0),"")</f>
        <v>Receita</v>
      </c>
      <c r="V235" t="str">
        <f>IF(D235=Despesas!$C$13,"Despesas_com_Produto",IF(D235=Despesas!$F$13,"Despesas_com_Serviços",IF(D235=Despesas!$I$13,"Despesas_Administrativas",IF(D235=Despesas!$L$13,"Despesas_Operacionais",IF(D235=Despesas!$O$13,"Despesas_com_Pessoal",IF(D235=Despesas!$R$13,"Impostos",IF(D235=Despesas!$U$13,"Despesas_Não_Operacionais",IF(D235=Despesas!$X$13,"Outras_Despesas",""))))))))</f>
        <v>Despesas_Operacionais</v>
      </c>
      <c r="X235">
        <f t="shared" si="20"/>
        <v>0</v>
      </c>
      <c r="Y235">
        <f t="shared" si="21"/>
        <v>1</v>
      </c>
      <c r="Z235">
        <f t="shared" si="22"/>
        <v>1900</v>
      </c>
    </row>
    <row r="236" spans="2:26" x14ac:dyDescent="0.25">
      <c r="B236" s="35"/>
      <c r="C236" s="35"/>
      <c r="D236" s="36"/>
      <c r="E236" s="36"/>
      <c r="F236" s="36"/>
      <c r="G236" s="82"/>
      <c r="H236" s="36"/>
      <c r="I236" s="73" t="str">
        <f t="shared" ca="1" si="23"/>
        <v/>
      </c>
      <c r="J236" s="69"/>
      <c r="K236" s="37"/>
      <c r="L236" s="58"/>
      <c r="M236" s="58"/>
      <c r="N236" s="74">
        <f t="shared" ca="1" si="24"/>
        <v>0</v>
      </c>
      <c r="O236" s="72">
        <f t="shared" si="25"/>
        <v>0</v>
      </c>
      <c r="U236" t="str">
        <f>IFERROR(VLOOKUP(D236,Outros!$E$14:$F$25,2,0),"")</f>
        <v>Receita</v>
      </c>
      <c r="V236" t="str">
        <f>IF(D236=Despesas!$C$13,"Despesas_com_Produto",IF(D236=Despesas!$F$13,"Despesas_com_Serviços",IF(D236=Despesas!$I$13,"Despesas_Administrativas",IF(D236=Despesas!$L$13,"Despesas_Operacionais",IF(D236=Despesas!$O$13,"Despesas_com_Pessoal",IF(D236=Despesas!$R$13,"Impostos",IF(D236=Despesas!$U$13,"Despesas_Não_Operacionais",IF(D236=Despesas!$X$13,"Outras_Despesas",""))))))))</f>
        <v>Despesas_Operacionais</v>
      </c>
      <c r="X236">
        <f t="shared" si="20"/>
        <v>0</v>
      </c>
      <c r="Y236">
        <f t="shared" si="21"/>
        <v>1</v>
      </c>
      <c r="Z236">
        <f t="shared" si="22"/>
        <v>1900</v>
      </c>
    </row>
    <row r="237" spans="2:26" x14ac:dyDescent="0.25">
      <c r="B237" s="35"/>
      <c r="C237" s="35"/>
      <c r="D237" s="36"/>
      <c r="E237" s="36"/>
      <c r="F237" s="36"/>
      <c r="G237" s="82"/>
      <c r="H237" s="36"/>
      <c r="I237" s="73" t="str">
        <f t="shared" ca="1" si="23"/>
        <v/>
      </c>
      <c r="J237" s="69"/>
      <c r="K237" s="37"/>
      <c r="L237" s="58"/>
      <c r="M237" s="58"/>
      <c r="N237" s="74">
        <f t="shared" ca="1" si="24"/>
        <v>0</v>
      </c>
      <c r="O237" s="72">
        <f t="shared" si="25"/>
        <v>0</v>
      </c>
      <c r="U237" t="str">
        <f>IFERROR(VLOOKUP(D237,Outros!$E$14:$F$25,2,0),"")</f>
        <v>Receita</v>
      </c>
      <c r="V237" t="str">
        <f>IF(D237=Despesas!$C$13,"Despesas_com_Produto",IF(D237=Despesas!$F$13,"Despesas_com_Serviços",IF(D237=Despesas!$I$13,"Despesas_Administrativas",IF(D237=Despesas!$L$13,"Despesas_Operacionais",IF(D237=Despesas!$O$13,"Despesas_com_Pessoal",IF(D237=Despesas!$R$13,"Impostos",IF(D237=Despesas!$U$13,"Despesas_Não_Operacionais",IF(D237=Despesas!$X$13,"Outras_Despesas",""))))))))</f>
        <v>Despesas_Operacionais</v>
      </c>
      <c r="X237">
        <f t="shared" si="20"/>
        <v>0</v>
      </c>
      <c r="Y237">
        <f t="shared" si="21"/>
        <v>1</v>
      </c>
      <c r="Z237">
        <f t="shared" si="22"/>
        <v>1900</v>
      </c>
    </row>
    <row r="238" spans="2:26" x14ac:dyDescent="0.25">
      <c r="B238" s="35"/>
      <c r="C238" s="35"/>
      <c r="D238" s="36"/>
      <c r="E238" s="36"/>
      <c r="F238" s="36"/>
      <c r="G238" s="82"/>
      <c r="H238" s="36"/>
      <c r="I238" s="73" t="str">
        <f t="shared" ca="1" si="23"/>
        <v/>
      </c>
      <c r="J238" s="69"/>
      <c r="K238" s="37"/>
      <c r="L238" s="58"/>
      <c r="M238" s="58"/>
      <c r="N238" s="74">
        <f t="shared" ca="1" si="24"/>
        <v>0</v>
      </c>
      <c r="O238" s="72">
        <f t="shared" si="25"/>
        <v>0</v>
      </c>
      <c r="U238" t="str">
        <f>IFERROR(VLOOKUP(D238,Outros!$E$14:$F$25,2,0),"")</f>
        <v>Receita</v>
      </c>
      <c r="V238" t="str">
        <f>IF(D238=Despesas!$C$13,"Despesas_com_Produto",IF(D238=Despesas!$F$13,"Despesas_com_Serviços",IF(D238=Despesas!$I$13,"Despesas_Administrativas",IF(D238=Despesas!$L$13,"Despesas_Operacionais",IF(D238=Despesas!$O$13,"Despesas_com_Pessoal",IF(D238=Despesas!$R$13,"Impostos",IF(D238=Despesas!$U$13,"Despesas_Não_Operacionais",IF(D238=Despesas!$X$13,"Outras_Despesas",""))))))))</f>
        <v>Despesas_Operacionais</v>
      </c>
      <c r="X238">
        <f t="shared" si="20"/>
        <v>0</v>
      </c>
      <c r="Y238">
        <f t="shared" si="21"/>
        <v>1</v>
      </c>
      <c r="Z238">
        <f t="shared" si="22"/>
        <v>1900</v>
      </c>
    </row>
    <row r="239" spans="2:26" x14ac:dyDescent="0.25">
      <c r="B239" s="35"/>
      <c r="C239" s="35"/>
      <c r="D239" s="36"/>
      <c r="E239" s="36"/>
      <c r="F239" s="36"/>
      <c r="G239" s="82"/>
      <c r="H239" s="36"/>
      <c r="I239" s="73" t="str">
        <f t="shared" ca="1" si="23"/>
        <v/>
      </c>
      <c r="J239" s="69"/>
      <c r="K239" s="37"/>
      <c r="L239" s="58"/>
      <c r="M239" s="58"/>
      <c r="N239" s="74">
        <f t="shared" ca="1" si="24"/>
        <v>0</v>
      </c>
      <c r="O239" s="72">
        <f t="shared" si="25"/>
        <v>0</v>
      </c>
      <c r="U239" t="str">
        <f>IFERROR(VLOOKUP(D239,Outros!$E$14:$F$25,2,0),"")</f>
        <v>Receita</v>
      </c>
      <c r="V239" t="str">
        <f>IF(D239=Despesas!$C$13,"Despesas_com_Produto",IF(D239=Despesas!$F$13,"Despesas_com_Serviços",IF(D239=Despesas!$I$13,"Despesas_Administrativas",IF(D239=Despesas!$L$13,"Despesas_Operacionais",IF(D239=Despesas!$O$13,"Despesas_com_Pessoal",IF(D239=Despesas!$R$13,"Impostos",IF(D239=Despesas!$U$13,"Despesas_Não_Operacionais",IF(D239=Despesas!$X$13,"Outras_Despesas",""))))))))</f>
        <v>Despesas_Operacionais</v>
      </c>
      <c r="X239">
        <f t="shared" si="20"/>
        <v>0</v>
      </c>
      <c r="Y239">
        <f t="shared" si="21"/>
        <v>1</v>
      </c>
      <c r="Z239">
        <f t="shared" si="22"/>
        <v>1900</v>
      </c>
    </row>
    <row r="240" spans="2:26" x14ac:dyDescent="0.25">
      <c r="B240" s="35"/>
      <c r="C240" s="35"/>
      <c r="D240" s="36"/>
      <c r="E240" s="36"/>
      <c r="F240" s="36"/>
      <c r="G240" s="82"/>
      <c r="H240" s="36"/>
      <c r="I240" s="73" t="str">
        <f t="shared" ca="1" si="23"/>
        <v/>
      </c>
      <c r="J240" s="69"/>
      <c r="K240" s="37"/>
      <c r="L240" s="58"/>
      <c r="M240" s="58"/>
      <c r="N240" s="74">
        <f t="shared" ca="1" si="24"/>
        <v>0</v>
      </c>
      <c r="O240" s="72">
        <f t="shared" si="25"/>
        <v>0</v>
      </c>
      <c r="U240" t="str">
        <f>IFERROR(VLOOKUP(D240,Outros!$E$14:$F$25,2,0),"")</f>
        <v>Receita</v>
      </c>
      <c r="V240" t="str">
        <f>IF(D240=Despesas!$C$13,"Despesas_com_Produto",IF(D240=Despesas!$F$13,"Despesas_com_Serviços",IF(D240=Despesas!$I$13,"Despesas_Administrativas",IF(D240=Despesas!$L$13,"Despesas_Operacionais",IF(D240=Despesas!$O$13,"Despesas_com_Pessoal",IF(D240=Despesas!$R$13,"Impostos",IF(D240=Despesas!$U$13,"Despesas_Não_Operacionais",IF(D240=Despesas!$X$13,"Outras_Despesas",""))))))))</f>
        <v>Despesas_Operacionais</v>
      </c>
      <c r="X240">
        <f t="shared" si="20"/>
        <v>0</v>
      </c>
      <c r="Y240">
        <f t="shared" si="21"/>
        <v>1</v>
      </c>
      <c r="Z240">
        <f t="shared" si="22"/>
        <v>1900</v>
      </c>
    </row>
    <row r="241" spans="2:26" x14ac:dyDescent="0.25">
      <c r="B241" s="35"/>
      <c r="C241" s="35"/>
      <c r="D241" s="36"/>
      <c r="E241" s="36"/>
      <c r="F241" s="36"/>
      <c r="G241" s="82"/>
      <c r="H241" s="36"/>
      <c r="I241" s="73" t="str">
        <f t="shared" ca="1" si="23"/>
        <v/>
      </c>
      <c r="J241" s="69"/>
      <c r="K241" s="37"/>
      <c r="L241" s="58"/>
      <c r="M241" s="58"/>
      <c r="N241" s="74">
        <f t="shared" ca="1" si="24"/>
        <v>0</v>
      </c>
      <c r="O241" s="72">
        <f t="shared" si="25"/>
        <v>0</v>
      </c>
      <c r="U241" t="str">
        <f>IFERROR(VLOOKUP(D241,Outros!$E$14:$F$25,2,0),"")</f>
        <v>Receita</v>
      </c>
      <c r="V241" t="str">
        <f>IF(D241=Despesas!$C$13,"Despesas_com_Produto",IF(D241=Despesas!$F$13,"Despesas_com_Serviços",IF(D241=Despesas!$I$13,"Despesas_Administrativas",IF(D241=Despesas!$L$13,"Despesas_Operacionais",IF(D241=Despesas!$O$13,"Despesas_com_Pessoal",IF(D241=Despesas!$R$13,"Impostos",IF(D241=Despesas!$U$13,"Despesas_Não_Operacionais",IF(D241=Despesas!$X$13,"Outras_Despesas",""))))))))</f>
        <v>Despesas_Operacionais</v>
      </c>
      <c r="X241">
        <f t="shared" si="20"/>
        <v>0</v>
      </c>
      <c r="Y241">
        <f t="shared" si="21"/>
        <v>1</v>
      </c>
      <c r="Z241">
        <f t="shared" si="22"/>
        <v>1900</v>
      </c>
    </row>
    <row r="242" spans="2:26" x14ac:dyDescent="0.25">
      <c r="B242" s="35"/>
      <c r="C242" s="35"/>
      <c r="D242" s="36"/>
      <c r="E242" s="36"/>
      <c r="F242" s="36"/>
      <c r="G242" s="82"/>
      <c r="H242" s="36"/>
      <c r="I242" s="73" t="str">
        <f t="shared" ca="1" si="23"/>
        <v/>
      </c>
      <c r="J242" s="69"/>
      <c r="K242" s="37"/>
      <c r="L242" s="58"/>
      <c r="M242" s="58"/>
      <c r="N242" s="74">
        <f t="shared" ca="1" si="24"/>
        <v>0</v>
      </c>
      <c r="O242" s="72">
        <f t="shared" si="25"/>
        <v>0</v>
      </c>
      <c r="U242" t="str">
        <f>IFERROR(VLOOKUP(D242,Outros!$E$14:$F$25,2,0),"")</f>
        <v>Receita</v>
      </c>
      <c r="V242" t="str">
        <f>IF(D242=Despesas!$C$13,"Despesas_com_Produto",IF(D242=Despesas!$F$13,"Despesas_com_Serviços",IF(D242=Despesas!$I$13,"Despesas_Administrativas",IF(D242=Despesas!$L$13,"Despesas_Operacionais",IF(D242=Despesas!$O$13,"Despesas_com_Pessoal",IF(D242=Despesas!$R$13,"Impostos",IF(D242=Despesas!$U$13,"Despesas_Não_Operacionais",IF(D242=Despesas!$X$13,"Outras_Despesas",""))))))))</f>
        <v>Despesas_Operacionais</v>
      </c>
      <c r="X242">
        <f t="shared" si="20"/>
        <v>0</v>
      </c>
      <c r="Y242">
        <f t="shared" si="21"/>
        <v>1</v>
      </c>
      <c r="Z242">
        <f t="shared" si="22"/>
        <v>1900</v>
      </c>
    </row>
    <row r="243" spans="2:26" x14ac:dyDescent="0.25">
      <c r="B243" s="35"/>
      <c r="C243" s="35"/>
      <c r="D243" s="36"/>
      <c r="E243" s="36"/>
      <c r="F243" s="36"/>
      <c r="G243" s="82"/>
      <c r="H243" s="36"/>
      <c r="I243" s="73" t="str">
        <f t="shared" ca="1" si="23"/>
        <v/>
      </c>
      <c r="J243" s="69"/>
      <c r="K243" s="37"/>
      <c r="L243" s="58"/>
      <c r="M243" s="58"/>
      <c r="N243" s="74">
        <f t="shared" ca="1" si="24"/>
        <v>0</v>
      </c>
      <c r="O243" s="72">
        <f t="shared" si="25"/>
        <v>0</v>
      </c>
      <c r="U243" t="str">
        <f>IFERROR(VLOOKUP(D243,Outros!$E$14:$F$25,2,0),"")</f>
        <v>Receita</v>
      </c>
      <c r="V243" t="str">
        <f>IF(D243=Despesas!$C$13,"Despesas_com_Produto",IF(D243=Despesas!$F$13,"Despesas_com_Serviços",IF(D243=Despesas!$I$13,"Despesas_Administrativas",IF(D243=Despesas!$L$13,"Despesas_Operacionais",IF(D243=Despesas!$O$13,"Despesas_com_Pessoal",IF(D243=Despesas!$R$13,"Impostos",IF(D243=Despesas!$U$13,"Despesas_Não_Operacionais",IF(D243=Despesas!$X$13,"Outras_Despesas",""))))))))</f>
        <v>Despesas_Operacionais</v>
      </c>
      <c r="X243">
        <f t="shared" si="20"/>
        <v>0</v>
      </c>
      <c r="Y243">
        <f t="shared" si="21"/>
        <v>1</v>
      </c>
      <c r="Z243">
        <f t="shared" si="22"/>
        <v>1900</v>
      </c>
    </row>
    <row r="244" spans="2:26" x14ac:dyDescent="0.25">
      <c r="B244" s="35"/>
      <c r="C244" s="35"/>
      <c r="D244" s="36"/>
      <c r="E244" s="36"/>
      <c r="F244" s="36"/>
      <c r="G244" s="82"/>
      <c r="H244" s="36"/>
      <c r="I244" s="73" t="str">
        <f t="shared" ca="1" si="23"/>
        <v/>
      </c>
      <c r="J244" s="69"/>
      <c r="K244" s="37"/>
      <c r="L244" s="58"/>
      <c r="M244" s="58"/>
      <c r="N244" s="74">
        <f t="shared" ca="1" si="24"/>
        <v>0</v>
      </c>
      <c r="O244" s="72">
        <f t="shared" si="25"/>
        <v>0</v>
      </c>
      <c r="U244" t="str">
        <f>IFERROR(VLOOKUP(D244,Outros!$E$14:$F$25,2,0),"")</f>
        <v>Receita</v>
      </c>
      <c r="V244" t="str">
        <f>IF(D244=Despesas!$C$13,"Despesas_com_Produto",IF(D244=Despesas!$F$13,"Despesas_com_Serviços",IF(D244=Despesas!$I$13,"Despesas_Administrativas",IF(D244=Despesas!$L$13,"Despesas_Operacionais",IF(D244=Despesas!$O$13,"Despesas_com_Pessoal",IF(D244=Despesas!$R$13,"Impostos",IF(D244=Despesas!$U$13,"Despesas_Não_Operacionais",IF(D244=Despesas!$X$13,"Outras_Despesas",""))))))))</f>
        <v>Despesas_Operacionais</v>
      </c>
      <c r="X244">
        <f t="shared" si="20"/>
        <v>0</v>
      </c>
      <c r="Y244">
        <f t="shared" si="21"/>
        <v>1</v>
      </c>
      <c r="Z244">
        <f t="shared" si="22"/>
        <v>1900</v>
      </c>
    </row>
    <row r="245" spans="2:26" x14ac:dyDescent="0.25">
      <c r="B245" s="35"/>
      <c r="C245" s="35"/>
      <c r="D245" s="36"/>
      <c r="E245" s="36"/>
      <c r="F245" s="36"/>
      <c r="G245" s="82"/>
      <c r="H245" s="36"/>
      <c r="I245" s="73" t="str">
        <f t="shared" ca="1" si="23"/>
        <v/>
      </c>
      <c r="J245" s="69"/>
      <c r="K245" s="37"/>
      <c r="L245" s="58"/>
      <c r="M245" s="58"/>
      <c r="N245" s="74">
        <f t="shared" ca="1" si="24"/>
        <v>0</v>
      </c>
      <c r="O245" s="72">
        <f t="shared" si="25"/>
        <v>0</v>
      </c>
      <c r="U245" t="str">
        <f>IFERROR(VLOOKUP(D245,Outros!$E$14:$F$25,2,0),"")</f>
        <v>Receita</v>
      </c>
      <c r="V245" t="str">
        <f>IF(D245=Despesas!$C$13,"Despesas_com_Produto",IF(D245=Despesas!$F$13,"Despesas_com_Serviços",IF(D245=Despesas!$I$13,"Despesas_Administrativas",IF(D245=Despesas!$L$13,"Despesas_Operacionais",IF(D245=Despesas!$O$13,"Despesas_com_Pessoal",IF(D245=Despesas!$R$13,"Impostos",IF(D245=Despesas!$U$13,"Despesas_Não_Operacionais",IF(D245=Despesas!$X$13,"Outras_Despesas",""))))))))</f>
        <v>Despesas_Operacionais</v>
      </c>
      <c r="X245">
        <f t="shared" si="20"/>
        <v>0</v>
      </c>
      <c r="Y245">
        <f t="shared" si="21"/>
        <v>1</v>
      </c>
      <c r="Z245">
        <f t="shared" si="22"/>
        <v>1900</v>
      </c>
    </row>
    <row r="246" spans="2:26" x14ac:dyDescent="0.25">
      <c r="B246" s="35"/>
      <c r="C246" s="35"/>
      <c r="D246" s="36"/>
      <c r="E246" s="36"/>
      <c r="F246" s="36"/>
      <c r="G246" s="82"/>
      <c r="H246" s="36"/>
      <c r="I246" s="73" t="str">
        <f t="shared" ca="1" si="23"/>
        <v/>
      </c>
      <c r="J246" s="69"/>
      <c r="K246" s="37"/>
      <c r="L246" s="58"/>
      <c r="M246" s="58"/>
      <c r="N246" s="74">
        <f t="shared" ca="1" si="24"/>
        <v>0</v>
      </c>
      <c r="O246" s="72">
        <f t="shared" si="25"/>
        <v>0</v>
      </c>
      <c r="U246" t="str">
        <f>IFERROR(VLOOKUP(D246,Outros!$E$14:$F$25,2,0),"")</f>
        <v>Receita</v>
      </c>
      <c r="V246" t="str">
        <f>IF(D246=Despesas!$C$13,"Despesas_com_Produto",IF(D246=Despesas!$F$13,"Despesas_com_Serviços",IF(D246=Despesas!$I$13,"Despesas_Administrativas",IF(D246=Despesas!$L$13,"Despesas_Operacionais",IF(D246=Despesas!$O$13,"Despesas_com_Pessoal",IF(D246=Despesas!$R$13,"Impostos",IF(D246=Despesas!$U$13,"Despesas_Não_Operacionais",IF(D246=Despesas!$X$13,"Outras_Despesas",""))))))))</f>
        <v>Despesas_Operacionais</v>
      </c>
      <c r="X246">
        <f t="shared" si="20"/>
        <v>0</v>
      </c>
      <c r="Y246">
        <f t="shared" si="21"/>
        <v>1</v>
      </c>
      <c r="Z246">
        <f t="shared" si="22"/>
        <v>1900</v>
      </c>
    </row>
    <row r="247" spans="2:26" x14ac:dyDescent="0.25">
      <c r="B247" s="35"/>
      <c r="C247" s="35"/>
      <c r="D247" s="36"/>
      <c r="E247" s="36"/>
      <c r="F247" s="36"/>
      <c r="G247" s="82"/>
      <c r="H247" s="36"/>
      <c r="I247" s="73" t="str">
        <f t="shared" ca="1" si="23"/>
        <v/>
      </c>
      <c r="J247" s="69"/>
      <c r="K247" s="37"/>
      <c r="L247" s="58"/>
      <c r="M247" s="58"/>
      <c r="N247" s="74">
        <f t="shared" ca="1" si="24"/>
        <v>0</v>
      </c>
      <c r="O247" s="72">
        <f t="shared" si="25"/>
        <v>0</v>
      </c>
      <c r="U247" t="str">
        <f>IFERROR(VLOOKUP(D247,Outros!$E$14:$F$25,2,0),"")</f>
        <v>Receita</v>
      </c>
      <c r="V247" t="str">
        <f>IF(D247=Despesas!$C$13,"Despesas_com_Produto",IF(D247=Despesas!$F$13,"Despesas_com_Serviços",IF(D247=Despesas!$I$13,"Despesas_Administrativas",IF(D247=Despesas!$L$13,"Despesas_Operacionais",IF(D247=Despesas!$O$13,"Despesas_com_Pessoal",IF(D247=Despesas!$R$13,"Impostos",IF(D247=Despesas!$U$13,"Despesas_Não_Operacionais",IF(D247=Despesas!$X$13,"Outras_Despesas",""))))))))</f>
        <v>Despesas_Operacionais</v>
      </c>
      <c r="X247">
        <f t="shared" si="20"/>
        <v>0</v>
      </c>
      <c r="Y247">
        <f t="shared" si="21"/>
        <v>1</v>
      </c>
      <c r="Z247">
        <f t="shared" si="22"/>
        <v>1900</v>
      </c>
    </row>
    <row r="248" spans="2:26" x14ac:dyDescent="0.25">
      <c r="B248" s="35"/>
      <c r="C248" s="35"/>
      <c r="D248" s="36"/>
      <c r="E248" s="36"/>
      <c r="F248" s="36"/>
      <c r="G248" s="82"/>
      <c r="H248" s="36"/>
      <c r="I248" s="73" t="str">
        <f t="shared" ca="1" si="23"/>
        <v/>
      </c>
      <c r="J248" s="69"/>
      <c r="K248" s="37"/>
      <c r="L248" s="58"/>
      <c r="M248" s="58"/>
      <c r="N248" s="74">
        <f t="shared" ca="1" si="24"/>
        <v>0</v>
      </c>
      <c r="O248" s="72">
        <f t="shared" si="25"/>
        <v>0</v>
      </c>
      <c r="U248" t="str">
        <f>IFERROR(VLOOKUP(D248,Outros!$E$14:$F$25,2,0),"")</f>
        <v>Receita</v>
      </c>
      <c r="V248" t="str">
        <f>IF(D248=Despesas!$C$13,"Despesas_com_Produto",IF(D248=Despesas!$F$13,"Despesas_com_Serviços",IF(D248=Despesas!$I$13,"Despesas_Administrativas",IF(D248=Despesas!$L$13,"Despesas_Operacionais",IF(D248=Despesas!$O$13,"Despesas_com_Pessoal",IF(D248=Despesas!$R$13,"Impostos",IF(D248=Despesas!$U$13,"Despesas_Não_Operacionais",IF(D248=Despesas!$X$13,"Outras_Despesas",""))))))))</f>
        <v>Despesas_Operacionais</v>
      </c>
      <c r="X248">
        <f t="shared" si="20"/>
        <v>0</v>
      </c>
      <c r="Y248">
        <f t="shared" si="21"/>
        <v>1</v>
      </c>
      <c r="Z248">
        <f t="shared" si="22"/>
        <v>1900</v>
      </c>
    </row>
    <row r="249" spans="2:26" x14ac:dyDescent="0.25">
      <c r="B249" s="35"/>
      <c r="C249" s="35"/>
      <c r="D249" s="36"/>
      <c r="E249" s="36"/>
      <c r="F249" s="36"/>
      <c r="G249" s="82"/>
      <c r="H249" s="36"/>
      <c r="I249" s="73" t="str">
        <f t="shared" ca="1" si="23"/>
        <v/>
      </c>
      <c r="J249" s="69"/>
      <c r="K249" s="37"/>
      <c r="L249" s="58"/>
      <c r="M249" s="58"/>
      <c r="N249" s="74">
        <f t="shared" ca="1" si="24"/>
        <v>0</v>
      </c>
      <c r="O249" s="72">
        <f t="shared" si="25"/>
        <v>0</v>
      </c>
      <c r="U249" t="str">
        <f>IFERROR(VLOOKUP(D249,Outros!$E$14:$F$25,2,0),"")</f>
        <v>Receita</v>
      </c>
      <c r="V249" t="str">
        <f>IF(D249=Despesas!$C$13,"Despesas_com_Produto",IF(D249=Despesas!$F$13,"Despesas_com_Serviços",IF(D249=Despesas!$I$13,"Despesas_Administrativas",IF(D249=Despesas!$L$13,"Despesas_Operacionais",IF(D249=Despesas!$O$13,"Despesas_com_Pessoal",IF(D249=Despesas!$R$13,"Impostos",IF(D249=Despesas!$U$13,"Despesas_Não_Operacionais",IF(D249=Despesas!$X$13,"Outras_Despesas",""))))))))</f>
        <v>Despesas_Operacionais</v>
      </c>
      <c r="X249">
        <f t="shared" si="20"/>
        <v>0</v>
      </c>
      <c r="Y249">
        <f t="shared" si="21"/>
        <v>1</v>
      </c>
      <c r="Z249">
        <f t="shared" si="22"/>
        <v>1900</v>
      </c>
    </row>
    <row r="250" spans="2:26" x14ac:dyDescent="0.25">
      <c r="B250" s="35"/>
      <c r="C250" s="35"/>
      <c r="D250" s="36"/>
      <c r="E250" s="36"/>
      <c r="F250" s="36"/>
      <c r="G250" s="82"/>
      <c r="H250" s="36"/>
      <c r="I250" s="73" t="str">
        <f t="shared" ca="1" si="23"/>
        <v/>
      </c>
      <c r="J250" s="69"/>
      <c r="K250" s="37"/>
      <c r="L250" s="58"/>
      <c r="M250" s="58"/>
      <c r="N250" s="74">
        <f t="shared" ca="1" si="24"/>
        <v>0</v>
      </c>
      <c r="O250" s="72">
        <f t="shared" si="25"/>
        <v>0</v>
      </c>
      <c r="U250" t="str">
        <f>IFERROR(VLOOKUP(D250,Outros!$E$14:$F$25,2,0),"")</f>
        <v>Receita</v>
      </c>
      <c r="V250" t="str">
        <f>IF(D250=Despesas!$C$13,"Despesas_com_Produto",IF(D250=Despesas!$F$13,"Despesas_com_Serviços",IF(D250=Despesas!$I$13,"Despesas_Administrativas",IF(D250=Despesas!$L$13,"Despesas_Operacionais",IF(D250=Despesas!$O$13,"Despesas_com_Pessoal",IF(D250=Despesas!$R$13,"Impostos",IF(D250=Despesas!$U$13,"Despesas_Não_Operacionais",IF(D250=Despesas!$X$13,"Outras_Despesas",""))))))))</f>
        <v>Despesas_Operacionais</v>
      </c>
      <c r="X250">
        <f t="shared" si="20"/>
        <v>0</v>
      </c>
      <c r="Y250">
        <f t="shared" si="21"/>
        <v>1</v>
      </c>
      <c r="Z250">
        <f t="shared" si="22"/>
        <v>1900</v>
      </c>
    </row>
    <row r="251" spans="2:26" x14ac:dyDescent="0.25">
      <c r="B251" s="35"/>
      <c r="C251" s="35"/>
      <c r="D251" s="36"/>
      <c r="E251" s="36"/>
      <c r="F251" s="36"/>
      <c r="G251" s="82"/>
      <c r="H251" s="36"/>
      <c r="I251" s="73" t="str">
        <f t="shared" ca="1" si="23"/>
        <v/>
      </c>
      <c r="J251" s="69"/>
      <c r="K251" s="37"/>
      <c r="L251" s="58"/>
      <c r="M251" s="58"/>
      <c r="N251" s="74">
        <f t="shared" ca="1" si="24"/>
        <v>0</v>
      </c>
      <c r="O251" s="72">
        <f t="shared" si="25"/>
        <v>0</v>
      </c>
      <c r="U251" t="str">
        <f>IFERROR(VLOOKUP(D251,Outros!$E$14:$F$25,2,0),"")</f>
        <v>Receita</v>
      </c>
      <c r="V251" t="str">
        <f>IF(D251=Despesas!$C$13,"Despesas_com_Produto",IF(D251=Despesas!$F$13,"Despesas_com_Serviços",IF(D251=Despesas!$I$13,"Despesas_Administrativas",IF(D251=Despesas!$L$13,"Despesas_Operacionais",IF(D251=Despesas!$O$13,"Despesas_com_Pessoal",IF(D251=Despesas!$R$13,"Impostos",IF(D251=Despesas!$U$13,"Despesas_Não_Operacionais",IF(D251=Despesas!$X$13,"Outras_Despesas",""))))))))</f>
        <v>Despesas_Operacionais</v>
      </c>
      <c r="X251">
        <f t="shared" si="20"/>
        <v>0</v>
      </c>
      <c r="Y251">
        <f t="shared" si="21"/>
        <v>1</v>
      </c>
      <c r="Z251">
        <f t="shared" si="22"/>
        <v>1900</v>
      </c>
    </row>
    <row r="252" spans="2:26" x14ac:dyDescent="0.25">
      <c r="B252" s="35"/>
      <c r="C252" s="35"/>
      <c r="D252" s="36"/>
      <c r="E252" s="36"/>
      <c r="F252" s="36"/>
      <c r="G252" s="82"/>
      <c r="H252" s="36"/>
      <c r="I252" s="73" t="str">
        <f t="shared" ca="1" si="23"/>
        <v/>
      </c>
      <c r="J252" s="69"/>
      <c r="K252" s="37"/>
      <c r="L252" s="58"/>
      <c r="M252" s="58"/>
      <c r="N252" s="74">
        <f t="shared" ca="1" si="24"/>
        <v>0</v>
      </c>
      <c r="O252" s="72">
        <f t="shared" si="25"/>
        <v>0</v>
      </c>
      <c r="U252" t="str">
        <f>IFERROR(VLOOKUP(D252,Outros!$E$14:$F$25,2,0),"")</f>
        <v>Receita</v>
      </c>
      <c r="V252" t="str">
        <f>IF(D252=Despesas!$C$13,"Despesas_com_Produto",IF(D252=Despesas!$F$13,"Despesas_com_Serviços",IF(D252=Despesas!$I$13,"Despesas_Administrativas",IF(D252=Despesas!$L$13,"Despesas_Operacionais",IF(D252=Despesas!$O$13,"Despesas_com_Pessoal",IF(D252=Despesas!$R$13,"Impostos",IF(D252=Despesas!$U$13,"Despesas_Não_Operacionais",IF(D252=Despesas!$X$13,"Outras_Despesas",""))))))))</f>
        <v>Despesas_Operacionais</v>
      </c>
      <c r="X252">
        <f t="shared" si="20"/>
        <v>0</v>
      </c>
      <c r="Y252">
        <f t="shared" si="21"/>
        <v>1</v>
      </c>
      <c r="Z252">
        <f t="shared" si="22"/>
        <v>1900</v>
      </c>
    </row>
    <row r="253" spans="2:26" x14ac:dyDescent="0.25">
      <c r="B253" s="35"/>
      <c r="C253" s="35"/>
      <c r="D253" s="36"/>
      <c r="E253" s="36"/>
      <c r="F253" s="36"/>
      <c r="G253" s="82"/>
      <c r="H253" s="36"/>
      <c r="I253" s="73" t="str">
        <f t="shared" ca="1" si="23"/>
        <v/>
      </c>
      <c r="J253" s="69"/>
      <c r="K253" s="37"/>
      <c r="L253" s="58"/>
      <c r="M253" s="58"/>
      <c r="N253" s="74">
        <f t="shared" ca="1" si="24"/>
        <v>0</v>
      </c>
      <c r="O253" s="72">
        <f t="shared" si="25"/>
        <v>0</v>
      </c>
      <c r="U253" t="str">
        <f>IFERROR(VLOOKUP(D253,Outros!$E$14:$F$25,2,0),"")</f>
        <v>Receita</v>
      </c>
      <c r="V253" t="str">
        <f>IF(D253=Despesas!$C$13,"Despesas_com_Produto",IF(D253=Despesas!$F$13,"Despesas_com_Serviços",IF(D253=Despesas!$I$13,"Despesas_Administrativas",IF(D253=Despesas!$L$13,"Despesas_Operacionais",IF(D253=Despesas!$O$13,"Despesas_com_Pessoal",IF(D253=Despesas!$R$13,"Impostos",IF(D253=Despesas!$U$13,"Despesas_Não_Operacionais",IF(D253=Despesas!$X$13,"Outras_Despesas",""))))))))</f>
        <v>Despesas_Operacionais</v>
      </c>
      <c r="X253">
        <f t="shared" si="20"/>
        <v>0</v>
      </c>
      <c r="Y253">
        <f t="shared" si="21"/>
        <v>1</v>
      </c>
      <c r="Z253">
        <f t="shared" si="22"/>
        <v>1900</v>
      </c>
    </row>
    <row r="254" spans="2:26" x14ac:dyDescent="0.25">
      <c r="B254" s="35"/>
      <c r="C254" s="35"/>
      <c r="D254" s="36"/>
      <c r="E254" s="36"/>
      <c r="F254" s="36"/>
      <c r="G254" s="82"/>
      <c r="H254" s="36"/>
      <c r="I254" s="73" t="str">
        <f t="shared" ca="1" si="23"/>
        <v/>
      </c>
      <c r="J254" s="69"/>
      <c r="K254" s="37"/>
      <c r="L254" s="58"/>
      <c r="M254" s="58"/>
      <c r="N254" s="74">
        <f t="shared" ca="1" si="24"/>
        <v>0</v>
      </c>
      <c r="O254" s="72">
        <f t="shared" si="25"/>
        <v>0</v>
      </c>
      <c r="U254" t="str">
        <f>IFERROR(VLOOKUP(D254,Outros!$E$14:$F$25,2,0),"")</f>
        <v>Receita</v>
      </c>
      <c r="V254" t="str">
        <f>IF(D254=Despesas!$C$13,"Despesas_com_Produto",IF(D254=Despesas!$F$13,"Despesas_com_Serviços",IF(D254=Despesas!$I$13,"Despesas_Administrativas",IF(D254=Despesas!$L$13,"Despesas_Operacionais",IF(D254=Despesas!$O$13,"Despesas_com_Pessoal",IF(D254=Despesas!$R$13,"Impostos",IF(D254=Despesas!$U$13,"Despesas_Não_Operacionais",IF(D254=Despesas!$X$13,"Outras_Despesas",""))))))))</f>
        <v>Despesas_Operacionais</v>
      </c>
      <c r="X254">
        <f t="shared" si="20"/>
        <v>0</v>
      </c>
      <c r="Y254">
        <f t="shared" si="21"/>
        <v>1</v>
      </c>
      <c r="Z254">
        <f t="shared" si="22"/>
        <v>1900</v>
      </c>
    </row>
    <row r="255" spans="2:26" x14ac:dyDescent="0.25">
      <c r="B255" s="35"/>
      <c r="C255" s="35"/>
      <c r="D255" s="36"/>
      <c r="E255" s="36"/>
      <c r="F255" s="36"/>
      <c r="G255" s="82"/>
      <c r="H255" s="36"/>
      <c r="I255" s="73" t="str">
        <f t="shared" ca="1" si="23"/>
        <v/>
      </c>
      <c r="J255" s="69"/>
      <c r="K255" s="37"/>
      <c r="L255" s="58"/>
      <c r="M255" s="58"/>
      <c r="N255" s="74">
        <f t="shared" ca="1" si="24"/>
        <v>0</v>
      </c>
      <c r="O255" s="72">
        <f t="shared" si="25"/>
        <v>0</v>
      </c>
      <c r="U255" t="str">
        <f>IFERROR(VLOOKUP(D255,Outros!$E$14:$F$25,2,0),"")</f>
        <v>Receita</v>
      </c>
      <c r="V255" t="str">
        <f>IF(D255=Despesas!$C$13,"Despesas_com_Produto",IF(D255=Despesas!$F$13,"Despesas_com_Serviços",IF(D255=Despesas!$I$13,"Despesas_Administrativas",IF(D255=Despesas!$L$13,"Despesas_Operacionais",IF(D255=Despesas!$O$13,"Despesas_com_Pessoal",IF(D255=Despesas!$R$13,"Impostos",IF(D255=Despesas!$U$13,"Despesas_Não_Operacionais",IF(D255=Despesas!$X$13,"Outras_Despesas",""))))))))</f>
        <v>Despesas_Operacionais</v>
      </c>
      <c r="X255">
        <f t="shared" si="20"/>
        <v>0</v>
      </c>
      <c r="Y255">
        <f t="shared" si="21"/>
        <v>1</v>
      </c>
      <c r="Z255">
        <f t="shared" si="22"/>
        <v>1900</v>
      </c>
    </row>
    <row r="256" spans="2:26" x14ac:dyDescent="0.25">
      <c r="B256" s="35"/>
      <c r="C256" s="35"/>
      <c r="D256" s="36"/>
      <c r="E256" s="36"/>
      <c r="F256" s="36"/>
      <c r="G256" s="82"/>
      <c r="H256" s="36"/>
      <c r="I256" s="73" t="str">
        <f t="shared" ca="1" si="23"/>
        <v/>
      </c>
      <c r="J256" s="69"/>
      <c r="K256" s="37"/>
      <c r="L256" s="58"/>
      <c r="M256" s="58"/>
      <c r="N256" s="74">
        <f t="shared" ca="1" si="24"/>
        <v>0</v>
      </c>
      <c r="O256" s="72">
        <f t="shared" si="25"/>
        <v>0</v>
      </c>
      <c r="U256" t="str">
        <f>IFERROR(VLOOKUP(D256,Outros!$E$14:$F$25,2,0),"")</f>
        <v>Receita</v>
      </c>
      <c r="V256" t="str">
        <f>IF(D256=Despesas!$C$13,"Despesas_com_Produto",IF(D256=Despesas!$F$13,"Despesas_com_Serviços",IF(D256=Despesas!$I$13,"Despesas_Administrativas",IF(D256=Despesas!$L$13,"Despesas_Operacionais",IF(D256=Despesas!$O$13,"Despesas_com_Pessoal",IF(D256=Despesas!$R$13,"Impostos",IF(D256=Despesas!$U$13,"Despesas_Não_Operacionais",IF(D256=Despesas!$X$13,"Outras_Despesas",""))))))))</f>
        <v>Despesas_Operacionais</v>
      </c>
      <c r="X256">
        <f t="shared" si="20"/>
        <v>0</v>
      </c>
      <c r="Y256">
        <f t="shared" si="21"/>
        <v>1</v>
      </c>
      <c r="Z256">
        <f t="shared" si="22"/>
        <v>1900</v>
      </c>
    </row>
    <row r="257" spans="2:26" x14ac:dyDescent="0.25">
      <c r="B257" s="35"/>
      <c r="C257" s="35"/>
      <c r="D257" s="36"/>
      <c r="E257" s="36"/>
      <c r="F257" s="36"/>
      <c r="G257" s="82"/>
      <c r="H257" s="36"/>
      <c r="I257" s="73" t="str">
        <f t="shared" ca="1" si="23"/>
        <v/>
      </c>
      <c r="J257" s="69"/>
      <c r="K257" s="37"/>
      <c r="L257" s="58"/>
      <c r="M257" s="58"/>
      <c r="N257" s="74">
        <f t="shared" ca="1" si="24"/>
        <v>0</v>
      </c>
      <c r="O257" s="72">
        <f t="shared" si="25"/>
        <v>0</v>
      </c>
      <c r="U257" t="str">
        <f>IFERROR(VLOOKUP(D257,Outros!$E$14:$F$25,2,0),"")</f>
        <v>Receita</v>
      </c>
      <c r="V257" t="str">
        <f>IF(D257=Despesas!$C$13,"Despesas_com_Produto",IF(D257=Despesas!$F$13,"Despesas_com_Serviços",IF(D257=Despesas!$I$13,"Despesas_Administrativas",IF(D257=Despesas!$L$13,"Despesas_Operacionais",IF(D257=Despesas!$O$13,"Despesas_com_Pessoal",IF(D257=Despesas!$R$13,"Impostos",IF(D257=Despesas!$U$13,"Despesas_Não_Operacionais",IF(D257=Despesas!$X$13,"Outras_Despesas",""))))))))</f>
        <v>Despesas_Operacionais</v>
      </c>
      <c r="X257">
        <f t="shared" si="20"/>
        <v>0</v>
      </c>
      <c r="Y257">
        <f t="shared" si="21"/>
        <v>1</v>
      </c>
      <c r="Z257">
        <f t="shared" si="22"/>
        <v>1900</v>
      </c>
    </row>
    <row r="258" spans="2:26" x14ac:dyDescent="0.25">
      <c r="B258" s="35"/>
      <c r="C258" s="35"/>
      <c r="D258" s="36"/>
      <c r="E258" s="36"/>
      <c r="F258" s="36"/>
      <c r="G258" s="82"/>
      <c r="H258" s="36"/>
      <c r="I258" s="73" t="str">
        <f t="shared" ca="1" si="23"/>
        <v/>
      </c>
      <c r="J258" s="69"/>
      <c r="K258" s="37"/>
      <c r="L258" s="58"/>
      <c r="M258" s="58"/>
      <c r="N258" s="74">
        <f t="shared" ca="1" si="24"/>
        <v>0</v>
      </c>
      <c r="O258" s="72">
        <f t="shared" si="25"/>
        <v>0</v>
      </c>
      <c r="U258" t="str">
        <f>IFERROR(VLOOKUP(D258,Outros!$E$14:$F$25,2,0),"")</f>
        <v>Receita</v>
      </c>
      <c r="V258" t="str">
        <f>IF(D258=Despesas!$C$13,"Despesas_com_Produto",IF(D258=Despesas!$F$13,"Despesas_com_Serviços",IF(D258=Despesas!$I$13,"Despesas_Administrativas",IF(D258=Despesas!$L$13,"Despesas_Operacionais",IF(D258=Despesas!$O$13,"Despesas_com_Pessoal",IF(D258=Despesas!$R$13,"Impostos",IF(D258=Despesas!$U$13,"Despesas_Não_Operacionais",IF(D258=Despesas!$X$13,"Outras_Despesas",""))))))))</f>
        <v>Despesas_Operacionais</v>
      </c>
      <c r="X258">
        <f t="shared" si="20"/>
        <v>0</v>
      </c>
      <c r="Y258">
        <f t="shared" si="21"/>
        <v>1</v>
      </c>
      <c r="Z258">
        <f t="shared" si="22"/>
        <v>1900</v>
      </c>
    </row>
    <row r="259" spans="2:26" x14ac:dyDescent="0.25">
      <c r="B259" s="35"/>
      <c r="C259" s="35"/>
      <c r="D259" s="36"/>
      <c r="E259" s="36"/>
      <c r="F259" s="36"/>
      <c r="G259" s="82"/>
      <c r="H259" s="36"/>
      <c r="I259" s="73" t="str">
        <f t="shared" ca="1" si="23"/>
        <v/>
      </c>
      <c r="J259" s="69"/>
      <c r="K259" s="37"/>
      <c r="L259" s="58"/>
      <c r="M259" s="58"/>
      <c r="N259" s="74">
        <f t="shared" ca="1" si="24"/>
        <v>0</v>
      </c>
      <c r="O259" s="72">
        <f t="shared" si="25"/>
        <v>0</v>
      </c>
      <c r="U259" t="str">
        <f>IFERROR(VLOOKUP(D259,Outros!$E$14:$F$25,2,0),"")</f>
        <v>Receita</v>
      </c>
      <c r="V259" t="str">
        <f>IF(D259=Despesas!$C$13,"Despesas_com_Produto",IF(D259=Despesas!$F$13,"Despesas_com_Serviços",IF(D259=Despesas!$I$13,"Despesas_Administrativas",IF(D259=Despesas!$L$13,"Despesas_Operacionais",IF(D259=Despesas!$O$13,"Despesas_com_Pessoal",IF(D259=Despesas!$R$13,"Impostos",IF(D259=Despesas!$U$13,"Despesas_Não_Operacionais",IF(D259=Despesas!$X$13,"Outras_Despesas",""))))))))</f>
        <v>Despesas_Operacionais</v>
      </c>
      <c r="X259">
        <f t="shared" si="20"/>
        <v>0</v>
      </c>
      <c r="Y259">
        <f t="shared" si="21"/>
        <v>1</v>
      </c>
      <c r="Z259">
        <f t="shared" si="22"/>
        <v>1900</v>
      </c>
    </row>
    <row r="260" spans="2:26" x14ac:dyDescent="0.25">
      <c r="B260" s="35"/>
      <c r="C260" s="35"/>
      <c r="D260" s="36"/>
      <c r="E260" s="36"/>
      <c r="F260" s="36"/>
      <c r="G260" s="82"/>
      <c r="H260" s="36"/>
      <c r="I260" s="73" t="str">
        <f t="shared" ca="1" si="23"/>
        <v/>
      </c>
      <c r="J260" s="69"/>
      <c r="K260" s="37"/>
      <c r="L260" s="58"/>
      <c r="M260" s="58"/>
      <c r="N260" s="74">
        <f t="shared" ca="1" si="24"/>
        <v>0</v>
      </c>
      <c r="O260" s="72">
        <f t="shared" si="25"/>
        <v>0</v>
      </c>
      <c r="U260" t="str">
        <f>IFERROR(VLOOKUP(D260,Outros!$E$14:$F$25,2,0),"")</f>
        <v>Receita</v>
      </c>
      <c r="V260" t="str">
        <f>IF(D260=Despesas!$C$13,"Despesas_com_Produto",IF(D260=Despesas!$F$13,"Despesas_com_Serviços",IF(D260=Despesas!$I$13,"Despesas_Administrativas",IF(D260=Despesas!$L$13,"Despesas_Operacionais",IF(D260=Despesas!$O$13,"Despesas_com_Pessoal",IF(D260=Despesas!$R$13,"Impostos",IF(D260=Despesas!$U$13,"Despesas_Não_Operacionais",IF(D260=Despesas!$X$13,"Outras_Despesas",""))))))))</f>
        <v>Despesas_Operacionais</v>
      </c>
      <c r="X260">
        <f t="shared" si="20"/>
        <v>0</v>
      </c>
      <c r="Y260">
        <f t="shared" si="21"/>
        <v>1</v>
      </c>
      <c r="Z260">
        <f t="shared" si="22"/>
        <v>1900</v>
      </c>
    </row>
    <row r="261" spans="2:26" x14ac:dyDescent="0.25">
      <c r="B261" s="35"/>
      <c r="C261" s="35"/>
      <c r="D261" s="36"/>
      <c r="E261" s="36"/>
      <c r="F261" s="36"/>
      <c r="G261" s="82"/>
      <c r="H261" s="36"/>
      <c r="I261" s="73" t="str">
        <f t="shared" ca="1" si="23"/>
        <v/>
      </c>
      <c r="J261" s="69"/>
      <c r="K261" s="37"/>
      <c r="L261" s="58"/>
      <c r="M261" s="58"/>
      <c r="N261" s="74">
        <f t="shared" ca="1" si="24"/>
        <v>0</v>
      </c>
      <c r="O261" s="72">
        <f t="shared" si="25"/>
        <v>0</v>
      </c>
      <c r="U261" t="str">
        <f>IFERROR(VLOOKUP(D261,Outros!$E$14:$F$25,2,0),"")</f>
        <v>Receita</v>
      </c>
      <c r="V261" t="str">
        <f>IF(D261=Despesas!$C$13,"Despesas_com_Produto",IF(D261=Despesas!$F$13,"Despesas_com_Serviços",IF(D261=Despesas!$I$13,"Despesas_Administrativas",IF(D261=Despesas!$L$13,"Despesas_Operacionais",IF(D261=Despesas!$O$13,"Despesas_com_Pessoal",IF(D261=Despesas!$R$13,"Impostos",IF(D261=Despesas!$U$13,"Despesas_Não_Operacionais",IF(D261=Despesas!$X$13,"Outras_Despesas",""))))))))</f>
        <v>Despesas_Operacionais</v>
      </c>
      <c r="X261">
        <f t="shared" si="20"/>
        <v>0</v>
      </c>
      <c r="Y261">
        <f t="shared" si="21"/>
        <v>1</v>
      </c>
      <c r="Z261">
        <f t="shared" si="22"/>
        <v>1900</v>
      </c>
    </row>
    <row r="262" spans="2:26" x14ac:dyDescent="0.25">
      <c r="B262" s="35"/>
      <c r="C262" s="35"/>
      <c r="D262" s="36"/>
      <c r="E262" s="36"/>
      <c r="F262" s="36"/>
      <c r="G262" s="82"/>
      <c r="H262" s="36"/>
      <c r="I262" s="73" t="str">
        <f t="shared" ca="1" si="23"/>
        <v/>
      </c>
      <c r="J262" s="69"/>
      <c r="K262" s="37"/>
      <c r="L262" s="58"/>
      <c r="M262" s="58"/>
      <c r="N262" s="74">
        <f t="shared" ca="1" si="24"/>
        <v>0</v>
      </c>
      <c r="O262" s="72">
        <f t="shared" si="25"/>
        <v>0</v>
      </c>
      <c r="U262" t="str">
        <f>IFERROR(VLOOKUP(D262,Outros!$E$14:$F$25,2,0),"")</f>
        <v>Receita</v>
      </c>
      <c r="V262" t="str">
        <f>IF(D262=Despesas!$C$13,"Despesas_com_Produto",IF(D262=Despesas!$F$13,"Despesas_com_Serviços",IF(D262=Despesas!$I$13,"Despesas_Administrativas",IF(D262=Despesas!$L$13,"Despesas_Operacionais",IF(D262=Despesas!$O$13,"Despesas_com_Pessoal",IF(D262=Despesas!$R$13,"Impostos",IF(D262=Despesas!$U$13,"Despesas_Não_Operacionais",IF(D262=Despesas!$X$13,"Outras_Despesas",""))))))))</f>
        <v>Despesas_Operacionais</v>
      </c>
      <c r="X262">
        <f t="shared" si="20"/>
        <v>0</v>
      </c>
      <c r="Y262">
        <f t="shared" si="21"/>
        <v>1</v>
      </c>
      <c r="Z262">
        <f t="shared" si="22"/>
        <v>1900</v>
      </c>
    </row>
    <row r="263" spans="2:26" x14ac:dyDescent="0.25">
      <c r="B263" s="35"/>
      <c r="C263" s="35"/>
      <c r="D263" s="36"/>
      <c r="E263" s="36"/>
      <c r="F263" s="36"/>
      <c r="G263" s="82"/>
      <c r="H263" s="36"/>
      <c r="I263" s="73" t="str">
        <f t="shared" ca="1" si="23"/>
        <v/>
      </c>
      <c r="J263" s="69"/>
      <c r="K263" s="37"/>
      <c r="L263" s="58"/>
      <c r="M263" s="58"/>
      <c r="N263" s="74">
        <f t="shared" ca="1" si="24"/>
        <v>0</v>
      </c>
      <c r="O263" s="72">
        <f t="shared" si="25"/>
        <v>0</v>
      </c>
      <c r="U263" t="str">
        <f>IFERROR(VLOOKUP(D263,Outros!$E$14:$F$25,2,0),"")</f>
        <v>Receita</v>
      </c>
      <c r="V263" t="str">
        <f>IF(D263=Despesas!$C$13,"Despesas_com_Produto",IF(D263=Despesas!$F$13,"Despesas_com_Serviços",IF(D263=Despesas!$I$13,"Despesas_Administrativas",IF(D263=Despesas!$L$13,"Despesas_Operacionais",IF(D263=Despesas!$O$13,"Despesas_com_Pessoal",IF(D263=Despesas!$R$13,"Impostos",IF(D263=Despesas!$U$13,"Despesas_Não_Operacionais",IF(D263=Despesas!$X$13,"Outras_Despesas",""))))))))</f>
        <v>Despesas_Operacionais</v>
      </c>
      <c r="X263">
        <f t="shared" si="20"/>
        <v>0</v>
      </c>
      <c r="Y263">
        <f t="shared" si="21"/>
        <v>1</v>
      </c>
      <c r="Z263">
        <f t="shared" si="22"/>
        <v>1900</v>
      </c>
    </row>
    <row r="264" spans="2:26" x14ac:dyDescent="0.25">
      <c r="B264" s="35"/>
      <c r="C264" s="35"/>
      <c r="D264" s="36"/>
      <c r="E264" s="36"/>
      <c r="F264" s="36"/>
      <c r="G264" s="82"/>
      <c r="H264" s="36"/>
      <c r="I264" s="73" t="str">
        <f t="shared" ca="1" si="23"/>
        <v/>
      </c>
      <c r="J264" s="69"/>
      <c r="K264" s="37"/>
      <c r="L264" s="58"/>
      <c r="M264" s="58"/>
      <c r="N264" s="74">
        <f t="shared" ca="1" si="24"/>
        <v>0</v>
      </c>
      <c r="O264" s="72">
        <f t="shared" si="25"/>
        <v>0</v>
      </c>
      <c r="U264" t="str">
        <f>IFERROR(VLOOKUP(D264,Outros!$E$14:$F$25,2,0),"")</f>
        <v>Receita</v>
      </c>
      <c r="V264" t="str">
        <f>IF(D264=Despesas!$C$13,"Despesas_com_Produto",IF(D264=Despesas!$F$13,"Despesas_com_Serviços",IF(D264=Despesas!$I$13,"Despesas_Administrativas",IF(D264=Despesas!$L$13,"Despesas_Operacionais",IF(D264=Despesas!$O$13,"Despesas_com_Pessoal",IF(D264=Despesas!$R$13,"Impostos",IF(D264=Despesas!$U$13,"Despesas_Não_Operacionais",IF(D264=Despesas!$X$13,"Outras_Despesas",""))))))))</f>
        <v>Despesas_Operacionais</v>
      </c>
      <c r="X264">
        <f t="shared" si="20"/>
        <v>0</v>
      </c>
      <c r="Y264">
        <f t="shared" si="21"/>
        <v>1</v>
      </c>
      <c r="Z264">
        <f t="shared" si="22"/>
        <v>1900</v>
      </c>
    </row>
    <row r="265" spans="2:26" x14ac:dyDescent="0.25">
      <c r="B265" s="35"/>
      <c r="C265" s="35"/>
      <c r="D265" s="36"/>
      <c r="E265" s="36"/>
      <c r="F265" s="36"/>
      <c r="G265" s="82"/>
      <c r="H265" s="36"/>
      <c r="I265" s="73" t="str">
        <f t="shared" ca="1" si="23"/>
        <v/>
      </c>
      <c r="J265" s="69"/>
      <c r="K265" s="37"/>
      <c r="L265" s="58"/>
      <c r="M265" s="58"/>
      <c r="N265" s="74">
        <f t="shared" ca="1" si="24"/>
        <v>0</v>
      </c>
      <c r="O265" s="72">
        <f t="shared" si="25"/>
        <v>0</v>
      </c>
      <c r="U265" t="str">
        <f>IFERROR(VLOOKUP(D265,Outros!$E$14:$F$25,2,0),"")</f>
        <v>Receita</v>
      </c>
      <c r="V265" t="str">
        <f>IF(D265=Despesas!$C$13,"Despesas_com_Produto",IF(D265=Despesas!$F$13,"Despesas_com_Serviços",IF(D265=Despesas!$I$13,"Despesas_Administrativas",IF(D265=Despesas!$L$13,"Despesas_Operacionais",IF(D265=Despesas!$O$13,"Despesas_com_Pessoal",IF(D265=Despesas!$R$13,"Impostos",IF(D265=Despesas!$U$13,"Despesas_Não_Operacionais",IF(D265=Despesas!$X$13,"Outras_Despesas",""))))))))</f>
        <v>Despesas_Operacionais</v>
      </c>
      <c r="X265">
        <f t="shared" si="20"/>
        <v>0</v>
      </c>
      <c r="Y265">
        <f t="shared" si="21"/>
        <v>1</v>
      </c>
      <c r="Z265">
        <f t="shared" si="22"/>
        <v>1900</v>
      </c>
    </row>
    <row r="266" spans="2:26" x14ac:dyDescent="0.25">
      <c r="B266" s="35"/>
      <c r="C266" s="35"/>
      <c r="D266" s="36"/>
      <c r="E266" s="36"/>
      <c r="F266" s="36"/>
      <c r="G266" s="82"/>
      <c r="H266" s="36"/>
      <c r="I266" s="73" t="str">
        <f t="shared" ca="1" si="23"/>
        <v/>
      </c>
      <c r="J266" s="69"/>
      <c r="K266" s="37"/>
      <c r="L266" s="58"/>
      <c r="M266" s="58"/>
      <c r="N266" s="74">
        <f t="shared" ca="1" si="24"/>
        <v>0</v>
      </c>
      <c r="O266" s="72">
        <f t="shared" si="25"/>
        <v>0</v>
      </c>
      <c r="U266" t="str">
        <f>IFERROR(VLOOKUP(D266,Outros!$E$14:$F$25,2,0),"")</f>
        <v>Receita</v>
      </c>
      <c r="V266" t="str">
        <f>IF(D266=Despesas!$C$13,"Despesas_com_Produto",IF(D266=Despesas!$F$13,"Despesas_com_Serviços",IF(D266=Despesas!$I$13,"Despesas_Administrativas",IF(D266=Despesas!$L$13,"Despesas_Operacionais",IF(D266=Despesas!$O$13,"Despesas_com_Pessoal",IF(D266=Despesas!$R$13,"Impostos",IF(D266=Despesas!$U$13,"Despesas_Não_Operacionais",IF(D266=Despesas!$X$13,"Outras_Despesas",""))))))))</f>
        <v>Despesas_Operacionais</v>
      </c>
      <c r="X266">
        <f t="shared" si="20"/>
        <v>0</v>
      </c>
      <c r="Y266">
        <f t="shared" si="21"/>
        <v>1</v>
      </c>
      <c r="Z266">
        <f t="shared" si="22"/>
        <v>1900</v>
      </c>
    </row>
    <row r="267" spans="2:26" x14ac:dyDescent="0.25">
      <c r="B267" s="35"/>
      <c r="C267" s="35"/>
      <c r="D267" s="36"/>
      <c r="E267" s="36"/>
      <c r="F267" s="36"/>
      <c r="G267" s="82"/>
      <c r="H267" s="36"/>
      <c r="I267" s="73" t="str">
        <f t="shared" ca="1" si="23"/>
        <v/>
      </c>
      <c r="J267" s="69"/>
      <c r="K267" s="37"/>
      <c r="L267" s="58"/>
      <c r="M267" s="58"/>
      <c r="N267" s="74">
        <f t="shared" ca="1" si="24"/>
        <v>0</v>
      </c>
      <c r="O267" s="72">
        <f t="shared" si="25"/>
        <v>0</v>
      </c>
      <c r="U267" t="str">
        <f>IFERROR(VLOOKUP(D267,Outros!$E$14:$F$25,2,0),"")</f>
        <v>Receita</v>
      </c>
      <c r="V267" t="str">
        <f>IF(D267=Despesas!$C$13,"Despesas_com_Produto",IF(D267=Despesas!$F$13,"Despesas_com_Serviços",IF(D267=Despesas!$I$13,"Despesas_Administrativas",IF(D267=Despesas!$L$13,"Despesas_Operacionais",IF(D267=Despesas!$O$13,"Despesas_com_Pessoal",IF(D267=Despesas!$R$13,"Impostos",IF(D267=Despesas!$U$13,"Despesas_Não_Operacionais",IF(D267=Despesas!$X$13,"Outras_Despesas",""))))))))</f>
        <v>Despesas_Operacionais</v>
      </c>
      <c r="X267">
        <f t="shared" si="20"/>
        <v>0</v>
      </c>
      <c r="Y267">
        <f t="shared" si="21"/>
        <v>1</v>
      </c>
      <c r="Z267">
        <f t="shared" si="22"/>
        <v>1900</v>
      </c>
    </row>
    <row r="268" spans="2:26" x14ac:dyDescent="0.25">
      <c r="B268" s="35"/>
      <c r="C268" s="35"/>
      <c r="D268" s="36"/>
      <c r="E268" s="36"/>
      <c r="F268" s="36"/>
      <c r="G268" s="82"/>
      <c r="H268" s="36"/>
      <c r="I268" s="73" t="str">
        <f t="shared" ca="1" si="23"/>
        <v/>
      </c>
      <c r="J268" s="69"/>
      <c r="K268" s="37"/>
      <c r="L268" s="58"/>
      <c r="M268" s="58"/>
      <c r="N268" s="74">
        <f t="shared" ca="1" si="24"/>
        <v>0</v>
      </c>
      <c r="O268" s="72">
        <f t="shared" si="25"/>
        <v>0</v>
      </c>
      <c r="U268" t="str">
        <f>IFERROR(VLOOKUP(D268,Outros!$E$14:$F$25,2,0),"")</f>
        <v>Receita</v>
      </c>
      <c r="V268" t="str">
        <f>IF(D268=Despesas!$C$13,"Despesas_com_Produto",IF(D268=Despesas!$F$13,"Despesas_com_Serviços",IF(D268=Despesas!$I$13,"Despesas_Administrativas",IF(D268=Despesas!$L$13,"Despesas_Operacionais",IF(D268=Despesas!$O$13,"Despesas_com_Pessoal",IF(D268=Despesas!$R$13,"Impostos",IF(D268=Despesas!$U$13,"Despesas_Não_Operacionais",IF(D268=Despesas!$X$13,"Outras_Despesas",""))))))))</f>
        <v>Despesas_Operacionais</v>
      </c>
      <c r="X268">
        <f t="shared" si="20"/>
        <v>0</v>
      </c>
      <c r="Y268">
        <f t="shared" si="21"/>
        <v>1</v>
      </c>
      <c r="Z268">
        <f t="shared" si="22"/>
        <v>1900</v>
      </c>
    </row>
    <row r="269" spans="2:26" x14ac:dyDescent="0.25">
      <c r="B269" s="35"/>
      <c r="C269" s="35"/>
      <c r="D269" s="36"/>
      <c r="E269" s="36"/>
      <c r="F269" s="36"/>
      <c r="G269" s="82"/>
      <c r="H269" s="36"/>
      <c r="I269" s="73" t="str">
        <f t="shared" ca="1" si="23"/>
        <v/>
      </c>
      <c r="J269" s="69"/>
      <c r="K269" s="37"/>
      <c r="L269" s="58"/>
      <c r="M269" s="58"/>
      <c r="N269" s="74">
        <f t="shared" ca="1" si="24"/>
        <v>0</v>
      </c>
      <c r="O269" s="72">
        <f t="shared" si="25"/>
        <v>0</v>
      </c>
      <c r="U269" t="str">
        <f>IFERROR(VLOOKUP(D269,Outros!$E$14:$F$25,2,0),"")</f>
        <v>Receita</v>
      </c>
      <c r="V269" t="str">
        <f>IF(D269=Despesas!$C$13,"Despesas_com_Produto",IF(D269=Despesas!$F$13,"Despesas_com_Serviços",IF(D269=Despesas!$I$13,"Despesas_Administrativas",IF(D269=Despesas!$L$13,"Despesas_Operacionais",IF(D269=Despesas!$O$13,"Despesas_com_Pessoal",IF(D269=Despesas!$R$13,"Impostos",IF(D269=Despesas!$U$13,"Despesas_Não_Operacionais",IF(D269=Despesas!$X$13,"Outras_Despesas",""))))))))</f>
        <v>Despesas_Operacionais</v>
      </c>
      <c r="X269">
        <f t="shared" si="20"/>
        <v>0</v>
      </c>
      <c r="Y269">
        <f t="shared" si="21"/>
        <v>1</v>
      </c>
      <c r="Z269">
        <f t="shared" si="22"/>
        <v>1900</v>
      </c>
    </row>
    <row r="270" spans="2:26" x14ac:dyDescent="0.25">
      <c r="B270" s="35"/>
      <c r="C270" s="35"/>
      <c r="D270" s="36"/>
      <c r="E270" s="36"/>
      <c r="F270" s="36"/>
      <c r="G270" s="82"/>
      <c r="H270" s="36"/>
      <c r="I270" s="73" t="str">
        <f t="shared" ca="1" si="23"/>
        <v/>
      </c>
      <c r="J270" s="69"/>
      <c r="K270" s="37"/>
      <c r="L270" s="58"/>
      <c r="M270" s="58"/>
      <c r="N270" s="74">
        <f t="shared" ca="1" si="24"/>
        <v>0</v>
      </c>
      <c r="O270" s="72">
        <f t="shared" si="25"/>
        <v>0</v>
      </c>
      <c r="U270" t="str">
        <f>IFERROR(VLOOKUP(D270,Outros!$E$14:$F$25,2,0),"")</f>
        <v>Receita</v>
      </c>
      <c r="V270" t="str">
        <f>IF(D270=Despesas!$C$13,"Despesas_com_Produto",IF(D270=Despesas!$F$13,"Despesas_com_Serviços",IF(D270=Despesas!$I$13,"Despesas_Administrativas",IF(D270=Despesas!$L$13,"Despesas_Operacionais",IF(D270=Despesas!$O$13,"Despesas_com_Pessoal",IF(D270=Despesas!$R$13,"Impostos",IF(D270=Despesas!$U$13,"Despesas_Não_Operacionais",IF(D270=Despesas!$X$13,"Outras_Despesas",""))))))))</f>
        <v>Despesas_Operacionais</v>
      </c>
      <c r="X270">
        <f t="shared" ref="X270:X333" si="26">DAY(B270)</f>
        <v>0</v>
      </c>
      <c r="Y270">
        <f t="shared" ref="Y270:Y333" si="27">MONTH(B270)</f>
        <v>1</v>
      </c>
      <c r="Z270">
        <f t="shared" ref="Z270:Z333" si="28">YEAR(B270)</f>
        <v>1900</v>
      </c>
    </row>
    <row r="271" spans="2:26" x14ac:dyDescent="0.25">
      <c r="B271" s="35"/>
      <c r="C271" s="35"/>
      <c r="D271" s="36"/>
      <c r="E271" s="36"/>
      <c r="F271" s="36"/>
      <c r="G271" s="82"/>
      <c r="H271" s="36"/>
      <c r="I271" s="73" t="str">
        <f t="shared" ref="I271:I334" ca="1" si="29">IF(B271="","",IF(AND(J271="",B271&gt;TODAY()),"Em Aberto",IF(AND(J271="",B271&lt;=TODAY()),"Vencido",IF(AND(J271&lt;&gt;"",B271&gt;=J271),"Pago em dia",IF(AND(J271&lt;&gt;"",B271&lt;J271),"Pago em atraso","")))))</f>
        <v/>
      </c>
      <c r="J271" s="69"/>
      <c r="K271" s="37"/>
      <c r="L271" s="58"/>
      <c r="M271" s="58"/>
      <c r="N271" s="74">
        <f t="shared" ref="N271:N334" ca="1" si="30">IF(I271="Pago em atraso",J271-B271,IF(I271="Vencido",TODAY()-B271,0))</f>
        <v>0</v>
      </c>
      <c r="O271" s="72">
        <f t="shared" ref="O271:O334" si="31">K271-L271+M271</f>
        <v>0</v>
      </c>
      <c r="U271" t="str">
        <f>IFERROR(VLOOKUP(D271,Outros!$E$14:$F$25,2,0),"")</f>
        <v>Receita</v>
      </c>
      <c r="V271" t="str">
        <f>IF(D271=Despesas!$C$13,"Despesas_com_Produto",IF(D271=Despesas!$F$13,"Despesas_com_Serviços",IF(D271=Despesas!$I$13,"Despesas_Administrativas",IF(D271=Despesas!$L$13,"Despesas_Operacionais",IF(D271=Despesas!$O$13,"Despesas_com_Pessoal",IF(D271=Despesas!$R$13,"Impostos",IF(D271=Despesas!$U$13,"Despesas_Não_Operacionais",IF(D271=Despesas!$X$13,"Outras_Despesas",""))))))))</f>
        <v>Despesas_Operacionais</v>
      </c>
      <c r="X271">
        <f t="shared" si="26"/>
        <v>0</v>
      </c>
      <c r="Y271">
        <f t="shared" si="27"/>
        <v>1</v>
      </c>
      <c r="Z271">
        <f t="shared" si="28"/>
        <v>1900</v>
      </c>
    </row>
    <row r="272" spans="2:26" x14ac:dyDescent="0.25">
      <c r="B272" s="35"/>
      <c r="C272" s="35"/>
      <c r="D272" s="36"/>
      <c r="E272" s="36"/>
      <c r="F272" s="36"/>
      <c r="G272" s="82"/>
      <c r="H272" s="36"/>
      <c r="I272" s="73" t="str">
        <f t="shared" ca="1" si="29"/>
        <v/>
      </c>
      <c r="J272" s="69"/>
      <c r="K272" s="37"/>
      <c r="L272" s="58"/>
      <c r="M272" s="58"/>
      <c r="N272" s="74">
        <f t="shared" ca="1" si="30"/>
        <v>0</v>
      </c>
      <c r="O272" s="72">
        <f t="shared" si="31"/>
        <v>0</v>
      </c>
      <c r="U272" t="str">
        <f>IFERROR(VLOOKUP(D272,Outros!$E$14:$F$25,2,0),"")</f>
        <v>Receita</v>
      </c>
      <c r="V272" t="str">
        <f>IF(D272=Despesas!$C$13,"Despesas_com_Produto",IF(D272=Despesas!$F$13,"Despesas_com_Serviços",IF(D272=Despesas!$I$13,"Despesas_Administrativas",IF(D272=Despesas!$L$13,"Despesas_Operacionais",IF(D272=Despesas!$O$13,"Despesas_com_Pessoal",IF(D272=Despesas!$R$13,"Impostos",IF(D272=Despesas!$U$13,"Despesas_Não_Operacionais",IF(D272=Despesas!$X$13,"Outras_Despesas",""))))))))</f>
        <v>Despesas_Operacionais</v>
      </c>
      <c r="X272">
        <f t="shared" si="26"/>
        <v>0</v>
      </c>
      <c r="Y272">
        <f t="shared" si="27"/>
        <v>1</v>
      </c>
      <c r="Z272">
        <f t="shared" si="28"/>
        <v>1900</v>
      </c>
    </row>
    <row r="273" spans="2:26" x14ac:dyDescent="0.25">
      <c r="B273" s="35"/>
      <c r="C273" s="35"/>
      <c r="D273" s="36"/>
      <c r="E273" s="36"/>
      <c r="F273" s="36"/>
      <c r="G273" s="82"/>
      <c r="H273" s="36"/>
      <c r="I273" s="73" t="str">
        <f t="shared" ca="1" si="29"/>
        <v/>
      </c>
      <c r="J273" s="69"/>
      <c r="K273" s="37"/>
      <c r="L273" s="58"/>
      <c r="M273" s="58"/>
      <c r="N273" s="74">
        <f t="shared" ca="1" si="30"/>
        <v>0</v>
      </c>
      <c r="O273" s="72">
        <f t="shared" si="31"/>
        <v>0</v>
      </c>
      <c r="U273" t="str">
        <f>IFERROR(VLOOKUP(D273,Outros!$E$14:$F$25,2,0),"")</f>
        <v>Receita</v>
      </c>
      <c r="V273" t="str">
        <f>IF(D273=Despesas!$C$13,"Despesas_com_Produto",IF(D273=Despesas!$F$13,"Despesas_com_Serviços",IF(D273=Despesas!$I$13,"Despesas_Administrativas",IF(D273=Despesas!$L$13,"Despesas_Operacionais",IF(D273=Despesas!$O$13,"Despesas_com_Pessoal",IF(D273=Despesas!$R$13,"Impostos",IF(D273=Despesas!$U$13,"Despesas_Não_Operacionais",IF(D273=Despesas!$X$13,"Outras_Despesas",""))))))))</f>
        <v>Despesas_Operacionais</v>
      </c>
      <c r="X273">
        <f t="shared" si="26"/>
        <v>0</v>
      </c>
      <c r="Y273">
        <f t="shared" si="27"/>
        <v>1</v>
      </c>
      <c r="Z273">
        <f t="shared" si="28"/>
        <v>1900</v>
      </c>
    </row>
    <row r="274" spans="2:26" x14ac:dyDescent="0.25">
      <c r="B274" s="35"/>
      <c r="C274" s="35"/>
      <c r="D274" s="36"/>
      <c r="E274" s="36"/>
      <c r="F274" s="36"/>
      <c r="G274" s="82"/>
      <c r="H274" s="36"/>
      <c r="I274" s="73" t="str">
        <f t="shared" ca="1" si="29"/>
        <v/>
      </c>
      <c r="J274" s="69"/>
      <c r="K274" s="37"/>
      <c r="L274" s="58"/>
      <c r="M274" s="58"/>
      <c r="N274" s="74">
        <f t="shared" ca="1" si="30"/>
        <v>0</v>
      </c>
      <c r="O274" s="72">
        <f t="shared" si="31"/>
        <v>0</v>
      </c>
      <c r="U274" t="str">
        <f>IFERROR(VLOOKUP(D274,Outros!$E$14:$F$25,2,0),"")</f>
        <v>Receita</v>
      </c>
      <c r="V274" t="str">
        <f>IF(D274=Despesas!$C$13,"Despesas_com_Produto",IF(D274=Despesas!$F$13,"Despesas_com_Serviços",IF(D274=Despesas!$I$13,"Despesas_Administrativas",IF(D274=Despesas!$L$13,"Despesas_Operacionais",IF(D274=Despesas!$O$13,"Despesas_com_Pessoal",IF(D274=Despesas!$R$13,"Impostos",IF(D274=Despesas!$U$13,"Despesas_Não_Operacionais",IF(D274=Despesas!$X$13,"Outras_Despesas",""))))))))</f>
        <v>Despesas_Operacionais</v>
      </c>
      <c r="X274">
        <f t="shared" si="26"/>
        <v>0</v>
      </c>
      <c r="Y274">
        <f t="shared" si="27"/>
        <v>1</v>
      </c>
      <c r="Z274">
        <f t="shared" si="28"/>
        <v>1900</v>
      </c>
    </row>
    <row r="275" spans="2:26" x14ac:dyDescent="0.25">
      <c r="B275" s="35"/>
      <c r="C275" s="35"/>
      <c r="D275" s="36"/>
      <c r="E275" s="36"/>
      <c r="F275" s="36"/>
      <c r="G275" s="82"/>
      <c r="H275" s="36"/>
      <c r="I275" s="73" t="str">
        <f t="shared" ca="1" si="29"/>
        <v/>
      </c>
      <c r="J275" s="69"/>
      <c r="K275" s="37"/>
      <c r="L275" s="58"/>
      <c r="M275" s="58"/>
      <c r="N275" s="74">
        <f t="shared" ca="1" si="30"/>
        <v>0</v>
      </c>
      <c r="O275" s="72">
        <f t="shared" si="31"/>
        <v>0</v>
      </c>
      <c r="U275" t="str">
        <f>IFERROR(VLOOKUP(D275,Outros!$E$14:$F$25,2,0),"")</f>
        <v>Receita</v>
      </c>
      <c r="V275" t="str">
        <f>IF(D275=Despesas!$C$13,"Despesas_com_Produto",IF(D275=Despesas!$F$13,"Despesas_com_Serviços",IF(D275=Despesas!$I$13,"Despesas_Administrativas",IF(D275=Despesas!$L$13,"Despesas_Operacionais",IF(D275=Despesas!$O$13,"Despesas_com_Pessoal",IF(D275=Despesas!$R$13,"Impostos",IF(D275=Despesas!$U$13,"Despesas_Não_Operacionais",IF(D275=Despesas!$X$13,"Outras_Despesas",""))))))))</f>
        <v>Despesas_Operacionais</v>
      </c>
      <c r="X275">
        <f t="shared" si="26"/>
        <v>0</v>
      </c>
      <c r="Y275">
        <f t="shared" si="27"/>
        <v>1</v>
      </c>
      <c r="Z275">
        <f t="shared" si="28"/>
        <v>1900</v>
      </c>
    </row>
    <row r="276" spans="2:26" x14ac:dyDescent="0.25">
      <c r="B276" s="35"/>
      <c r="C276" s="35"/>
      <c r="D276" s="36"/>
      <c r="E276" s="36"/>
      <c r="F276" s="36"/>
      <c r="G276" s="82"/>
      <c r="H276" s="36"/>
      <c r="I276" s="73" t="str">
        <f t="shared" ca="1" si="29"/>
        <v/>
      </c>
      <c r="J276" s="69"/>
      <c r="K276" s="37"/>
      <c r="L276" s="58"/>
      <c r="M276" s="58"/>
      <c r="N276" s="74">
        <f t="shared" ca="1" si="30"/>
        <v>0</v>
      </c>
      <c r="O276" s="72">
        <f t="shared" si="31"/>
        <v>0</v>
      </c>
      <c r="U276" t="str">
        <f>IFERROR(VLOOKUP(D276,Outros!$E$14:$F$25,2,0),"")</f>
        <v>Receita</v>
      </c>
      <c r="V276" t="str">
        <f>IF(D276=Despesas!$C$13,"Despesas_com_Produto",IF(D276=Despesas!$F$13,"Despesas_com_Serviços",IF(D276=Despesas!$I$13,"Despesas_Administrativas",IF(D276=Despesas!$L$13,"Despesas_Operacionais",IF(D276=Despesas!$O$13,"Despesas_com_Pessoal",IF(D276=Despesas!$R$13,"Impostos",IF(D276=Despesas!$U$13,"Despesas_Não_Operacionais",IF(D276=Despesas!$X$13,"Outras_Despesas",""))))))))</f>
        <v>Despesas_Operacionais</v>
      </c>
      <c r="X276">
        <f t="shared" si="26"/>
        <v>0</v>
      </c>
      <c r="Y276">
        <f t="shared" si="27"/>
        <v>1</v>
      </c>
      <c r="Z276">
        <f t="shared" si="28"/>
        <v>1900</v>
      </c>
    </row>
    <row r="277" spans="2:26" x14ac:dyDescent="0.25">
      <c r="B277" s="35"/>
      <c r="C277" s="35"/>
      <c r="D277" s="36"/>
      <c r="E277" s="36"/>
      <c r="F277" s="36"/>
      <c r="G277" s="82"/>
      <c r="H277" s="36"/>
      <c r="I277" s="73" t="str">
        <f t="shared" ca="1" si="29"/>
        <v/>
      </c>
      <c r="J277" s="69"/>
      <c r="K277" s="37"/>
      <c r="L277" s="58"/>
      <c r="M277" s="58"/>
      <c r="N277" s="74">
        <f t="shared" ca="1" si="30"/>
        <v>0</v>
      </c>
      <c r="O277" s="72">
        <f t="shared" si="31"/>
        <v>0</v>
      </c>
      <c r="U277" t="str">
        <f>IFERROR(VLOOKUP(D277,Outros!$E$14:$F$25,2,0),"")</f>
        <v>Receita</v>
      </c>
      <c r="V277" t="str">
        <f>IF(D277=Despesas!$C$13,"Despesas_com_Produto",IF(D277=Despesas!$F$13,"Despesas_com_Serviços",IF(D277=Despesas!$I$13,"Despesas_Administrativas",IF(D277=Despesas!$L$13,"Despesas_Operacionais",IF(D277=Despesas!$O$13,"Despesas_com_Pessoal",IF(D277=Despesas!$R$13,"Impostos",IF(D277=Despesas!$U$13,"Despesas_Não_Operacionais",IF(D277=Despesas!$X$13,"Outras_Despesas",""))))))))</f>
        <v>Despesas_Operacionais</v>
      </c>
      <c r="X277">
        <f t="shared" si="26"/>
        <v>0</v>
      </c>
      <c r="Y277">
        <f t="shared" si="27"/>
        <v>1</v>
      </c>
      <c r="Z277">
        <f t="shared" si="28"/>
        <v>1900</v>
      </c>
    </row>
    <row r="278" spans="2:26" x14ac:dyDescent="0.25">
      <c r="B278" s="35"/>
      <c r="C278" s="35"/>
      <c r="D278" s="36"/>
      <c r="E278" s="36"/>
      <c r="F278" s="36"/>
      <c r="G278" s="82"/>
      <c r="H278" s="36"/>
      <c r="I278" s="73" t="str">
        <f t="shared" ca="1" si="29"/>
        <v/>
      </c>
      <c r="J278" s="69"/>
      <c r="K278" s="37"/>
      <c r="L278" s="58"/>
      <c r="M278" s="58"/>
      <c r="N278" s="74">
        <f t="shared" ca="1" si="30"/>
        <v>0</v>
      </c>
      <c r="O278" s="72">
        <f t="shared" si="31"/>
        <v>0</v>
      </c>
      <c r="U278" t="str">
        <f>IFERROR(VLOOKUP(D278,Outros!$E$14:$F$25,2,0),"")</f>
        <v>Receita</v>
      </c>
      <c r="V278" t="str">
        <f>IF(D278=Despesas!$C$13,"Despesas_com_Produto",IF(D278=Despesas!$F$13,"Despesas_com_Serviços",IF(D278=Despesas!$I$13,"Despesas_Administrativas",IF(D278=Despesas!$L$13,"Despesas_Operacionais",IF(D278=Despesas!$O$13,"Despesas_com_Pessoal",IF(D278=Despesas!$R$13,"Impostos",IF(D278=Despesas!$U$13,"Despesas_Não_Operacionais",IF(D278=Despesas!$X$13,"Outras_Despesas",""))))))))</f>
        <v>Despesas_Operacionais</v>
      </c>
      <c r="X278">
        <f t="shared" si="26"/>
        <v>0</v>
      </c>
      <c r="Y278">
        <f t="shared" si="27"/>
        <v>1</v>
      </c>
      <c r="Z278">
        <f t="shared" si="28"/>
        <v>1900</v>
      </c>
    </row>
    <row r="279" spans="2:26" x14ac:dyDescent="0.25">
      <c r="B279" s="35"/>
      <c r="C279" s="35"/>
      <c r="D279" s="36"/>
      <c r="E279" s="36"/>
      <c r="F279" s="36"/>
      <c r="G279" s="82"/>
      <c r="H279" s="36"/>
      <c r="I279" s="73" t="str">
        <f t="shared" ca="1" si="29"/>
        <v/>
      </c>
      <c r="J279" s="69"/>
      <c r="K279" s="37"/>
      <c r="L279" s="58"/>
      <c r="M279" s="58"/>
      <c r="N279" s="74">
        <f t="shared" ca="1" si="30"/>
        <v>0</v>
      </c>
      <c r="O279" s="72">
        <f t="shared" si="31"/>
        <v>0</v>
      </c>
      <c r="U279" t="str">
        <f>IFERROR(VLOOKUP(D279,Outros!$E$14:$F$25,2,0),"")</f>
        <v>Receita</v>
      </c>
      <c r="V279" t="str">
        <f>IF(D279=Despesas!$C$13,"Despesas_com_Produto",IF(D279=Despesas!$F$13,"Despesas_com_Serviços",IF(D279=Despesas!$I$13,"Despesas_Administrativas",IF(D279=Despesas!$L$13,"Despesas_Operacionais",IF(D279=Despesas!$O$13,"Despesas_com_Pessoal",IF(D279=Despesas!$R$13,"Impostos",IF(D279=Despesas!$U$13,"Despesas_Não_Operacionais",IF(D279=Despesas!$X$13,"Outras_Despesas",""))))))))</f>
        <v>Despesas_Operacionais</v>
      </c>
      <c r="X279">
        <f t="shared" si="26"/>
        <v>0</v>
      </c>
      <c r="Y279">
        <f t="shared" si="27"/>
        <v>1</v>
      </c>
      <c r="Z279">
        <f t="shared" si="28"/>
        <v>1900</v>
      </c>
    </row>
    <row r="280" spans="2:26" x14ac:dyDescent="0.25">
      <c r="B280" s="35"/>
      <c r="C280" s="35"/>
      <c r="D280" s="36"/>
      <c r="E280" s="36"/>
      <c r="F280" s="36"/>
      <c r="G280" s="82"/>
      <c r="H280" s="36"/>
      <c r="I280" s="73" t="str">
        <f t="shared" ca="1" si="29"/>
        <v/>
      </c>
      <c r="J280" s="69"/>
      <c r="K280" s="37"/>
      <c r="L280" s="58"/>
      <c r="M280" s="58"/>
      <c r="N280" s="74">
        <f t="shared" ca="1" si="30"/>
        <v>0</v>
      </c>
      <c r="O280" s="72">
        <f t="shared" si="31"/>
        <v>0</v>
      </c>
      <c r="U280" t="str">
        <f>IFERROR(VLOOKUP(D280,Outros!$E$14:$F$25,2,0),"")</f>
        <v>Receita</v>
      </c>
      <c r="V280" t="str">
        <f>IF(D280=Despesas!$C$13,"Despesas_com_Produto",IF(D280=Despesas!$F$13,"Despesas_com_Serviços",IF(D280=Despesas!$I$13,"Despesas_Administrativas",IF(D280=Despesas!$L$13,"Despesas_Operacionais",IF(D280=Despesas!$O$13,"Despesas_com_Pessoal",IF(D280=Despesas!$R$13,"Impostos",IF(D280=Despesas!$U$13,"Despesas_Não_Operacionais",IF(D280=Despesas!$X$13,"Outras_Despesas",""))))))))</f>
        <v>Despesas_Operacionais</v>
      </c>
      <c r="X280">
        <f t="shared" si="26"/>
        <v>0</v>
      </c>
      <c r="Y280">
        <f t="shared" si="27"/>
        <v>1</v>
      </c>
      <c r="Z280">
        <f t="shared" si="28"/>
        <v>1900</v>
      </c>
    </row>
    <row r="281" spans="2:26" x14ac:dyDescent="0.25">
      <c r="B281" s="35"/>
      <c r="C281" s="35"/>
      <c r="D281" s="36"/>
      <c r="E281" s="36"/>
      <c r="F281" s="36"/>
      <c r="G281" s="82"/>
      <c r="H281" s="36"/>
      <c r="I281" s="73" t="str">
        <f t="shared" ca="1" si="29"/>
        <v/>
      </c>
      <c r="J281" s="69"/>
      <c r="K281" s="37"/>
      <c r="L281" s="58"/>
      <c r="M281" s="58"/>
      <c r="N281" s="74">
        <f t="shared" ca="1" si="30"/>
        <v>0</v>
      </c>
      <c r="O281" s="72">
        <f t="shared" si="31"/>
        <v>0</v>
      </c>
      <c r="U281" t="str">
        <f>IFERROR(VLOOKUP(D281,Outros!$E$14:$F$25,2,0),"")</f>
        <v>Receita</v>
      </c>
      <c r="V281" t="str">
        <f>IF(D281=Despesas!$C$13,"Despesas_com_Produto",IF(D281=Despesas!$F$13,"Despesas_com_Serviços",IF(D281=Despesas!$I$13,"Despesas_Administrativas",IF(D281=Despesas!$L$13,"Despesas_Operacionais",IF(D281=Despesas!$O$13,"Despesas_com_Pessoal",IF(D281=Despesas!$R$13,"Impostos",IF(D281=Despesas!$U$13,"Despesas_Não_Operacionais",IF(D281=Despesas!$X$13,"Outras_Despesas",""))))))))</f>
        <v>Despesas_Operacionais</v>
      </c>
      <c r="X281">
        <f t="shared" si="26"/>
        <v>0</v>
      </c>
      <c r="Y281">
        <f t="shared" si="27"/>
        <v>1</v>
      </c>
      <c r="Z281">
        <f t="shared" si="28"/>
        <v>1900</v>
      </c>
    </row>
    <row r="282" spans="2:26" x14ac:dyDescent="0.25">
      <c r="B282" s="35"/>
      <c r="C282" s="35"/>
      <c r="D282" s="36"/>
      <c r="E282" s="36"/>
      <c r="F282" s="36"/>
      <c r="G282" s="82"/>
      <c r="H282" s="36"/>
      <c r="I282" s="73" t="str">
        <f t="shared" ca="1" si="29"/>
        <v/>
      </c>
      <c r="J282" s="69"/>
      <c r="K282" s="37"/>
      <c r="L282" s="58"/>
      <c r="M282" s="58"/>
      <c r="N282" s="74">
        <f t="shared" ca="1" si="30"/>
        <v>0</v>
      </c>
      <c r="O282" s="72">
        <f t="shared" si="31"/>
        <v>0</v>
      </c>
      <c r="U282" t="str">
        <f>IFERROR(VLOOKUP(D282,Outros!$E$14:$F$25,2,0),"")</f>
        <v>Receita</v>
      </c>
      <c r="V282" t="str">
        <f>IF(D282=Despesas!$C$13,"Despesas_com_Produto",IF(D282=Despesas!$F$13,"Despesas_com_Serviços",IF(D282=Despesas!$I$13,"Despesas_Administrativas",IF(D282=Despesas!$L$13,"Despesas_Operacionais",IF(D282=Despesas!$O$13,"Despesas_com_Pessoal",IF(D282=Despesas!$R$13,"Impostos",IF(D282=Despesas!$U$13,"Despesas_Não_Operacionais",IF(D282=Despesas!$X$13,"Outras_Despesas",""))))))))</f>
        <v>Despesas_Operacionais</v>
      </c>
      <c r="X282">
        <f t="shared" si="26"/>
        <v>0</v>
      </c>
      <c r="Y282">
        <f t="shared" si="27"/>
        <v>1</v>
      </c>
      <c r="Z282">
        <f t="shared" si="28"/>
        <v>1900</v>
      </c>
    </row>
    <row r="283" spans="2:26" x14ac:dyDescent="0.25">
      <c r="B283" s="35"/>
      <c r="C283" s="35"/>
      <c r="D283" s="36"/>
      <c r="E283" s="36"/>
      <c r="F283" s="36"/>
      <c r="G283" s="82"/>
      <c r="H283" s="36"/>
      <c r="I283" s="73" t="str">
        <f t="shared" ca="1" si="29"/>
        <v/>
      </c>
      <c r="J283" s="69"/>
      <c r="K283" s="37"/>
      <c r="L283" s="58"/>
      <c r="M283" s="58"/>
      <c r="N283" s="74">
        <f t="shared" ca="1" si="30"/>
        <v>0</v>
      </c>
      <c r="O283" s="72">
        <f t="shared" si="31"/>
        <v>0</v>
      </c>
      <c r="U283" t="str">
        <f>IFERROR(VLOOKUP(D283,Outros!$E$14:$F$25,2,0),"")</f>
        <v>Receita</v>
      </c>
      <c r="V283" t="str">
        <f>IF(D283=Despesas!$C$13,"Despesas_com_Produto",IF(D283=Despesas!$F$13,"Despesas_com_Serviços",IF(D283=Despesas!$I$13,"Despesas_Administrativas",IF(D283=Despesas!$L$13,"Despesas_Operacionais",IF(D283=Despesas!$O$13,"Despesas_com_Pessoal",IF(D283=Despesas!$R$13,"Impostos",IF(D283=Despesas!$U$13,"Despesas_Não_Operacionais",IF(D283=Despesas!$X$13,"Outras_Despesas",""))))))))</f>
        <v>Despesas_Operacionais</v>
      </c>
      <c r="X283">
        <f t="shared" si="26"/>
        <v>0</v>
      </c>
      <c r="Y283">
        <f t="shared" si="27"/>
        <v>1</v>
      </c>
      <c r="Z283">
        <f t="shared" si="28"/>
        <v>1900</v>
      </c>
    </row>
    <row r="284" spans="2:26" x14ac:dyDescent="0.25">
      <c r="B284" s="35"/>
      <c r="C284" s="35"/>
      <c r="D284" s="36"/>
      <c r="E284" s="36"/>
      <c r="F284" s="36"/>
      <c r="G284" s="82"/>
      <c r="H284" s="36"/>
      <c r="I284" s="73" t="str">
        <f t="shared" ca="1" si="29"/>
        <v/>
      </c>
      <c r="J284" s="69"/>
      <c r="K284" s="37"/>
      <c r="L284" s="58"/>
      <c r="M284" s="58"/>
      <c r="N284" s="74">
        <f t="shared" ca="1" si="30"/>
        <v>0</v>
      </c>
      <c r="O284" s="72">
        <f t="shared" si="31"/>
        <v>0</v>
      </c>
      <c r="U284" t="str">
        <f>IFERROR(VLOOKUP(D284,Outros!$E$14:$F$25,2,0),"")</f>
        <v>Receita</v>
      </c>
      <c r="V284" t="str">
        <f>IF(D284=Despesas!$C$13,"Despesas_com_Produto",IF(D284=Despesas!$F$13,"Despesas_com_Serviços",IF(D284=Despesas!$I$13,"Despesas_Administrativas",IF(D284=Despesas!$L$13,"Despesas_Operacionais",IF(D284=Despesas!$O$13,"Despesas_com_Pessoal",IF(D284=Despesas!$R$13,"Impostos",IF(D284=Despesas!$U$13,"Despesas_Não_Operacionais",IF(D284=Despesas!$X$13,"Outras_Despesas",""))))))))</f>
        <v>Despesas_Operacionais</v>
      </c>
      <c r="X284">
        <f t="shared" si="26"/>
        <v>0</v>
      </c>
      <c r="Y284">
        <f t="shared" si="27"/>
        <v>1</v>
      </c>
      <c r="Z284">
        <f t="shared" si="28"/>
        <v>1900</v>
      </c>
    </row>
    <row r="285" spans="2:26" x14ac:dyDescent="0.25">
      <c r="B285" s="35"/>
      <c r="C285" s="35"/>
      <c r="D285" s="36"/>
      <c r="E285" s="36"/>
      <c r="F285" s="36"/>
      <c r="G285" s="82"/>
      <c r="H285" s="36"/>
      <c r="I285" s="73" t="str">
        <f t="shared" ca="1" si="29"/>
        <v/>
      </c>
      <c r="J285" s="69"/>
      <c r="K285" s="37"/>
      <c r="L285" s="58"/>
      <c r="M285" s="58"/>
      <c r="N285" s="74">
        <f t="shared" ca="1" si="30"/>
        <v>0</v>
      </c>
      <c r="O285" s="72">
        <f t="shared" si="31"/>
        <v>0</v>
      </c>
      <c r="U285" t="str">
        <f>IFERROR(VLOOKUP(D285,Outros!$E$14:$F$25,2,0),"")</f>
        <v>Receita</v>
      </c>
      <c r="V285" t="str">
        <f>IF(D285=Despesas!$C$13,"Despesas_com_Produto",IF(D285=Despesas!$F$13,"Despesas_com_Serviços",IF(D285=Despesas!$I$13,"Despesas_Administrativas",IF(D285=Despesas!$L$13,"Despesas_Operacionais",IF(D285=Despesas!$O$13,"Despesas_com_Pessoal",IF(D285=Despesas!$R$13,"Impostos",IF(D285=Despesas!$U$13,"Despesas_Não_Operacionais",IF(D285=Despesas!$X$13,"Outras_Despesas",""))))))))</f>
        <v>Despesas_Operacionais</v>
      </c>
      <c r="X285">
        <f t="shared" si="26"/>
        <v>0</v>
      </c>
      <c r="Y285">
        <f t="shared" si="27"/>
        <v>1</v>
      </c>
      <c r="Z285">
        <f t="shared" si="28"/>
        <v>1900</v>
      </c>
    </row>
    <row r="286" spans="2:26" x14ac:dyDescent="0.25">
      <c r="B286" s="35"/>
      <c r="C286" s="35"/>
      <c r="D286" s="36"/>
      <c r="E286" s="36"/>
      <c r="F286" s="36"/>
      <c r="G286" s="82"/>
      <c r="H286" s="36"/>
      <c r="I286" s="73" t="str">
        <f t="shared" ca="1" si="29"/>
        <v/>
      </c>
      <c r="J286" s="69"/>
      <c r="K286" s="37"/>
      <c r="L286" s="58"/>
      <c r="M286" s="58"/>
      <c r="N286" s="74">
        <f t="shared" ca="1" si="30"/>
        <v>0</v>
      </c>
      <c r="O286" s="72">
        <f t="shared" si="31"/>
        <v>0</v>
      </c>
      <c r="U286" t="str">
        <f>IFERROR(VLOOKUP(D286,Outros!$E$14:$F$25,2,0),"")</f>
        <v>Receita</v>
      </c>
      <c r="V286" t="str">
        <f>IF(D286=Despesas!$C$13,"Despesas_com_Produto",IF(D286=Despesas!$F$13,"Despesas_com_Serviços",IF(D286=Despesas!$I$13,"Despesas_Administrativas",IF(D286=Despesas!$L$13,"Despesas_Operacionais",IF(D286=Despesas!$O$13,"Despesas_com_Pessoal",IF(D286=Despesas!$R$13,"Impostos",IF(D286=Despesas!$U$13,"Despesas_Não_Operacionais",IF(D286=Despesas!$X$13,"Outras_Despesas",""))))))))</f>
        <v>Despesas_Operacionais</v>
      </c>
      <c r="X286">
        <f t="shared" si="26"/>
        <v>0</v>
      </c>
      <c r="Y286">
        <f t="shared" si="27"/>
        <v>1</v>
      </c>
      <c r="Z286">
        <f t="shared" si="28"/>
        <v>1900</v>
      </c>
    </row>
    <row r="287" spans="2:26" x14ac:dyDescent="0.25">
      <c r="B287" s="35"/>
      <c r="C287" s="35"/>
      <c r="D287" s="36"/>
      <c r="E287" s="36"/>
      <c r="F287" s="36"/>
      <c r="G287" s="82"/>
      <c r="H287" s="36"/>
      <c r="I287" s="73" t="str">
        <f t="shared" ca="1" si="29"/>
        <v/>
      </c>
      <c r="J287" s="69"/>
      <c r="K287" s="37"/>
      <c r="L287" s="58"/>
      <c r="M287" s="58"/>
      <c r="N287" s="74">
        <f t="shared" ca="1" si="30"/>
        <v>0</v>
      </c>
      <c r="O287" s="72">
        <f t="shared" si="31"/>
        <v>0</v>
      </c>
      <c r="U287" t="str">
        <f>IFERROR(VLOOKUP(D287,Outros!$E$14:$F$25,2,0),"")</f>
        <v>Receita</v>
      </c>
      <c r="V287" t="str">
        <f>IF(D287=Despesas!$C$13,"Despesas_com_Produto",IF(D287=Despesas!$F$13,"Despesas_com_Serviços",IF(D287=Despesas!$I$13,"Despesas_Administrativas",IF(D287=Despesas!$L$13,"Despesas_Operacionais",IF(D287=Despesas!$O$13,"Despesas_com_Pessoal",IF(D287=Despesas!$R$13,"Impostos",IF(D287=Despesas!$U$13,"Despesas_Não_Operacionais",IF(D287=Despesas!$X$13,"Outras_Despesas",""))))))))</f>
        <v>Despesas_Operacionais</v>
      </c>
      <c r="X287">
        <f t="shared" si="26"/>
        <v>0</v>
      </c>
      <c r="Y287">
        <f t="shared" si="27"/>
        <v>1</v>
      </c>
      <c r="Z287">
        <f t="shared" si="28"/>
        <v>1900</v>
      </c>
    </row>
    <row r="288" spans="2:26" x14ac:dyDescent="0.25">
      <c r="B288" s="35"/>
      <c r="C288" s="35"/>
      <c r="D288" s="36"/>
      <c r="E288" s="36"/>
      <c r="F288" s="36"/>
      <c r="G288" s="82"/>
      <c r="H288" s="36"/>
      <c r="I288" s="73" t="str">
        <f t="shared" ca="1" si="29"/>
        <v/>
      </c>
      <c r="J288" s="69"/>
      <c r="K288" s="37"/>
      <c r="L288" s="58"/>
      <c r="M288" s="58"/>
      <c r="N288" s="74">
        <f t="shared" ca="1" si="30"/>
        <v>0</v>
      </c>
      <c r="O288" s="72">
        <f t="shared" si="31"/>
        <v>0</v>
      </c>
      <c r="U288" t="str">
        <f>IFERROR(VLOOKUP(D288,Outros!$E$14:$F$25,2,0),"")</f>
        <v>Receita</v>
      </c>
      <c r="V288" t="str">
        <f>IF(D288=Despesas!$C$13,"Despesas_com_Produto",IF(D288=Despesas!$F$13,"Despesas_com_Serviços",IF(D288=Despesas!$I$13,"Despesas_Administrativas",IF(D288=Despesas!$L$13,"Despesas_Operacionais",IF(D288=Despesas!$O$13,"Despesas_com_Pessoal",IF(D288=Despesas!$R$13,"Impostos",IF(D288=Despesas!$U$13,"Despesas_Não_Operacionais",IF(D288=Despesas!$X$13,"Outras_Despesas",""))))))))</f>
        <v>Despesas_Operacionais</v>
      </c>
      <c r="X288">
        <f t="shared" si="26"/>
        <v>0</v>
      </c>
      <c r="Y288">
        <f t="shared" si="27"/>
        <v>1</v>
      </c>
      <c r="Z288">
        <f t="shared" si="28"/>
        <v>1900</v>
      </c>
    </row>
    <row r="289" spans="2:26" x14ac:dyDescent="0.25">
      <c r="B289" s="35"/>
      <c r="C289" s="35"/>
      <c r="D289" s="36"/>
      <c r="E289" s="36"/>
      <c r="F289" s="36"/>
      <c r="G289" s="82"/>
      <c r="H289" s="36"/>
      <c r="I289" s="73" t="str">
        <f t="shared" ca="1" si="29"/>
        <v/>
      </c>
      <c r="J289" s="69"/>
      <c r="K289" s="37"/>
      <c r="L289" s="58"/>
      <c r="M289" s="58"/>
      <c r="N289" s="74">
        <f t="shared" ca="1" si="30"/>
        <v>0</v>
      </c>
      <c r="O289" s="72">
        <f t="shared" si="31"/>
        <v>0</v>
      </c>
      <c r="U289" t="str">
        <f>IFERROR(VLOOKUP(D289,Outros!$E$14:$F$25,2,0),"")</f>
        <v>Receita</v>
      </c>
      <c r="V289" t="str">
        <f>IF(D289=Despesas!$C$13,"Despesas_com_Produto",IF(D289=Despesas!$F$13,"Despesas_com_Serviços",IF(D289=Despesas!$I$13,"Despesas_Administrativas",IF(D289=Despesas!$L$13,"Despesas_Operacionais",IF(D289=Despesas!$O$13,"Despesas_com_Pessoal",IF(D289=Despesas!$R$13,"Impostos",IF(D289=Despesas!$U$13,"Despesas_Não_Operacionais",IF(D289=Despesas!$X$13,"Outras_Despesas",""))))))))</f>
        <v>Despesas_Operacionais</v>
      </c>
      <c r="X289">
        <f t="shared" si="26"/>
        <v>0</v>
      </c>
      <c r="Y289">
        <f t="shared" si="27"/>
        <v>1</v>
      </c>
      <c r="Z289">
        <f t="shared" si="28"/>
        <v>1900</v>
      </c>
    </row>
    <row r="290" spans="2:26" x14ac:dyDescent="0.25">
      <c r="B290" s="35"/>
      <c r="C290" s="35"/>
      <c r="D290" s="36"/>
      <c r="E290" s="36"/>
      <c r="F290" s="36"/>
      <c r="G290" s="82"/>
      <c r="H290" s="36"/>
      <c r="I290" s="73" t="str">
        <f t="shared" ca="1" si="29"/>
        <v/>
      </c>
      <c r="J290" s="69"/>
      <c r="K290" s="37"/>
      <c r="L290" s="58"/>
      <c r="M290" s="58"/>
      <c r="N290" s="74">
        <f t="shared" ca="1" si="30"/>
        <v>0</v>
      </c>
      <c r="O290" s="72">
        <f t="shared" si="31"/>
        <v>0</v>
      </c>
      <c r="U290" t="str">
        <f>IFERROR(VLOOKUP(D290,Outros!$E$14:$F$25,2,0),"")</f>
        <v>Receita</v>
      </c>
      <c r="V290" t="str">
        <f>IF(D290=Despesas!$C$13,"Despesas_com_Produto",IF(D290=Despesas!$F$13,"Despesas_com_Serviços",IF(D290=Despesas!$I$13,"Despesas_Administrativas",IF(D290=Despesas!$L$13,"Despesas_Operacionais",IF(D290=Despesas!$O$13,"Despesas_com_Pessoal",IF(D290=Despesas!$R$13,"Impostos",IF(D290=Despesas!$U$13,"Despesas_Não_Operacionais",IF(D290=Despesas!$X$13,"Outras_Despesas",""))))))))</f>
        <v>Despesas_Operacionais</v>
      </c>
      <c r="X290">
        <f t="shared" si="26"/>
        <v>0</v>
      </c>
      <c r="Y290">
        <f t="shared" si="27"/>
        <v>1</v>
      </c>
      <c r="Z290">
        <f t="shared" si="28"/>
        <v>1900</v>
      </c>
    </row>
    <row r="291" spans="2:26" x14ac:dyDescent="0.25">
      <c r="B291" s="35"/>
      <c r="C291" s="35"/>
      <c r="D291" s="36"/>
      <c r="E291" s="36"/>
      <c r="F291" s="36"/>
      <c r="G291" s="82"/>
      <c r="H291" s="36"/>
      <c r="I291" s="73" t="str">
        <f t="shared" ca="1" si="29"/>
        <v/>
      </c>
      <c r="J291" s="69"/>
      <c r="K291" s="37"/>
      <c r="L291" s="58"/>
      <c r="M291" s="58"/>
      <c r="N291" s="74">
        <f t="shared" ca="1" si="30"/>
        <v>0</v>
      </c>
      <c r="O291" s="72">
        <f t="shared" si="31"/>
        <v>0</v>
      </c>
      <c r="U291" t="str">
        <f>IFERROR(VLOOKUP(D291,Outros!$E$14:$F$25,2,0),"")</f>
        <v>Receita</v>
      </c>
      <c r="V291" t="str">
        <f>IF(D291=Despesas!$C$13,"Despesas_com_Produto",IF(D291=Despesas!$F$13,"Despesas_com_Serviços",IF(D291=Despesas!$I$13,"Despesas_Administrativas",IF(D291=Despesas!$L$13,"Despesas_Operacionais",IF(D291=Despesas!$O$13,"Despesas_com_Pessoal",IF(D291=Despesas!$R$13,"Impostos",IF(D291=Despesas!$U$13,"Despesas_Não_Operacionais",IF(D291=Despesas!$X$13,"Outras_Despesas",""))))))))</f>
        <v>Despesas_Operacionais</v>
      </c>
      <c r="X291">
        <f t="shared" si="26"/>
        <v>0</v>
      </c>
      <c r="Y291">
        <f t="shared" si="27"/>
        <v>1</v>
      </c>
      <c r="Z291">
        <f t="shared" si="28"/>
        <v>1900</v>
      </c>
    </row>
    <row r="292" spans="2:26" x14ac:dyDescent="0.25">
      <c r="B292" s="35"/>
      <c r="C292" s="35"/>
      <c r="D292" s="36"/>
      <c r="E292" s="36"/>
      <c r="F292" s="36"/>
      <c r="G292" s="82"/>
      <c r="H292" s="36"/>
      <c r="I292" s="73" t="str">
        <f t="shared" ca="1" si="29"/>
        <v/>
      </c>
      <c r="J292" s="69"/>
      <c r="K292" s="37"/>
      <c r="L292" s="58"/>
      <c r="M292" s="58"/>
      <c r="N292" s="74">
        <f t="shared" ca="1" si="30"/>
        <v>0</v>
      </c>
      <c r="O292" s="72">
        <f t="shared" si="31"/>
        <v>0</v>
      </c>
      <c r="U292" t="str">
        <f>IFERROR(VLOOKUP(D292,Outros!$E$14:$F$25,2,0),"")</f>
        <v>Receita</v>
      </c>
      <c r="V292" t="str">
        <f>IF(D292=Despesas!$C$13,"Despesas_com_Produto",IF(D292=Despesas!$F$13,"Despesas_com_Serviços",IF(D292=Despesas!$I$13,"Despesas_Administrativas",IF(D292=Despesas!$L$13,"Despesas_Operacionais",IF(D292=Despesas!$O$13,"Despesas_com_Pessoal",IF(D292=Despesas!$R$13,"Impostos",IF(D292=Despesas!$U$13,"Despesas_Não_Operacionais",IF(D292=Despesas!$X$13,"Outras_Despesas",""))))))))</f>
        <v>Despesas_Operacionais</v>
      </c>
      <c r="X292">
        <f t="shared" si="26"/>
        <v>0</v>
      </c>
      <c r="Y292">
        <f t="shared" si="27"/>
        <v>1</v>
      </c>
      <c r="Z292">
        <f t="shared" si="28"/>
        <v>1900</v>
      </c>
    </row>
    <row r="293" spans="2:26" x14ac:dyDescent="0.25">
      <c r="B293" s="35"/>
      <c r="C293" s="35"/>
      <c r="D293" s="36"/>
      <c r="E293" s="36"/>
      <c r="F293" s="36"/>
      <c r="G293" s="82"/>
      <c r="H293" s="36"/>
      <c r="I293" s="73" t="str">
        <f t="shared" ca="1" si="29"/>
        <v/>
      </c>
      <c r="J293" s="69"/>
      <c r="K293" s="37"/>
      <c r="L293" s="58"/>
      <c r="M293" s="58"/>
      <c r="N293" s="74">
        <f t="shared" ca="1" si="30"/>
        <v>0</v>
      </c>
      <c r="O293" s="72">
        <f t="shared" si="31"/>
        <v>0</v>
      </c>
      <c r="U293" t="str">
        <f>IFERROR(VLOOKUP(D293,Outros!$E$14:$F$25,2,0),"")</f>
        <v>Receita</v>
      </c>
      <c r="V293" t="str">
        <f>IF(D293=Despesas!$C$13,"Despesas_com_Produto",IF(D293=Despesas!$F$13,"Despesas_com_Serviços",IF(D293=Despesas!$I$13,"Despesas_Administrativas",IF(D293=Despesas!$L$13,"Despesas_Operacionais",IF(D293=Despesas!$O$13,"Despesas_com_Pessoal",IF(D293=Despesas!$R$13,"Impostos",IF(D293=Despesas!$U$13,"Despesas_Não_Operacionais",IF(D293=Despesas!$X$13,"Outras_Despesas",""))))))))</f>
        <v>Despesas_Operacionais</v>
      </c>
      <c r="X293">
        <f t="shared" si="26"/>
        <v>0</v>
      </c>
      <c r="Y293">
        <f t="shared" si="27"/>
        <v>1</v>
      </c>
      <c r="Z293">
        <f t="shared" si="28"/>
        <v>1900</v>
      </c>
    </row>
    <row r="294" spans="2:26" x14ac:dyDescent="0.25">
      <c r="B294" s="35"/>
      <c r="C294" s="35"/>
      <c r="D294" s="36"/>
      <c r="E294" s="36"/>
      <c r="F294" s="36"/>
      <c r="G294" s="82"/>
      <c r="H294" s="36"/>
      <c r="I294" s="73" t="str">
        <f t="shared" ca="1" si="29"/>
        <v/>
      </c>
      <c r="J294" s="69"/>
      <c r="K294" s="37"/>
      <c r="L294" s="58"/>
      <c r="M294" s="58"/>
      <c r="N294" s="74">
        <f t="shared" ca="1" si="30"/>
        <v>0</v>
      </c>
      <c r="O294" s="72">
        <f t="shared" si="31"/>
        <v>0</v>
      </c>
      <c r="U294" t="str">
        <f>IFERROR(VLOOKUP(D294,Outros!$E$14:$F$25,2,0),"")</f>
        <v>Receita</v>
      </c>
      <c r="V294" t="str">
        <f>IF(D294=Despesas!$C$13,"Despesas_com_Produto",IF(D294=Despesas!$F$13,"Despesas_com_Serviços",IF(D294=Despesas!$I$13,"Despesas_Administrativas",IF(D294=Despesas!$L$13,"Despesas_Operacionais",IF(D294=Despesas!$O$13,"Despesas_com_Pessoal",IF(D294=Despesas!$R$13,"Impostos",IF(D294=Despesas!$U$13,"Despesas_Não_Operacionais",IF(D294=Despesas!$X$13,"Outras_Despesas",""))))))))</f>
        <v>Despesas_Operacionais</v>
      </c>
      <c r="X294">
        <f t="shared" si="26"/>
        <v>0</v>
      </c>
      <c r="Y294">
        <f t="shared" si="27"/>
        <v>1</v>
      </c>
      <c r="Z294">
        <f t="shared" si="28"/>
        <v>1900</v>
      </c>
    </row>
    <row r="295" spans="2:26" x14ac:dyDescent="0.25">
      <c r="B295" s="35"/>
      <c r="C295" s="35"/>
      <c r="D295" s="36"/>
      <c r="E295" s="36"/>
      <c r="F295" s="36"/>
      <c r="G295" s="82"/>
      <c r="H295" s="36"/>
      <c r="I295" s="73" t="str">
        <f t="shared" ca="1" si="29"/>
        <v/>
      </c>
      <c r="J295" s="69"/>
      <c r="K295" s="37"/>
      <c r="L295" s="58"/>
      <c r="M295" s="58"/>
      <c r="N295" s="74">
        <f t="shared" ca="1" si="30"/>
        <v>0</v>
      </c>
      <c r="O295" s="72">
        <f t="shared" si="31"/>
        <v>0</v>
      </c>
      <c r="U295" t="str">
        <f>IFERROR(VLOOKUP(D295,Outros!$E$14:$F$25,2,0),"")</f>
        <v>Receita</v>
      </c>
      <c r="V295" t="str">
        <f>IF(D295=Despesas!$C$13,"Despesas_com_Produto",IF(D295=Despesas!$F$13,"Despesas_com_Serviços",IF(D295=Despesas!$I$13,"Despesas_Administrativas",IF(D295=Despesas!$L$13,"Despesas_Operacionais",IF(D295=Despesas!$O$13,"Despesas_com_Pessoal",IF(D295=Despesas!$R$13,"Impostos",IF(D295=Despesas!$U$13,"Despesas_Não_Operacionais",IF(D295=Despesas!$X$13,"Outras_Despesas",""))))))))</f>
        <v>Despesas_Operacionais</v>
      </c>
      <c r="X295">
        <f t="shared" si="26"/>
        <v>0</v>
      </c>
      <c r="Y295">
        <f t="shared" si="27"/>
        <v>1</v>
      </c>
      <c r="Z295">
        <f t="shared" si="28"/>
        <v>1900</v>
      </c>
    </row>
    <row r="296" spans="2:26" x14ac:dyDescent="0.25">
      <c r="B296" s="35"/>
      <c r="C296" s="35"/>
      <c r="D296" s="36"/>
      <c r="E296" s="36"/>
      <c r="F296" s="36"/>
      <c r="G296" s="82"/>
      <c r="H296" s="36"/>
      <c r="I296" s="73" t="str">
        <f t="shared" ca="1" si="29"/>
        <v/>
      </c>
      <c r="J296" s="69"/>
      <c r="K296" s="37"/>
      <c r="L296" s="58"/>
      <c r="M296" s="58"/>
      <c r="N296" s="74">
        <f t="shared" ca="1" si="30"/>
        <v>0</v>
      </c>
      <c r="O296" s="72">
        <f t="shared" si="31"/>
        <v>0</v>
      </c>
      <c r="U296" t="str">
        <f>IFERROR(VLOOKUP(D296,Outros!$E$14:$F$25,2,0),"")</f>
        <v>Receita</v>
      </c>
      <c r="V296" t="str">
        <f>IF(D296=Despesas!$C$13,"Despesas_com_Produto",IF(D296=Despesas!$F$13,"Despesas_com_Serviços",IF(D296=Despesas!$I$13,"Despesas_Administrativas",IF(D296=Despesas!$L$13,"Despesas_Operacionais",IF(D296=Despesas!$O$13,"Despesas_com_Pessoal",IF(D296=Despesas!$R$13,"Impostos",IF(D296=Despesas!$U$13,"Despesas_Não_Operacionais",IF(D296=Despesas!$X$13,"Outras_Despesas",""))))))))</f>
        <v>Despesas_Operacionais</v>
      </c>
      <c r="X296">
        <f t="shared" si="26"/>
        <v>0</v>
      </c>
      <c r="Y296">
        <f t="shared" si="27"/>
        <v>1</v>
      </c>
      <c r="Z296">
        <f t="shared" si="28"/>
        <v>1900</v>
      </c>
    </row>
    <row r="297" spans="2:26" x14ac:dyDescent="0.25">
      <c r="B297" s="35"/>
      <c r="C297" s="35"/>
      <c r="D297" s="36"/>
      <c r="E297" s="36"/>
      <c r="F297" s="36"/>
      <c r="G297" s="82"/>
      <c r="H297" s="36"/>
      <c r="I297" s="73" t="str">
        <f t="shared" ca="1" si="29"/>
        <v/>
      </c>
      <c r="J297" s="69"/>
      <c r="K297" s="37"/>
      <c r="L297" s="58"/>
      <c r="M297" s="58"/>
      <c r="N297" s="74">
        <f t="shared" ca="1" si="30"/>
        <v>0</v>
      </c>
      <c r="O297" s="72">
        <f t="shared" si="31"/>
        <v>0</v>
      </c>
      <c r="U297" t="str">
        <f>IFERROR(VLOOKUP(D297,Outros!$E$14:$F$25,2,0),"")</f>
        <v>Receita</v>
      </c>
      <c r="V297" t="str">
        <f>IF(D297=Despesas!$C$13,"Despesas_com_Produto",IF(D297=Despesas!$F$13,"Despesas_com_Serviços",IF(D297=Despesas!$I$13,"Despesas_Administrativas",IF(D297=Despesas!$L$13,"Despesas_Operacionais",IF(D297=Despesas!$O$13,"Despesas_com_Pessoal",IF(D297=Despesas!$R$13,"Impostos",IF(D297=Despesas!$U$13,"Despesas_Não_Operacionais",IF(D297=Despesas!$X$13,"Outras_Despesas",""))))))))</f>
        <v>Despesas_Operacionais</v>
      </c>
      <c r="X297">
        <f t="shared" si="26"/>
        <v>0</v>
      </c>
      <c r="Y297">
        <f t="shared" si="27"/>
        <v>1</v>
      </c>
      <c r="Z297">
        <f t="shared" si="28"/>
        <v>1900</v>
      </c>
    </row>
    <row r="298" spans="2:26" x14ac:dyDescent="0.25">
      <c r="B298" s="35"/>
      <c r="C298" s="35"/>
      <c r="D298" s="36"/>
      <c r="E298" s="36"/>
      <c r="F298" s="36"/>
      <c r="G298" s="82"/>
      <c r="H298" s="36"/>
      <c r="I298" s="73" t="str">
        <f t="shared" ca="1" si="29"/>
        <v/>
      </c>
      <c r="J298" s="69"/>
      <c r="K298" s="37"/>
      <c r="L298" s="58"/>
      <c r="M298" s="58"/>
      <c r="N298" s="74">
        <f t="shared" ca="1" si="30"/>
        <v>0</v>
      </c>
      <c r="O298" s="72">
        <f t="shared" si="31"/>
        <v>0</v>
      </c>
      <c r="U298" t="str">
        <f>IFERROR(VLOOKUP(D298,Outros!$E$14:$F$25,2,0),"")</f>
        <v>Receita</v>
      </c>
      <c r="V298" t="str">
        <f>IF(D298=Despesas!$C$13,"Despesas_com_Produto",IF(D298=Despesas!$F$13,"Despesas_com_Serviços",IF(D298=Despesas!$I$13,"Despesas_Administrativas",IF(D298=Despesas!$L$13,"Despesas_Operacionais",IF(D298=Despesas!$O$13,"Despesas_com_Pessoal",IF(D298=Despesas!$R$13,"Impostos",IF(D298=Despesas!$U$13,"Despesas_Não_Operacionais",IF(D298=Despesas!$X$13,"Outras_Despesas",""))))))))</f>
        <v>Despesas_Operacionais</v>
      </c>
      <c r="X298">
        <f t="shared" si="26"/>
        <v>0</v>
      </c>
      <c r="Y298">
        <f t="shared" si="27"/>
        <v>1</v>
      </c>
      <c r="Z298">
        <f t="shared" si="28"/>
        <v>1900</v>
      </c>
    </row>
    <row r="299" spans="2:26" x14ac:dyDescent="0.25">
      <c r="B299" s="35"/>
      <c r="C299" s="35"/>
      <c r="D299" s="36"/>
      <c r="E299" s="36"/>
      <c r="F299" s="36"/>
      <c r="G299" s="82"/>
      <c r="H299" s="36"/>
      <c r="I299" s="73" t="str">
        <f t="shared" ca="1" si="29"/>
        <v/>
      </c>
      <c r="J299" s="69"/>
      <c r="K299" s="37"/>
      <c r="L299" s="58"/>
      <c r="M299" s="58"/>
      <c r="N299" s="74">
        <f t="shared" ca="1" si="30"/>
        <v>0</v>
      </c>
      <c r="O299" s="72">
        <f t="shared" si="31"/>
        <v>0</v>
      </c>
      <c r="U299" t="str">
        <f>IFERROR(VLOOKUP(D299,Outros!$E$14:$F$25,2,0),"")</f>
        <v>Receita</v>
      </c>
      <c r="V299" t="str">
        <f>IF(D299=Despesas!$C$13,"Despesas_com_Produto",IF(D299=Despesas!$F$13,"Despesas_com_Serviços",IF(D299=Despesas!$I$13,"Despesas_Administrativas",IF(D299=Despesas!$L$13,"Despesas_Operacionais",IF(D299=Despesas!$O$13,"Despesas_com_Pessoal",IF(D299=Despesas!$R$13,"Impostos",IF(D299=Despesas!$U$13,"Despesas_Não_Operacionais",IF(D299=Despesas!$X$13,"Outras_Despesas",""))))))))</f>
        <v>Despesas_Operacionais</v>
      </c>
      <c r="X299">
        <f t="shared" si="26"/>
        <v>0</v>
      </c>
      <c r="Y299">
        <f t="shared" si="27"/>
        <v>1</v>
      </c>
      <c r="Z299">
        <f t="shared" si="28"/>
        <v>1900</v>
      </c>
    </row>
    <row r="300" spans="2:26" x14ac:dyDescent="0.25">
      <c r="B300" s="35"/>
      <c r="C300" s="35"/>
      <c r="D300" s="36"/>
      <c r="E300" s="36"/>
      <c r="F300" s="36"/>
      <c r="G300" s="82"/>
      <c r="H300" s="36"/>
      <c r="I300" s="73" t="str">
        <f t="shared" ca="1" si="29"/>
        <v/>
      </c>
      <c r="J300" s="69"/>
      <c r="K300" s="37"/>
      <c r="L300" s="58"/>
      <c r="M300" s="58"/>
      <c r="N300" s="74">
        <f t="shared" ca="1" si="30"/>
        <v>0</v>
      </c>
      <c r="O300" s="72">
        <f t="shared" si="31"/>
        <v>0</v>
      </c>
      <c r="U300" t="str">
        <f>IFERROR(VLOOKUP(D300,Outros!$E$14:$F$25,2,0),"")</f>
        <v>Receita</v>
      </c>
      <c r="V300" t="str">
        <f>IF(D300=Despesas!$C$13,"Despesas_com_Produto",IF(D300=Despesas!$F$13,"Despesas_com_Serviços",IF(D300=Despesas!$I$13,"Despesas_Administrativas",IF(D300=Despesas!$L$13,"Despesas_Operacionais",IF(D300=Despesas!$O$13,"Despesas_com_Pessoal",IF(D300=Despesas!$R$13,"Impostos",IF(D300=Despesas!$U$13,"Despesas_Não_Operacionais",IF(D300=Despesas!$X$13,"Outras_Despesas",""))))))))</f>
        <v>Despesas_Operacionais</v>
      </c>
      <c r="X300">
        <f t="shared" si="26"/>
        <v>0</v>
      </c>
      <c r="Y300">
        <f t="shared" si="27"/>
        <v>1</v>
      </c>
      <c r="Z300">
        <f t="shared" si="28"/>
        <v>1900</v>
      </c>
    </row>
    <row r="301" spans="2:26" x14ac:dyDescent="0.25">
      <c r="B301" s="35"/>
      <c r="C301" s="35"/>
      <c r="D301" s="36"/>
      <c r="E301" s="36"/>
      <c r="F301" s="36"/>
      <c r="G301" s="82"/>
      <c r="H301" s="36"/>
      <c r="I301" s="73" t="str">
        <f t="shared" ca="1" si="29"/>
        <v/>
      </c>
      <c r="J301" s="69"/>
      <c r="K301" s="37"/>
      <c r="L301" s="58"/>
      <c r="M301" s="58"/>
      <c r="N301" s="74">
        <f t="shared" ca="1" si="30"/>
        <v>0</v>
      </c>
      <c r="O301" s="72">
        <f t="shared" si="31"/>
        <v>0</v>
      </c>
      <c r="U301" t="str">
        <f>IFERROR(VLOOKUP(D301,Outros!$E$14:$F$25,2,0),"")</f>
        <v>Receita</v>
      </c>
      <c r="V301" t="str">
        <f>IF(D301=Despesas!$C$13,"Despesas_com_Produto",IF(D301=Despesas!$F$13,"Despesas_com_Serviços",IF(D301=Despesas!$I$13,"Despesas_Administrativas",IF(D301=Despesas!$L$13,"Despesas_Operacionais",IF(D301=Despesas!$O$13,"Despesas_com_Pessoal",IF(D301=Despesas!$R$13,"Impostos",IF(D301=Despesas!$U$13,"Despesas_Não_Operacionais",IF(D301=Despesas!$X$13,"Outras_Despesas",""))))))))</f>
        <v>Despesas_Operacionais</v>
      </c>
      <c r="X301">
        <f t="shared" si="26"/>
        <v>0</v>
      </c>
      <c r="Y301">
        <f t="shared" si="27"/>
        <v>1</v>
      </c>
      <c r="Z301">
        <f t="shared" si="28"/>
        <v>1900</v>
      </c>
    </row>
    <row r="302" spans="2:26" x14ac:dyDescent="0.25">
      <c r="B302" s="35"/>
      <c r="C302" s="35"/>
      <c r="D302" s="36"/>
      <c r="E302" s="36"/>
      <c r="F302" s="36"/>
      <c r="G302" s="82"/>
      <c r="H302" s="36"/>
      <c r="I302" s="73" t="str">
        <f t="shared" ca="1" si="29"/>
        <v/>
      </c>
      <c r="J302" s="69"/>
      <c r="K302" s="37"/>
      <c r="L302" s="58"/>
      <c r="M302" s="58"/>
      <c r="N302" s="74">
        <f t="shared" ca="1" si="30"/>
        <v>0</v>
      </c>
      <c r="O302" s="72">
        <f t="shared" si="31"/>
        <v>0</v>
      </c>
      <c r="U302" t="str">
        <f>IFERROR(VLOOKUP(D302,Outros!$E$14:$F$25,2,0),"")</f>
        <v>Receita</v>
      </c>
      <c r="V302" t="str">
        <f>IF(D302=Despesas!$C$13,"Despesas_com_Produto",IF(D302=Despesas!$F$13,"Despesas_com_Serviços",IF(D302=Despesas!$I$13,"Despesas_Administrativas",IF(D302=Despesas!$L$13,"Despesas_Operacionais",IF(D302=Despesas!$O$13,"Despesas_com_Pessoal",IF(D302=Despesas!$R$13,"Impostos",IF(D302=Despesas!$U$13,"Despesas_Não_Operacionais",IF(D302=Despesas!$X$13,"Outras_Despesas",""))))))))</f>
        <v>Despesas_Operacionais</v>
      </c>
      <c r="X302">
        <f t="shared" si="26"/>
        <v>0</v>
      </c>
      <c r="Y302">
        <f t="shared" si="27"/>
        <v>1</v>
      </c>
      <c r="Z302">
        <f t="shared" si="28"/>
        <v>1900</v>
      </c>
    </row>
    <row r="303" spans="2:26" x14ac:dyDescent="0.25">
      <c r="B303" s="35"/>
      <c r="C303" s="35"/>
      <c r="D303" s="36"/>
      <c r="E303" s="36"/>
      <c r="F303" s="36"/>
      <c r="G303" s="82"/>
      <c r="H303" s="36"/>
      <c r="I303" s="73" t="str">
        <f t="shared" ca="1" si="29"/>
        <v/>
      </c>
      <c r="J303" s="69"/>
      <c r="K303" s="37"/>
      <c r="L303" s="58"/>
      <c r="M303" s="58"/>
      <c r="N303" s="74">
        <f t="shared" ca="1" si="30"/>
        <v>0</v>
      </c>
      <c r="O303" s="72">
        <f t="shared" si="31"/>
        <v>0</v>
      </c>
      <c r="U303" t="str">
        <f>IFERROR(VLOOKUP(D303,Outros!$E$14:$F$25,2,0),"")</f>
        <v>Receita</v>
      </c>
      <c r="V303" t="str">
        <f>IF(D303=Despesas!$C$13,"Despesas_com_Produto",IF(D303=Despesas!$F$13,"Despesas_com_Serviços",IF(D303=Despesas!$I$13,"Despesas_Administrativas",IF(D303=Despesas!$L$13,"Despesas_Operacionais",IF(D303=Despesas!$O$13,"Despesas_com_Pessoal",IF(D303=Despesas!$R$13,"Impostos",IF(D303=Despesas!$U$13,"Despesas_Não_Operacionais",IF(D303=Despesas!$X$13,"Outras_Despesas",""))))))))</f>
        <v>Despesas_Operacionais</v>
      </c>
      <c r="X303">
        <f t="shared" si="26"/>
        <v>0</v>
      </c>
      <c r="Y303">
        <f t="shared" si="27"/>
        <v>1</v>
      </c>
      <c r="Z303">
        <f t="shared" si="28"/>
        <v>1900</v>
      </c>
    </row>
    <row r="304" spans="2:26" x14ac:dyDescent="0.25">
      <c r="B304" s="35"/>
      <c r="C304" s="35"/>
      <c r="D304" s="36"/>
      <c r="E304" s="36"/>
      <c r="F304" s="36"/>
      <c r="G304" s="82"/>
      <c r="H304" s="36"/>
      <c r="I304" s="73" t="str">
        <f t="shared" ca="1" si="29"/>
        <v/>
      </c>
      <c r="J304" s="69"/>
      <c r="K304" s="37"/>
      <c r="L304" s="58"/>
      <c r="M304" s="58"/>
      <c r="N304" s="74">
        <f t="shared" ca="1" si="30"/>
        <v>0</v>
      </c>
      <c r="O304" s="72">
        <f t="shared" si="31"/>
        <v>0</v>
      </c>
      <c r="U304" t="str">
        <f>IFERROR(VLOOKUP(D304,Outros!$E$14:$F$25,2,0),"")</f>
        <v>Receita</v>
      </c>
      <c r="V304" t="str">
        <f>IF(D304=Despesas!$C$13,"Despesas_com_Produto",IF(D304=Despesas!$F$13,"Despesas_com_Serviços",IF(D304=Despesas!$I$13,"Despesas_Administrativas",IF(D304=Despesas!$L$13,"Despesas_Operacionais",IF(D304=Despesas!$O$13,"Despesas_com_Pessoal",IF(D304=Despesas!$R$13,"Impostos",IF(D304=Despesas!$U$13,"Despesas_Não_Operacionais",IF(D304=Despesas!$X$13,"Outras_Despesas",""))))))))</f>
        <v>Despesas_Operacionais</v>
      </c>
      <c r="X304">
        <f t="shared" si="26"/>
        <v>0</v>
      </c>
      <c r="Y304">
        <f t="shared" si="27"/>
        <v>1</v>
      </c>
      <c r="Z304">
        <f t="shared" si="28"/>
        <v>1900</v>
      </c>
    </row>
    <row r="305" spans="2:26" x14ac:dyDescent="0.25">
      <c r="B305" s="35"/>
      <c r="C305" s="35"/>
      <c r="D305" s="36"/>
      <c r="E305" s="36"/>
      <c r="F305" s="36"/>
      <c r="G305" s="82"/>
      <c r="H305" s="36"/>
      <c r="I305" s="73" t="str">
        <f t="shared" ca="1" si="29"/>
        <v/>
      </c>
      <c r="J305" s="69"/>
      <c r="K305" s="37"/>
      <c r="L305" s="58"/>
      <c r="M305" s="58"/>
      <c r="N305" s="74">
        <f t="shared" ca="1" si="30"/>
        <v>0</v>
      </c>
      <c r="O305" s="72">
        <f t="shared" si="31"/>
        <v>0</v>
      </c>
      <c r="U305" t="str">
        <f>IFERROR(VLOOKUP(D305,Outros!$E$14:$F$25,2,0),"")</f>
        <v>Receita</v>
      </c>
      <c r="V305" t="str">
        <f>IF(D305=Despesas!$C$13,"Despesas_com_Produto",IF(D305=Despesas!$F$13,"Despesas_com_Serviços",IF(D305=Despesas!$I$13,"Despesas_Administrativas",IF(D305=Despesas!$L$13,"Despesas_Operacionais",IF(D305=Despesas!$O$13,"Despesas_com_Pessoal",IF(D305=Despesas!$R$13,"Impostos",IF(D305=Despesas!$U$13,"Despesas_Não_Operacionais",IF(D305=Despesas!$X$13,"Outras_Despesas",""))))))))</f>
        <v>Despesas_Operacionais</v>
      </c>
      <c r="X305">
        <f t="shared" si="26"/>
        <v>0</v>
      </c>
      <c r="Y305">
        <f t="shared" si="27"/>
        <v>1</v>
      </c>
      <c r="Z305">
        <f t="shared" si="28"/>
        <v>1900</v>
      </c>
    </row>
    <row r="306" spans="2:26" x14ac:dyDescent="0.25">
      <c r="B306" s="35"/>
      <c r="C306" s="35"/>
      <c r="D306" s="36"/>
      <c r="E306" s="36"/>
      <c r="F306" s="36"/>
      <c r="G306" s="82"/>
      <c r="H306" s="36"/>
      <c r="I306" s="73" t="str">
        <f t="shared" ca="1" si="29"/>
        <v/>
      </c>
      <c r="J306" s="69"/>
      <c r="K306" s="37"/>
      <c r="L306" s="58"/>
      <c r="M306" s="58"/>
      <c r="N306" s="74">
        <f t="shared" ca="1" si="30"/>
        <v>0</v>
      </c>
      <c r="O306" s="72">
        <f t="shared" si="31"/>
        <v>0</v>
      </c>
      <c r="U306" t="str">
        <f>IFERROR(VLOOKUP(D306,Outros!$E$14:$F$25,2,0),"")</f>
        <v>Receita</v>
      </c>
      <c r="V306" t="str">
        <f>IF(D306=Despesas!$C$13,"Despesas_com_Produto",IF(D306=Despesas!$F$13,"Despesas_com_Serviços",IF(D306=Despesas!$I$13,"Despesas_Administrativas",IF(D306=Despesas!$L$13,"Despesas_Operacionais",IF(D306=Despesas!$O$13,"Despesas_com_Pessoal",IF(D306=Despesas!$R$13,"Impostos",IF(D306=Despesas!$U$13,"Despesas_Não_Operacionais",IF(D306=Despesas!$X$13,"Outras_Despesas",""))))))))</f>
        <v>Despesas_Operacionais</v>
      </c>
      <c r="X306">
        <f t="shared" si="26"/>
        <v>0</v>
      </c>
      <c r="Y306">
        <f t="shared" si="27"/>
        <v>1</v>
      </c>
      <c r="Z306">
        <f t="shared" si="28"/>
        <v>1900</v>
      </c>
    </row>
    <row r="307" spans="2:26" x14ac:dyDescent="0.25">
      <c r="B307" s="35"/>
      <c r="C307" s="35"/>
      <c r="D307" s="36"/>
      <c r="E307" s="36"/>
      <c r="F307" s="36"/>
      <c r="G307" s="82"/>
      <c r="H307" s="36"/>
      <c r="I307" s="73" t="str">
        <f t="shared" ca="1" si="29"/>
        <v/>
      </c>
      <c r="J307" s="69"/>
      <c r="K307" s="37"/>
      <c r="L307" s="58"/>
      <c r="M307" s="58"/>
      <c r="N307" s="74">
        <f t="shared" ca="1" si="30"/>
        <v>0</v>
      </c>
      <c r="O307" s="72">
        <f t="shared" si="31"/>
        <v>0</v>
      </c>
      <c r="U307" t="str">
        <f>IFERROR(VLOOKUP(D307,Outros!$E$14:$F$25,2,0),"")</f>
        <v>Receita</v>
      </c>
      <c r="V307" t="str">
        <f>IF(D307=Despesas!$C$13,"Despesas_com_Produto",IF(D307=Despesas!$F$13,"Despesas_com_Serviços",IF(D307=Despesas!$I$13,"Despesas_Administrativas",IF(D307=Despesas!$L$13,"Despesas_Operacionais",IF(D307=Despesas!$O$13,"Despesas_com_Pessoal",IF(D307=Despesas!$R$13,"Impostos",IF(D307=Despesas!$U$13,"Despesas_Não_Operacionais",IF(D307=Despesas!$X$13,"Outras_Despesas",""))))))))</f>
        <v>Despesas_Operacionais</v>
      </c>
      <c r="X307">
        <f t="shared" si="26"/>
        <v>0</v>
      </c>
      <c r="Y307">
        <f t="shared" si="27"/>
        <v>1</v>
      </c>
      <c r="Z307">
        <f t="shared" si="28"/>
        <v>1900</v>
      </c>
    </row>
    <row r="308" spans="2:26" x14ac:dyDescent="0.25">
      <c r="B308" s="35"/>
      <c r="C308" s="35"/>
      <c r="D308" s="36"/>
      <c r="E308" s="36"/>
      <c r="F308" s="36"/>
      <c r="G308" s="82"/>
      <c r="H308" s="36"/>
      <c r="I308" s="73" t="str">
        <f t="shared" ca="1" si="29"/>
        <v/>
      </c>
      <c r="J308" s="69"/>
      <c r="K308" s="37"/>
      <c r="L308" s="58"/>
      <c r="M308" s="58"/>
      <c r="N308" s="74">
        <f t="shared" ca="1" si="30"/>
        <v>0</v>
      </c>
      <c r="O308" s="72">
        <f t="shared" si="31"/>
        <v>0</v>
      </c>
      <c r="U308" t="str">
        <f>IFERROR(VLOOKUP(D308,Outros!$E$14:$F$25,2,0),"")</f>
        <v>Receita</v>
      </c>
      <c r="V308" t="str">
        <f>IF(D308=Despesas!$C$13,"Despesas_com_Produto",IF(D308=Despesas!$F$13,"Despesas_com_Serviços",IF(D308=Despesas!$I$13,"Despesas_Administrativas",IF(D308=Despesas!$L$13,"Despesas_Operacionais",IF(D308=Despesas!$O$13,"Despesas_com_Pessoal",IF(D308=Despesas!$R$13,"Impostos",IF(D308=Despesas!$U$13,"Despesas_Não_Operacionais",IF(D308=Despesas!$X$13,"Outras_Despesas",""))))))))</f>
        <v>Despesas_Operacionais</v>
      </c>
      <c r="X308">
        <f t="shared" si="26"/>
        <v>0</v>
      </c>
      <c r="Y308">
        <f t="shared" si="27"/>
        <v>1</v>
      </c>
      <c r="Z308">
        <f t="shared" si="28"/>
        <v>1900</v>
      </c>
    </row>
    <row r="309" spans="2:26" x14ac:dyDescent="0.25">
      <c r="B309" s="35"/>
      <c r="C309" s="35"/>
      <c r="D309" s="36"/>
      <c r="E309" s="36"/>
      <c r="F309" s="36"/>
      <c r="G309" s="82"/>
      <c r="H309" s="36"/>
      <c r="I309" s="73" t="str">
        <f t="shared" ca="1" si="29"/>
        <v/>
      </c>
      <c r="J309" s="69"/>
      <c r="K309" s="37"/>
      <c r="L309" s="58"/>
      <c r="M309" s="58"/>
      <c r="N309" s="74">
        <f t="shared" ca="1" si="30"/>
        <v>0</v>
      </c>
      <c r="O309" s="72">
        <f t="shared" si="31"/>
        <v>0</v>
      </c>
      <c r="U309" t="str">
        <f>IFERROR(VLOOKUP(D309,Outros!$E$14:$F$25,2,0),"")</f>
        <v>Receita</v>
      </c>
      <c r="V309" t="str">
        <f>IF(D309=Despesas!$C$13,"Despesas_com_Produto",IF(D309=Despesas!$F$13,"Despesas_com_Serviços",IF(D309=Despesas!$I$13,"Despesas_Administrativas",IF(D309=Despesas!$L$13,"Despesas_Operacionais",IF(D309=Despesas!$O$13,"Despesas_com_Pessoal",IF(D309=Despesas!$R$13,"Impostos",IF(D309=Despesas!$U$13,"Despesas_Não_Operacionais",IF(D309=Despesas!$X$13,"Outras_Despesas",""))))))))</f>
        <v>Despesas_Operacionais</v>
      </c>
      <c r="X309">
        <f t="shared" si="26"/>
        <v>0</v>
      </c>
      <c r="Y309">
        <f t="shared" si="27"/>
        <v>1</v>
      </c>
      <c r="Z309">
        <f t="shared" si="28"/>
        <v>1900</v>
      </c>
    </row>
    <row r="310" spans="2:26" x14ac:dyDescent="0.25">
      <c r="B310" s="35"/>
      <c r="C310" s="35"/>
      <c r="D310" s="36"/>
      <c r="E310" s="36"/>
      <c r="F310" s="36"/>
      <c r="G310" s="82"/>
      <c r="H310" s="36"/>
      <c r="I310" s="73" t="str">
        <f t="shared" ca="1" si="29"/>
        <v/>
      </c>
      <c r="J310" s="69"/>
      <c r="K310" s="37"/>
      <c r="L310" s="58"/>
      <c r="M310" s="58"/>
      <c r="N310" s="74">
        <f t="shared" ca="1" si="30"/>
        <v>0</v>
      </c>
      <c r="O310" s="72">
        <f t="shared" si="31"/>
        <v>0</v>
      </c>
      <c r="U310" t="str">
        <f>IFERROR(VLOOKUP(D310,Outros!$E$14:$F$25,2,0),"")</f>
        <v>Receita</v>
      </c>
      <c r="V310" t="str">
        <f>IF(D310=Despesas!$C$13,"Despesas_com_Produto",IF(D310=Despesas!$F$13,"Despesas_com_Serviços",IF(D310=Despesas!$I$13,"Despesas_Administrativas",IF(D310=Despesas!$L$13,"Despesas_Operacionais",IF(D310=Despesas!$O$13,"Despesas_com_Pessoal",IF(D310=Despesas!$R$13,"Impostos",IF(D310=Despesas!$U$13,"Despesas_Não_Operacionais",IF(D310=Despesas!$X$13,"Outras_Despesas",""))))))))</f>
        <v>Despesas_Operacionais</v>
      </c>
      <c r="X310">
        <f t="shared" si="26"/>
        <v>0</v>
      </c>
      <c r="Y310">
        <f t="shared" si="27"/>
        <v>1</v>
      </c>
      <c r="Z310">
        <f t="shared" si="28"/>
        <v>1900</v>
      </c>
    </row>
    <row r="311" spans="2:26" x14ac:dyDescent="0.25">
      <c r="B311" s="35"/>
      <c r="C311" s="35"/>
      <c r="D311" s="36"/>
      <c r="E311" s="36"/>
      <c r="F311" s="36"/>
      <c r="G311" s="82"/>
      <c r="H311" s="36"/>
      <c r="I311" s="73" t="str">
        <f t="shared" ca="1" si="29"/>
        <v/>
      </c>
      <c r="J311" s="69"/>
      <c r="K311" s="37"/>
      <c r="L311" s="58"/>
      <c r="M311" s="58"/>
      <c r="N311" s="74">
        <f t="shared" ca="1" si="30"/>
        <v>0</v>
      </c>
      <c r="O311" s="72">
        <f t="shared" si="31"/>
        <v>0</v>
      </c>
      <c r="U311" t="str">
        <f>IFERROR(VLOOKUP(D311,Outros!$E$14:$F$25,2,0),"")</f>
        <v>Receita</v>
      </c>
      <c r="V311" t="str">
        <f>IF(D311=Despesas!$C$13,"Despesas_com_Produto",IF(D311=Despesas!$F$13,"Despesas_com_Serviços",IF(D311=Despesas!$I$13,"Despesas_Administrativas",IF(D311=Despesas!$L$13,"Despesas_Operacionais",IF(D311=Despesas!$O$13,"Despesas_com_Pessoal",IF(D311=Despesas!$R$13,"Impostos",IF(D311=Despesas!$U$13,"Despesas_Não_Operacionais",IF(D311=Despesas!$X$13,"Outras_Despesas",""))))))))</f>
        <v>Despesas_Operacionais</v>
      </c>
      <c r="X311">
        <f t="shared" si="26"/>
        <v>0</v>
      </c>
      <c r="Y311">
        <f t="shared" si="27"/>
        <v>1</v>
      </c>
      <c r="Z311">
        <f t="shared" si="28"/>
        <v>1900</v>
      </c>
    </row>
    <row r="312" spans="2:26" x14ac:dyDescent="0.25">
      <c r="B312" s="35"/>
      <c r="C312" s="35"/>
      <c r="D312" s="36"/>
      <c r="E312" s="36"/>
      <c r="F312" s="36"/>
      <c r="G312" s="82"/>
      <c r="H312" s="36"/>
      <c r="I312" s="73" t="str">
        <f t="shared" ca="1" si="29"/>
        <v/>
      </c>
      <c r="J312" s="69"/>
      <c r="K312" s="37"/>
      <c r="L312" s="58"/>
      <c r="M312" s="58"/>
      <c r="N312" s="74">
        <f t="shared" ca="1" si="30"/>
        <v>0</v>
      </c>
      <c r="O312" s="72">
        <f t="shared" si="31"/>
        <v>0</v>
      </c>
      <c r="U312" t="str">
        <f>IFERROR(VLOOKUP(D312,Outros!$E$14:$F$25,2,0),"")</f>
        <v>Receita</v>
      </c>
      <c r="V312" t="str">
        <f>IF(D312=Despesas!$C$13,"Despesas_com_Produto",IF(D312=Despesas!$F$13,"Despesas_com_Serviços",IF(D312=Despesas!$I$13,"Despesas_Administrativas",IF(D312=Despesas!$L$13,"Despesas_Operacionais",IF(D312=Despesas!$O$13,"Despesas_com_Pessoal",IF(D312=Despesas!$R$13,"Impostos",IF(D312=Despesas!$U$13,"Despesas_Não_Operacionais",IF(D312=Despesas!$X$13,"Outras_Despesas",""))))))))</f>
        <v>Despesas_Operacionais</v>
      </c>
      <c r="X312">
        <f t="shared" si="26"/>
        <v>0</v>
      </c>
      <c r="Y312">
        <f t="shared" si="27"/>
        <v>1</v>
      </c>
      <c r="Z312">
        <f t="shared" si="28"/>
        <v>1900</v>
      </c>
    </row>
    <row r="313" spans="2:26" x14ac:dyDescent="0.25">
      <c r="B313" s="35"/>
      <c r="C313" s="35"/>
      <c r="D313" s="36"/>
      <c r="E313" s="36"/>
      <c r="F313" s="36"/>
      <c r="G313" s="82"/>
      <c r="H313" s="36"/>
      <c r="I313" s="73" t="str">
        <f t="shared" ca="1" si="29"/>
        <v/>
      </c>
      <c r="J313" s="69"/>
      <c r="K313" s="37"/>
      <c r="L313" s="58"/>
      <c r="M313" s="58"/>
      <c r="N313" s="74">
        <f t="shared" ca="1" si="30"/>
        <v>0</v>
      </c>
      <c r="O313" s="72">
        <f t="shared" si="31"/>
        <v>0</v>
      </c>
      <c r="U313" t="str">
        <f>IFERROR(VLOOKUP(D313,Outros!$E$14:$F$25,2,0),"")</f>
        <v>Receita</v>
      </c>
      <c r="V313" t="str">
        <f>IF(D313=Despesas!$C$13,"Despesas_com_Produto",IF(D313=Despesas!$F$13,"Despesas_com_Serviços",IF(D313=Despesas!$I$13,"Despesas_Administrativas",IF(D313=Despesas!$L$13,"Despesas_Operacionais",IF(D313=Despesas!$O$13,"Despesas_com_Pessoal",IF(D313=Despesas!$R$13,"Impostos",IF(D313=Despesas!$U$13,"Despesas_Não_Operacionais",IF(D313=Despesas!$X$13,"Outras_Despesas",""))))))))</f>
        <v>Despesas_Operacionais</v>
      </c>
      <c r="X313">
        <f t="shared" si="26"/>
        <v>0</v>
      </c>
      <c r="Y313">
        <f t="shared" si="27"/>
        <v>1</v>
      </c>
      <c r="Z313">
        <f t="shared" si="28"/>
        <v>1900</v>
      </c>
    </row>
    <row r="314" spans="2:26" x14ac:dyDescent="0.25">
      <c r="B314" s="35"/>
      <c r="C314" s="35"/>
      <c r="D314" s="36"/>
      <c r="E314" s="36"/>
      <c r="F314" s="36"/>
      <c r="G314" s="82"/>
      <c r="H314" s="36"/>
      <c r="I314" s="73" t="str">
        <f t="shared" ca="1" si="29"/>
        <v/>
      </c>
      <c r="J314" s="69"/>
      <c r="K314" s="37"/>
      <c r="L314" s="58"/>
      <c r="M314" s="58"/>
      <c r="N314" s="74">
        <f t="shared" ca="1" si="30"/>
        <v>0</v>
      </c>
      <c r="O314" s="72">
        <f t="shared" si="31"/>
        <v>0</v>
      </c>
      <c r="U314" t="str">
        <f>IFERROR(VLOOKUP(D314,Outros!$E$14:$F$25,2,0),"")</f>
        <v>Receita</v>
      </c>
      <c r="V314" t="str">
        <f>IF(D314=Despesas!$C$13,"Despesas_com_Produto",IF(D314=Despesas!$F$13,"Despesas_com_Serviços",IF(D314=Despesas!$I$13,"Despesas_Administrativas",IF(D314=Despesas!$L$13,"Despesas_Operacionais",IF(D314=Despesas!$O$13,"Despesas_com_Pessoal",IF(D314=Despesas!$R$13,"Impostos",IF(D314=Despesas!$U$13,"Despesas_Não_Operacionais",IF(D314=Despesas!$X$13,"Outras_Despesas",""))))))))</f>
        <v>Despesas_Operacionais</v>
      </c>
      <c r="X314">
        <f t="shared" si="26"/>
        <v>0</v>
      </c>
      <c r="Y314">
        <f t="shared" si="27"/>
        <v>1</v>
      </c>
      <c r="Z314">
        <f t="shared" si="28"/>
        <v>1900</v>
      </c>
    </row>
    <row r="315" spans="2:26" x14ac:dyDescent="0.25">
      <c r="B315" s="35"/>
      <c r="C315" s="35"/>
      <c r="D315" s="36"/>
      <c r="E315" s="36"/>
      <c r="F315" s="36"/>
      <c r="G315" s="82"/>
      <c r="H315" s="36"/>
      <c r="I315" s="73" t="str">
        <f t="shared" ca="1" si="29"/>
        <v/>
      </c>
      <c r="J315" s="69"/>
      <c r="K315" s="37"/>
      <c r="L315" s="58"/>
      <c r="M315" s="58"/>
      <c r="N315" s="74">
        <f t="shared" ca="1" si="30"/>
        <v>0</v>
      </c>
      <c r="O315" s="72">
        <f t="shared" si="31"/>
        <v>0</v>
      </c>
      <c r="U315" t="str">
        <f>IFERROR(VLOOKUP(D315,Outros!$E$14:$F$25,2,0),"")</f>
        <v>Receita</v>
      </c>
      <c r="V315" t="str">
        <f>IF(D315=Despesas!$C$13,"Despesas_com_Produto",IF(D315=Despesas!$F$13,"Despesas_com_Serviços",IF(D315=Despesas!$I$13,"Despesas_Administrativas",IF(D315=Despesas!$L$13,"Despesas_Operacionais",IF(D315=Despesas!$O$13,"Despesas_com_Pessoal",IF(D315=Despesas!$R$13,"Impostos",IF(D315=Despesas!$U$13,"Despesas_Não_Operacionais",IF(D315=Despesas!$X$13,"Outras_Despesas",""))))))))</f>
        <v>Despesas_Operacionais</v>
      </c>
      <c r="X315">
        <f t="shared" si="26"/>
        <v>0</v>
      </c>
      <c r="Y315">
        <f t="shared" si="27"/>
        <v>1</v>
      </c>
      <c r="Z315">
        <f t="shared" si="28"/>
        <v>1900</v>
      </c>
    </row>
    <row r="316" spans="2:26" x14ac:dyDescent="0.25">
      <c r="B316" s="35"/>
      <c r="C316" s="35"/>
      <c r="D316" s="36"/>
      <c r="E316" s="36"/>
      <c r="F316" s="36"/>
      <c r="G316" s="82"/>
      <c r="H316" s="36"/>
      <c r="I316" s="73" t="str">
        <f t="shared" ca="1" si="29"/>
        <v/>
      </c>
      <c r="J316" s="69"/>
      <c r="K316" s="37"/>
      <c r="L316" s="58"/>
      <c r="M316" s="58"/>
      <c r="N316" s="74">
        <f t="shared" ca="1" si="30"/>
        <v>0</v>
      </c>
      <c r="O316" s="72">
        <f t="shared" si="31"/>
        <v>0</v>
      </c>
      <c r="U316" t="str">
        <f>IFERROR(VLOOKUP(D316,Outros!$E$14:$F$25,2,0),"")</f>
        <v>Receita</v>
      </c>
      <c r="V316" t="str">
        <f>IF(D316=Despesas!$C$13,"Despesas_com_Produto",IF(D316=Despesas!$F$13,"Despesas_com_Serviços",IF(D316=Despesas!$I$13,"Despesas_Administrativas",IF(D316=Despesas!$L$13,"Despesas_Operacionais",IF(D316=Despesas!$O$13,"Despesas_com_Pessoal",IF(D316=Despesas!$R$13,"Impostos",IF(D316=Despesas!$U$13,"Despesas_Não_Operacionais",IF(D316=Despesas!$X$13,"Outras_Despesas",""))))))))</f>
        <v>Despesas_Operacionais</v>
      </c>
      <c r="X316">
        <f t="shared" si="26"/>
        <v>0</v>
      </c>
      <c r="Y316">
        <f t="shared" si="27"/>
        <v>1</v>
      </c>
      <c r="Z316">
        <f t="shared" si="28"/>
        <v>1900</v>
      </c>
    </row>
    <row r="317" spans="2:26" x14ac:dyDescent="0.25">
      <c r="B317" s="35"/>
      <c r="C317" s="35"/>
      <c r="D317" s="36"/>
      <c r="E317" s="36"/>
      <c r="F317" s="36"/>
      <c r="G317" s="82"/>
      <c r="H317" s="36"/>
      <c r="I317" s="73" t="str">
        <f t="shared" ca="1" si="29"/>
        <v/>
      </c>
      <c r="J317" s="69"/>
      <c r="K317" s="37"/>
      <c r="L317" s="58"/>
      <c r="M317" s="58"/>
      <c r="N317" s="74">
        <f t="shared" ca="1" si="30"/>
        <v>0</v>
      </c>
      <c r="O317" s="72">
        <f t="shared" si="31"/>
        <v>0</v>
      </c>
      <c r="U317" t="str">
        <f>IFERROR(VLOOKUP(D317,Outros!$E$14:$F$25,2,0),"")</f>
        <v>Receita</v>
      </c>
      <c r="V317" t="str">
        <f>IF(D317=Despesas!$C$13,"Despesas_com_Produto",IF(D317=Despesas!$F$13,"Despesas_com_Serviços",IF(D317=Despesas!$I$13,"Despesas_Administrativas",IF(D317=Despesas!$L$13,"Despesas_Operacionais",IF(D317=Despesas!$O$13,"Despesas_com_Pessoal",IF(D317=Despesas!$R$13,"Impostos",IF(D317=Despesas!$U$13,"Despesas_Não_Operacionais",IF(D317=Despesas!$X$13,"Outras_Despesas",""))))))))</f>
        <v>Despesas_Operacionais</v>
      </c>
      <c r="X317">
        <f t="shared" si="26"/>
        <v>0</v>
      </c>
      <c r="Y317">
        <f t="shared" si="27"/>
        <v>1</v>
      </c>
      <c r="Z317">
        <f t="shared" si="28"/>
        <v>1900</v>
      </c>
    </row>
    <row r="318" spans="2:26" x14ac:dyDescent="0.25">
      <c r="B318" s="35"/>
      <c r="C318" s="35"/>
      <c r="D318" s="36"/>
      <c r="E318" s="36"/>
      <c r="F318" s="36"/>
      <c r="G318" s="82"/>
      <c r="H318" s="36"/>
      <c r="I318" s="73" t="str">
        <f t="shared" ca="1" si="29"/>
        <v/>
      </c>
      <c r="J318" s="69"/>
      <c r="K318" s="37"/>
      <c r="L318" s="58"/>
      <c r="M318" s="58"/>
      <c r="N318" s="74">
        <f t="shared" ca="1" si="30"/>
        <v>0</v>
      </c>
      <c r="O318" s="72">
        <f t="shared" si="31"/>
        <v>0</v>
      </c>
      <c r="U318" t="str">
        <f>IFERROR(VLOOKUP(D318,Outros!$E$14:$F$25,2,0),"")</f>
        <v>Receita</v>
      </c>
      <c r="V318" t="str">
        <f>IF(D318=Despesas!$C$13,"Despesas_com_Produto",IF(D318=Despesas!$F$13,"Despesas_com_Serviços",IF(D318=Despesas!$I$13,"Despesas_Administrativas",IF(D318=Despesas!$L$13,"Despesas_Operacionais",IF(D318=Despesas!$O$13,"Despesas_com_Pessoal",IF(D318=Despesas!$R$13,"Impostos",IF(D318=Despesas!$U$13,"Despesas_Não_Operacionais",IF(D318=Despesas!$X$13,"Outras_Despesas",""))))))))</f>
        <v>Despesas_Operacionais</v>
      </c>
      <c r="X318">
        <f t="shared" si="26"/>
        <v>0</v>
      </c>
      <c r="Y318">
        <f t="shared" si="27"/>
        <v>1</v>
      </c>
      <c r="Z318">
        <f t="shared" si="28"/>
        <v>1900</v>
      </c>
    </row>
    <row r="319" spans="2:26" x14ac:dyDescent="0.25">
      <c r="B319" s="35"/>
      <c r="C319" s="35"/>
      <c r="D319" s="36"/>
      <c r="E319" s="36"/>
      <c r="F319" s="36"/>
      <c r="G319" s="82"/>
      <c r="H319" s="36"/>
      <c r="I319" s="73" t="str">
        <f t="shared" ca="1" si="29"/>
        <v/>
      </c>
      <c r="J319" s="69"/>
      <c r="K319" s="37"/>
      <c r="L319" s="58"/>
      <c r="M319" s="58"/>
      <c r="N319" s="74">
        <f t="shared" ca="1" si="30"/>
        <v>0</v>
      </c>
      <c r="O319" s="72">
        <f t="shared" si="31"/>
        <v>0</v>
      </c>
      <c r="U319" t="str">
        <f>IFERROR(VLOOKUP(D319,Outros!$E$14:$F$25,2,0),"")</f>
        <v>Receita</v>
      </c>
      <c r="V319" t="str">
        <f>IF(D319=Despesas!$C$13,"Despesas_com_Produto",IF(D319=Despesas!$F$13,"Despesas_com_Serviços",IF(D319=Despesas!$I$13,"Despesas_Administrativas",IF(D319=Despesas!$L$13,"Despesas_Operacionais",IF(D319=Despesas!$O$13,"Despesas_com_Pessoal",IF(D319=Despesas!$R$13,"Impostos",IF(D319=Despesas!$U$13,"Despesas_Não_Operacionais",IF(D319=Despesas!$X$13,"Outras_Despesas",""))))))))</f>
        <v>Despesas_Operacionais</v>
      </c>
      <c r="X319">
        <f t="shared" si="26"/>
        <v>0</v>
      </c>
      <c r="Y319">
        <f t="shared" si="27"/>
        <v>1</v>
      </c>
      <c r="Z319">
        <f t="shared" si="28"/>
        <v>1900</v>
      </c>
    </row>
    <row r="320" spans="2:26" x14ac:dyDescent="0.25">
      <c r="B320" s="35"/>
      <c r="C320" s="35"/>
      <c r="D320" s="36"/>
      <c r="E320" s="36"/>
      <c r="F320" s="36"/>
      <c r="G320" s="82"/>
      <c r="H320" s="36"/>
      <c r="I320" s="73" t="str">
        <f t="shared" ca="1" si="29"/>
        <v/>
      </c>
      <c r="J320" s="69"/>
      <c r="K320" s="37"/>
      <c r="L320" s="58"/>
      <c r="M320" s="58"/>
      <c r="N320" s="74">
        <f t="shared" ca="1" si="30"/>
        <v>0</v>
      </c>
      <c r="O320" s="72">
        <f t="shared" si="31"/>
        <v>0</v>
      </c>
      <c r="U320" t="str">
        <f>IFERROR(VLOOKUP(D320,Outros!$E$14:$F$25,2,0),"")</f>
        <v>Receita</v>
      </c>
      <c r="V320" t="str">
        <f>IF(D320=Despesas!$C$13,"Despesas_com_Produto",IF(D320=Despesas!$F$13,"Despesas_com_Serviços",IF(D320=Despesas!$I$13,"Despesas_Administrativas",IF(D320=Despesas!$L$13,"Despesas_Operacionais",IF(D320=Despesas!$O$13,"Despesas_com_Pessoal",IF(D320=Despesas!$R$13,"Impostos",IF(D320=Despesas!$U$13,"Despesas_Não_Operacionais",IF(D320=Despesas!$X$13,"Outras_Despesas",""))))))))</f>
        <v>Despesas_Operacionais</v>
      </c>
      <c r="X320">
        <f t="shared" si="26"/>
        <v>0</v>
      </c>
      <c r="Y320">
        <f t="shared" si="27"/>
        <v>1</v>
      </c>
      <c r="Z320">
        <f t="shared" si="28"/>
        <v>1900</v>
      </c>
    </row>
    <row r="321" spans="2:26" x14ac:dyDescent="0.25">
      <c r="B321" s="35"/>
      <c r="C321" s="35"/>
      <c r="D321" s="36"/>
      <c r="E321" s="36"/>
      <c r="F321" s="36"/>
      <c r="G321" s="82"/>
      <c r="H321" s="36"/>
      <c r="I321" s="73" t="str">
        <f t="shared" ca="1" si="29"/>
        <v/>
      </c>
      <c r="J321" s="69"/>
      <c r="K321" s="37"/>
      <c r="L321" s="58"/>
      <c r="M321" s="58"/>
      <c r="N321" s="74">
        <f t="shared" ca="1" si="30"/>
        <v>0</v>
      </c>
      <c r="O321" s="72">
        <f t="shared" si="31"/>
        <v>0</v>
      </c>
      <c r="U321" t="str">
        <f>IFERROR(VLOOKUP(D321,Outros!$E$14:$F$25,2,0),"")</f>
        <v>Receita</v>
      </c>
      <c r="V321" t="str">
        <f>IF(D321=Despesas!$C$13,"Despesas_com_Produto",IF(D321=Despesas!$F$13,"Despesas_com_Serviços",IF(D321=Despesas!$I$13,"Despesas_Administrativas",IF(D321=Despesas!$L$13,"Despesas_Operacionais",IF(D321=Despesas!$O$13,"Despesas_com_Pessoal",IF(D321=Despesas!$R$13,"Impostos",IF(D321=Despesas!$U$13,"Despesas_Não_Operacionais",IF(D321=Despesas!$X$13,"Outras_Despesas",""))))))))</f>
        <v>Despesas_Operacionais</v>
      </c>
      <c r="X321">
        <f t="shared" si="26"/>
        <v>0</v>
      </c>
      <c r="Y321">
        <f t="shared" si="27"/>
        <v>1</v>
      </c>
      <c r="Z321">
        <f t="shared" si="28"/>
        <v>1900</v>
      </c>
    </row>
    <row r="322" spans="2:26" x14ac:dyDescent="0.25">
      <c r="B322" s="35"/>
      <c r="C322" s="35"/>
      <c r="D322" s="36"/>
      <c r="E322" s="36"/>
      <c r="F322" s="36"/>
      <c r="G322" s="82"/>
      <c r="H322" s="36"/>
      <c r="I322" s="73" t="str">
        <f t="shared" ca="1" si="29"/>
        <v/>
      </c>
      <c r="J322" s="69"/>
      <c r="K322" s="37"/>
      <c r="L322" s="58"/>
      <c r="M322" s="58"/>
      <c r="N322" s="74">
        <f t="shared" ca="1" si="30"/>
        <v>0</v>
      </c>
      <c r="O322" s="72">
        <f t="shared" si="31"/>
        <v>0</v>
      </c>
      <c r="U322" t="str">
        <f>IFERROR(VLOOKUP(D322,Outros!$E$14:$F$25,2,0),"")</f>
        <v>Receita</v>
      </c>
      <c r="V322" t="str">
        <f>IF(D322=Despesas!$C$13,"Despesas_com_Produto",IF(D322=Despesas!$F$13,"Despesas_com_Serviços",IF(D322=Despesas!$I$13,"Despesas_Administrativas",IF(D322=Despesas!$L$13,"Despesas_Operacionais",IF(D322=Despesas!$O$13,"Despesas_com_Pessoal",IF(D322=Despesas!$R$13,"Impostos",IF(D322=Despesas!$U$13,"Despesas_Não_Operacionais",IF(D322=Despesas!$X$13,"Outras_Despesas",""))))))))</f>
        <v>Despesas_Operacionais</v>
      </c>
      <c r="X322">
        <f t="shared" si="26"/>
        <v>0</v>
      </c>
      <c r="Y322">
        <f t="shared" si="27"/>
        <v>1</v>
      </c>
      <c r="Z322">
        <f t="shared" si="28"/>
        <v>1900</v>
      </c>
    </row>
    <row r="323" spans="2:26" x14ac:dyDescent="0.25">
      <c r="B323" s="35"/>
      <c r="C323" s="35"/>
      <c r="D323" s="36"/>
      <c r="E323" s="36"/>
      <c r="F323" s="36"/>
      <c r="G323" s="82"/>
      <c r="H323" s="36"/>
      <c r="I323" s="73" t="str">
        <f t="shared" ca="1" si="29"/>
        <v/>
      </c>
      <c r="J323" s="69"/>
      <c r="K323" s="37"/>
      <c r="L323" s="58"/>
      <c r="M323" s="58"/>
      <c r="N323" s="74">
        <f t="shared" ca="1" si="30"/>
        <v>0</v>
      </c>
      <c r="O323" s="72">
        <f t="shared" si="31"/>
        <v>0</v>
      </c>
      <c r="U323" t="str">
        <f>IFERROR(VLOOKUP(D323,Outros!$E$14:$F$25,2,0),"")</f>
        <v>Receita</v>
      </c>
      <c r="V323" t="str">
        <f>IF(D323=Despesas!$C$13,"Despesas_com_Produto",IF(D323=Despesas!$F$13,"Despesas_com_Serviços",IF(D323=Despesas!$I$13,"Despesas_Administrativas",IF(D323=Despesas!$L$13,"Despesas_Operacionais",IF(D323=Despesas!$O$13,"Despesas_com_Pessoal",IF(D323=Despesas!$R$13,"Impostos",IF(D323=Despesas!$U$13,"Despesas_Não_Operacionais",IF(D323=Despesas!$X$13,"Outras_Despesas",""))))))))</f>
        <v>Despesas_Operacionais</v>
      </c>
      <c r="X323">
        <f t="shared" si="26"/>
        <v>0</v>
      </c>
      <c r="Y323">
        <f t="shared" si="27"/>
        <v>1</v>
      </c>
      <c r="Z323">
        <f t="shared" si="28"/>
        <v>1900</v>
      </c>
    </row>
    <row r="324" spans="2:26" x14ac:dyDescent="0.25">
      <c r="B324" s="35"/>
      <c r="C324" s="35"/>
      <c r="D324" s="36"/>
      <c r="E324" s="36"/>
      <c r="F324" s="36"/>
      <c r="G324" s="82"/>
      <c r="H324" s="36"/>
      <c r="I324" s="73" t="str">
        <f t="shared" ca="1" si="29"/>
        <v/>
      </c>
      <c r="J324" s="69"/>
      <c r="K324" s="37"/>
      <c r="L324" s="58"/>
      <c r="M324" s="58"/>
      <c r="N324" s="74">
        <f t="shared" ca="1" si="30"/>
        <v>0</v>
      </c>
      <c r="O324" s="72">
        <f t="shared" si="31"/>
        <v>0</v>
      </c>
      <c r="U324" t="str">
        <f>IFERROR(VLOOKUP(D324,Outros!$E$14:$F$25,2,0),"")</f>
        <v>Receita</v>
      </c>
      <c r="V324" t="str">
        <f>IF(D324=Despesas!$C$13,"Despesas_com_Produto",IF(D324=Despesas!$F$13,"Despesas_com_Serviços",IF(D324=Despesas!$I$13,"Despesas_Administrativas",IF(D324=Despesas!$L$13,"Despesas_Operacionais",IF(D324=Despesas!$O$13,"Despesas_com_Pessoal",IF(D324=Despesas!$R$13,"Impostos",IF(D324=Despesas!$U$13,"Despesas_Não_Operacionais",IF(D324=Despesas!$X$13,"Outras_Despesas",""))))))))</f>
        <v>Despesas_Operacionais</v>
      </c>
      <c r="X324">
        <f t="shared" si="26"/>
        <v>0</v>
      </c>
      <c r="Y324">
        <f t="shared" si="27"/>
        <v>1</v>
      </c>
      <c r="Z324">
        <f t="shared" si="28"/>
        <v>1900</v>
      </c>
    </row>
    <row r="325" spans="2:26" x14ac:dyDescent="0.25">
      <c r="B325" s="35"/>
      <c r="C325" s="35"/>
      <c r="D325" s="36"/>
      <c r="E325" s="36"/>
      <c r="F325" s="36"/>
      <c r="G325" s="82"/>
      <c r="H325" s="36"/>
      <c r="I325" s="73" t="str">
        <f t="shared" ca="1" si="29"/>
        <v/>
      </c>
      <c r="J325" s="69"/>
      <c r="K325" s="37"/>
      <c r="L325" s="58"/>
      <c r="M325" s="58"/>
      <c r="N325" s="74">
        <f t="shared" ca="1" si="30"/>
        <v>0</v>
      </c>
      <c r="O325" s="72">
        <f t="shared" si="31"/>
        <v>0</v>
      </c>
      <c r="U325" t="str">
        <f>IFERROR(VLOOKUP(D325,Outros!$E$14:$F$25,2,0),"")</f>
        <v>Receita</v>
      </c>
      <c r="V325" t="str">
        <f>IF(D325=Despesas!$C$13,"Despesas_com_Produto",IF(D325=Despesas!$F$13,"Despesas_com_Serviços",IF(D325=Despesas!$I$13,"Despesas_Administrativas",IF(D325=Despesas!$L$13,"Despesas_Operacionais",IF(D325=Despesas!$O$13,"Despesas_com_Pessoal",IF(D325=Despesas!$R$13,"Impostos",IF(D325=Despesas!$U$13,"Despesas_Não_Operacionais",IF(D325=Despesas!$X$13,"Outras_Despesas",""))))))))</f>
        <v>Despesas_Operacionais</v>
      </c>
      <c r="X325">
        <f t="shared" si="26"/>
        <v>0</v>
      </c>
      <c r="Y325">
        <f t="shared" si="27"/>
        <v>1</v>
      </c>
      <c r="Z325">
        <f t="shared" si="28"/>
        <v>1900</v>
      </c>
    </row>
    <row r="326" spans="2:26" x14ac:dyDescent="0.25">
      <c r="B326" s="35"/>
      <c r="C326" s="35"/>
      <c r="D326" s="36"/>
      <c r="E326" s="36"/>
      <c r="F326" s="36"/>
      <c r="G326" s="82"/>
      <c r="H326" s="36"/>
      <c r="I326" s="73" t="str">
        <f t="shared" ca="1" si="29"/>
        <v/>
      </c>
      <c r="J326" s="69"/>
      <c r="K326" s="37"/>
      <c r="L326" s="58"/>
      <c r="M326" s="58"/>
      <c r="N326" s="74">
        <f t="shared" ca="1" si="30"/>
        <v>0</v>
      </c>
      <c r="O326" s="72">
        <f t="shared" si="31"/>
        <v>0</v>
      </c>
      <c r="U326" t="str">
        <f>IFERROR(VLOOKUP(D326,Outros!$E$14:$F$25,2,0),"")</f>
        <v>Receita</v>
      </c>
      <c r="V326" t="str">
        <f>IF(D326=Despesas!$C$13,"Despesas_com_Produto",IF(D326=Despesas!$F$13,"Despesas_com_Serviços",IF(D326=Despesas!$I$13,"Despesas_Administrativas",IF(D326=Despesas!$L$13,"Despesas_Operacionais",IF(D326=Despesas!$O$13,"Despesas_com_Pessoal",IF(D326=Despesas!$R$13,"Impostos",IF(D326=Despesas!$U$13,"Despesas_Não_Operacionais",IF(D326=Despesas!$X$13,"Outras_Despesas",""))))))))</f>
        <v>Despesas_Operacionais</v>
      </c>
      <c r="X326">
        <f t="shared" si="26"/>
        <v>0</v>
      </c>
      <c r="Y326">
        <f t="shared" si="27"/>
        <v>1</v>
      </c>
      <c r="Z326">
        <f t="shared" si="28"/>
        <v>1900</v>
      </c>
    </row>
    <row r="327" spans="2:26" x14ac:dyDescent="0.25">
      <c r="B327" s="35"/>
      <c r="C327" s="35"/>
      <c r="D327" s="36"/>
      <c r="E327" s="36"/>
      <c r="F327" s="36"/>
      <c r="G327" s="82"/>
      <c r="H327" s="36"/>
      <c r="I327" s="73" t="str">
        <f t="shared" ca="1" si="29"/>
        <v/>
      </c>
      <c r="J327" s="69"/>
      <c r="K327" s="37"/>
      <c r="L327" s="58"/>
      <c r="M327" s="58"/>
      <c r="N327" s="74">
        <f t="shared" ca="1" si="30"/>
        <v>0</v>
      </c>
      <c r="O327" s="72">
        <f t="shared" si="31"/>
        <v>0</v>
      </c>
      <c r="U327" t="str">
        <f>IFERROR(VLOOKUP(D327,Outros!$E$14:$F$25,2,0),"")</f>
        <v>Receita</v>
      </c>
      <c r="V327" t="str">
        <f>IF(D327=Despesas!$C$13,"Despesas_com_Produto",IF(D327=Despesas!$F$13,"Despesas_com_Serviços",IF(D327=Despesas!$I$13,"Despesas_Administrativas",IF(D327=Despesas!$L$13,"Despesas_Operacionais",IF(D327=Despesas!$O$13,"Despesas_com_Pessoal",IF(D327=Despesas!$R$13,"Impostos",IF(D327=Despesas!$U$13,"Despesas_Não_Operacionais",IF(D327=Despesas!$X$13,"Outras_Despesas",""))))))))</f>
        <v>Despesas_Operacionais</v>
      </c>
      <c r="X327">
        <f t="shared" si="26"/>
        <v>0</v>
      </c>
      <c r="Y327">
        <f t="shared" si="27"/>
        <v>1</v>
      </c>
      <c r="Z327">
        <f t="shared" si="28"/>
        <v>1900</v>
      </c>
    </row>
    <row r="328" spans="2:26" x14ac:dyDescent="0.25">
      <c r="B328" s="35"/>
      <c r="C328" s="35"/>
      <c r="D328" s="36"/>
      <c r="E328" s="36"/>
      <c r="F328" s="36"/>
      <c r="G328" s="82"/>
      <c r="H328" s="36"/>
      <c r="I328" s="73" t="str">
        <f t="shared" ca="1" si="29"/>
        <v/>
      </c>
      <c r="J328" s="69"/>
      <c r="K328" s="37"/>
      <c r="L328" s="58"/>
      <c r="M328" s="58"/>
      <c r="N328" s="74">
        <f t="shared" ca="1" si="30"/>
        <v>0</v>
      </c>
      <c r="O328" s="72">
        <f t="shared" si="31"/>
        <v>0</v>
      </c>
      <c r="U328" t="str">
        <f>IFERROR(VLOOKUP(D328,Outros!$E$14:$F$25,2,0),"")</f>
        <v>Receita</v>
      </c>
      <c r="V328" t="str">
        <f>IF(D328=Despesas!$C$13,"Despesas_com_Produto",IF(D328=Despesas!$F$13,"Despesas_com_Serviços",IF(D328=Despesas!$I$13,"Despesas_Administrativas",IF(D328=Despesas!$L$13,"Despesas_Operacionais",IF(D328=Despesas!$O$13,"Despesas_com_Pessoal",IF(D328=Despesas!$R$13,"Impostos",IF(D328=Despesas!$U$13,"Despesas_Não_Operacionais",IF(D328=Despesas!$X$13,"Outras_Despesas",""))))))))</f>
        <v>Despesas_Operacionais</v>
      </c>
      <c r="X328">
        <f t="shared" si="26"/>
        <v>0</v>
      </c>
      <c r="Y328">
        <f t="shared" si="27"/>
        <v>1</v>
      </c>
      <c r="Z328">
        <f t="shared" si="28"/>
        <v>1900</v>
      </c>
    </row>
    <row r="329" spans="2:26" x14ac:dyDescent="0.25">
      <c r="B329" s="35"/>
      <c r="C329" s="35"/>
      <c r="D329" s="36"/>
      <c r="E329" s="36"/>
      <c r="F329" s="36"/>
      <c r="G329" s="82"/>
      <c r="H329" s="36"/>
      <c r="I329" s="73" t="str">
        <f t="shared" ca="1" si="29"/>
        <v/>
      </c>
      <c r="J329" s="69"/>
      <c r="K329" s="37"/>
      <c r="L329" s="58"/>
      <c r="M329" s="58"/>
      <c r="N329" s="74">
        <f t="shared" ca="1" si="30"/>
        <v>0</v>
      </c>
      <c r="O329" s="72">
        <f t="shared" si="31"/>
        <v>0</v>
      </c>
      <c r="U329" t="str">
        <f>IFERROR(VLOOKUP(D329,Outros!$E$14:$F$25,2,0),"")</f>
        <v>Receita</v>
      </c>
      <c r="V329" t="str">
        <f>IF(D329=Despesas!$C$13,"Despesas_com_Produto",IF(D329=Despesas!$F$13,"Despesas_com_Serviços",IF(D329=Despesas!$I$13,"Despesas_Administrativas",IF(D329=Despesas!$L$13,"Despesas_Operacionais",IF(D329=Despesas!$O$13,"Despesas_com_Pessoal",IF(D329=Despesas!$R$13,"Impostos",IF(D329=Despesas!$U$13,"Despesas_Não_Operacionais",IF(D329=Despesas!$X$13,"Outras_Despesas",""))))))))</f>
        <v>Despesas_Operacionais</v>
      </c>
      <c r="X329">
        <f t="shared" si="26"/>
        <v>0</v>
      </c>
      <c r="Y329">
        <f t="shared" si="27"/>
        <v>1</v>
      </c>
      <c r="Z329">
        <f t="shared" si="28"/>
        <v>1900</v>
      </c>
    </row>
    <row r="330" spans="2:26" x14ac:dyDescent="0.25">
      <c r="B330" s="35"/>
      <c r="C330" s="35"/>
      <c r="D330" s="36"/>
      <c r="E330" s="36"/>
      <c r="F330" s="36"/>
      <c r="G330" s="82"/>
      <c r="H330" s="36"/>
      <c r="I330" s="73" t="str">
        <f t="shared" ca="1" si="29"/>
        <v/>
      </c>
      <c r="J330" s="69"/>
      <c r="K330" s="37"/>
      <c r="L330" s="58"/>
      <c r="M330" s="58"/>
      <c r="N330" s="74">
        <f t="shared" ca="1" si="30"/>
        <v>0</v>
      </c>
      <c r="O330" s="72">
        <f t="shared" si="31"/>
        <v>0</v>
      </c>
      <c r="U330" t="str">
        <f>IFERROR(VLOOKUP(D330,Outros!$E$14:$F$25,2,0),"")</f>
        <v>Receita</v>
      </c>
      <c r="V330" t="str">
        <f>IF(D330=Despesas!$C$13,"Despesas_com_Produto",IF(D330=Despesas!$F$13,"Despesas_com_Serviços",IF(D330=Despesas!$I$13,"Despesas_Administrativas",IF(D330=Despesas!$L$13,"Despesas_Operacionais",IF(D330=Despesas!$O$13,"Despesas_com_Pessoal",IF(D330=Despesas!$R$13,"Impostos",IF(D330=Despesas!$U$13,"Despesas_Não_Operacionais",IF(D330=Despesas!$X$13,"Outras_Despesas",""))))))))</f>
        <v>Despesas_Operacionais</v>
      </c>
      <c r="X330">
        <f t="shared" si="26"/>
        <v>0</v>
      </c>
      <c r="Y330">
        <f t="shared" si="27"/>
        <v>1</v>
      </c>
      <c r="Z330">
        <f t="shared" si="28"/>
        <v>1900</v>
      </c>
    </row>
    <row r="331" spans="2:26" x14ac:dyDescent="0.25">
      <c r="B331" s="35"/>
      <c r="C331" s="35"/>
      <c r="D331" s="36"/>
      <c r="E331" s="36"/>
      <c r="F331" s="36"/>
      <c r="G331" s="82"/>
      <c r="H331" s="36"/>
      <c r="I331" s="73" t="str">
        <f t="shared" ca="1" si="29"/>
        <v/>
      </c>
      <c r="J331" s="69"/>
      <c r="K331" s="37"/>
      <c r="L331" s="58"/>
      <c r="M331" s="58"/>
      <c r="N331" s="74">
        <f t="shared" ca="1" si="30"/>
        <v>0</v>
      </c>
      <c r="O331" s="72">
        <f t="shared" si="31"/>
        <v>0</v>
      </c>
      <c r="U331" t="str">
        <f>IFERROR(VLOOKUP(D331,Outros!$E$14:$F$25,2,0),"")</f>
        <v>Receita</v>
      </c>
      <c r="V331" t="str">
        <f>IF(D331=Despesas!$C$13,"Despesas_com_Produto",IF(D331=Despesas!$F$13,"Despesas_com_Serviços",IF(D331=Despesas!$I$13,"Despesas_Administrativas",IF(D331=Despesas!$L$13,"Despesas_Operacionais",IF(D331=Despesas!$O$13,"Despesas_com_Pessoal",IF(D331=Despesas!$R$13,"Impostos",IF(D331=Despesas!$U$13,"Despesas_Não_Operacionais",IF(D331=Despesas!$X$13,"Outras_Despesas",""))))))))</f>
        <v>Despesas_Operacionais</v>
      </c>
      <c r="X331">
        <f t="shared" si="26"/>
        <v>0</v>
      </c>
      <c r="Y331">
        <f t="shared" si="27"/>
        <v>1</v>
      </c>
      <c r="Z331">
        <f t="shared" si="28"/>
        <v>1900</v>
      </c>
    </row>
    <row r="332" spans="2:26" x14ac:dyDescent="0.25">
      <c r="B332" s="35"/>
      <c r="C332" s="35"/>
      <c r="D332" s="36"/>
      <c r="E332" s="36"/>
      <c r="F332" s="36"/>
      <c r="G332" s="82"/>
      <c r="H332" s="36"/>
      <c r="I332" s="73" t="str">
        <f t="shared" ca="1" si="29"/>
        <v/>
      </c>
      <c r="J332" s="69"/>
      <c r="K332" s="37"/>
      <c r="L332" s="58"/>
      <c r="M332" s="58"/>
      <c r="N332" s="74">
        <f t="shared" ca="1" si="30"/>
        <v>0</v>
      </c>
      <c r="O332" s="72">
        <f t="shared" si="31"/>
        <v>0</v>
      </c>
      <c r="U332" t="str">
        <f>IFERROR(VLOOKUP(D332,Outros!$E$14:$F$25,2,0),"")</f>
        <v>Receita</v>
      </c>
      <c r="V332" t="str">
        <f>IF(D332=Despesas!$C$13,"Despesas_com_Produto",IF(D332=Despesas!$F$13,"Despesas_com_Serviços",IF(D332=Despesas!$I$13,"Despesas_Administrativas",IF(D332=Despesas!$L$13,"Despesas_Operacionais",IF(D332=Despesas!$O$13,"Despesas_com_Pessoal",IF(D332=Despesas!$R$13,"Impostos",IF(D332=Despesas!$U$13,"Despesas_Não_Operacionais",IF(D332=Despesas!$X$13,"Outras_Despesas",""))))))))</f>
        <v>Despesas_Operacionais</v>
      </c>
      <c r="X332">
        <f t="shared" si="26"/>
        <v>0</v>
      </c>
      <c r="Y332">
        <f t="shared" si="27"/>
        <v>1</v>
      </c>
      <c r="Z332">
        <f t="shared" si="28"/>
        <v>1900</v>
      </c>
    </row>
    <row r="333" spans="2:26" x14ac:dyDescent="0.25">
      <c r="B333" s="35"/>
      <c r="C333" s="35"/>
      <c r="D333" s="36"/>
      <c r="E333" s="36"/>
      <c r="F333" s="36"/>
      <c r="G333" s="82"/>
      <c r="H333" s="36"/>
      <c r="I333" s="73" t="str">
        <f t="shared" ca="1" si="29"/>
        <v/>
      </c>
      <c r="J333" s="69"/>
      <c r="K333" s="37"/>
      <c r="L333" s="58"/>
      <c r="M333" s="58"/>
      <c r="N333" s="74">
        <f t="shared" ca="1" si="30"/>
        <v>0</v>
      </c>
      <c r="O333" s="72">
        <f t="shared" si="31"/>
        <v>0</v>
      </c>
      <c r="U333" t="str">
        <f>IFERROR(VLOOKUP(D333,Outros!$E$14:$F$25,2,0),"")</f>
        <v>Receita</v>
      </c>
      <c r="V333" t="str">
        <f>IF(D333=Despesas!$C$13,"Despesas_com_Produto",IF(D333=Despesas!$F$13,"Despesas_com_Serviços",IF(D333=Despesas!$I$13,"Despesas_Administrativas",IF(D333=Despesas!$L$13,"Despesas_Operacionais",IF(D333=Despesas!$O$13,"Despesas_com_Pessoal",IF(D333=Despesas!$R$13,"Impostos",IF(D333=Despesas!$U$13,"Despesas_Não_Operacionais",IF(D333=Despesas!$X$13,"Outras_Despesas",""))))))))</f>
        <v>Despesas_Operacionais</v>
      </c>
      <c r="X333">
        <f t="shared" si="26"/>
        <v>0</v>
      </c>
      <c r="Y333">
        <f t="shared" si="27"/>
        <v>1</v>
      </c>
      <c r="Z333">
        <f t="shared" si="28"/>
        <v>1900</v>
      </c>
    </row>
    <row r="334" spans="2:26" x14ac:dyDescent="0.25">
      <c r="B334" s="35"/>
      <c r="C334" s="35"/>
      <c r="D334" s="36"/>
      <c r="E334" s="36"/>
      <c r="F334" s="36"/>
      <c r="G334" s="82"/>
      <c r="H334" s="36"/>
      <c r="I334" s="73" t="str">
        <f t="shared" ca="1" si="29"/>
        <v/>
      </c>
      <c r="J334" s="69"/>
      <c r="K334" s="37"/>
      <c r="L334" s="58"/>
      <c r="M334" s="58"/>
      <c r="N334" s="74">
        <f t="shared" ca="1" si="30"/>
        <v>0</v>
      </c>
      <c r="O334" s="72">
        <f t="shared" si="31"/>
        <v>0</v>
      </c>
      <c r="U334" t="str">
        <f>IFERROR(VLOOKUP(D334,Outros!$E$14:$F$25,2,0),"")</f>
        <v>Receita</v>
      </c>
      <c r="V334" t="str">
        <f>IF(D334=Despesas!$C$13,"Despesas_com_Produto",IF(D334=Despesas!$F$13,"Despesas_com_Serviços",IF(D334=Despesas!$I$13,"Despesas_Administrativas",IF(D334=Despesas!$L$13,"Despesas_Operacionais",IF(D334=Despesas!$O$13,"Despesas_com_Pessoal",IF(D334=Despesas!$R$13,"Impostos",IF(D334=Despesas!$U$13,"Despesas_Não_Operacionais",IF(D334=Despesas!$X$13,"Outras_Despesas",""))))))))</f>
        <v>Despesas_Operacionais</v>
      </c>
      <c r="X334">
        <f t="shared" ref="X334:X397" si="32">DAY(B334)</f>
        <v>0</v>
      </c>
      <c r="Y334">
        <f t="shared" ref="Y334:Y397" si="33">MONTH(B334)</f>
        <v>1</v>
      </c>
      <c r="Z334">
        <f t="shared" ref="Z334:Z397" si="34">YEAR(B334)</f>
        <v>1900</v>
      </c>
    </row>
    <row r="335" spans="2:26" x14ac:dyDescent="0.25">
      <c r="B335" s="35"/>
      <c r="C335" s="35"/>
      <c r="D335" s="36"/>
      <c r="E335" s="36"/>
      <c r="F335" s="36"/>
      <c r="G335" s="82"/>
      <c r="H335" s="36"/>
      <c r="I335" s="73" t="str">
        <f t="shared" ref="I335:I398" ca="1" si="35">IF(B335="","",IF(AND(J335="",B335&gt;TODAY()),"Em Aberto",IF(AND(J335="",B335&lt;=TODAY()),"Vencido",IF(AND(J335&lt;&gt;"",B335&gt;=J335),"Pago em dia",IF(AND(J335&lt;&gt;"",B335&lt;J335),"Pago em atraso","")))))</f>
        <v/>
      </c>
      <c r="J335" s="69"/>
      <c r="K335" s="37"/>
      <c r="L335" s="58"/>
      <c r="M335" s="58"/>
      <c r="N335" s="74">
        <f t="shared" ref="N335:N398" ca="1" si="36">IF(I335="Pago em atraso",J335-B335,IF(I335="Vencido",TODAY()-B335,0))</f>
        <v>0</v>
      </c>
      <c r="O335" s="72">
        <f t="shared" ref="O335:O398" si="37">K335-L335+M335</f>
        <v>0</v>
      </c>
      <c r="U335" t="str">
        <f>IFERROR(VLOOKUP(D335,Outros!$E$14:$F$25,2,0),"")</f>
        <v>Receita</v>
      </c>
      <c r="V335" t="str">
        <f>IF(D335=Despesas!$C$13,"Despesas_com_Produto",IF(D335=Despesas!$F$13,"Despesas_com_Serviços",IF(D335=Despesas!$I$13,"Despesas_Administrativas",IF(D335=Despesas!$L$13,"Despesas_Operacionais",IF(D335=Despesas!$O$13,"Despesas_com_Pessoal",IF(D335=Despesas!$R$13,"Impostos",IF(D335=Despesas!$U$13,"Despesas_Não_Operacionais",IF(D335=Despesas!$X$13,"Outras_Despesas",""))))))))</f>
        <v>Despesas_Operacionais</v>
      </c>
      <c r="X335">
        <f t="shared" si="32"/>
        <v>0</v>
      </c>
      <c r="Y335">
        <f t="shared" si="33"/>
        <v>1</v>
      </c>
      <c r="Z335">
        <f t="shared" si="34"/>
        <v>1900</v>
      </c>
    </row>
    <row r="336" spans="2:26" x14ac:dyDescent="0.25">
      <c r="B336" s="35"/>
      <c r="C336" s="35"/>
      <c r="D336" s="36"/>
      <c r="E336" s="36"/>
      <c r="F336" s="36"/>
      <c r="G336" s="82"/>
      <c r="H336" s="36"/>
      <c r="I336" s="73" t="str">
        <f t="shared" ca="1" si="35"/>
        <v/>
      </c>
      <c r="J336" s="69"/>
      <c r="K336" s="37"/>
      <c r="L336" s="58"/>
      <c r="M336" s="58"/>
      <c r="N336" s="74">
        <f t="shared" ca="1" si="36"/>
        <v>0</v>
      </c>
      <c r="O336" s="72">
        <f t="shared" si="37"/>
        <v>0</v>
      </c>
      <c r="U336" t="str">
        <f>IFERROR(VLOOKUP(D336,Outros!$E$14:$F$25,2,0),"")</f>
        <v>Receita</v>
      </c>
      <c r="V336" t="str">
        <f>IF(D336=Despesas!$C$13,"Despesas_com_Produto",IF(D336=Despesas!$F$13,"Despesas_com_Serviços",IF(D336=Despesas!$I$13,"Despesas_Administrativas",IF(D336=Despesas!$L$13,"Despesas_Operacionais",IF(D336=Despesas!$O$13,"Despesas_com_Pessoal",IF(D336=Despesas!$R$13,"Impostos",IF(D336=Despesas!$U$13,"Despesas_Não_Operacionais",IF(D336=Despesas!$X$13,"Outras_Despesas",""))))))))</f>
        <v>Despesas_Operacionais</v>
      </c>
      <c r="X336">
        <f t="shared" si="32"/>
        <v>0</v>
      </c>
      <c r="Y336">
        <f t="shared" si="33"/>
        <v>1</v>
      </c>
      <c r="Z336">
        <f t="shared" si="34"/>
        <v>1900</v>
      </c>
    </row>
    <row r="337" spans="2:26" x14ac:dyDescent="0.25">
      <c r="B337" s="35"/>
      <c r="C337" s="35"/>
      <c r="D337" s="36"/>
      <c r="E337" s="36"/>
      <c r="F337" s="36"/>
      <c r="G337" s="82"/>
      <c r="H337" s="36"/>
      <c r="I337" s="73" t="str">
        <f t="shared" ca="1" si="35"/>
        <v/>
      </c>
      <c r="J337" s="69"/>
      <c r="K337" s="37"/>
      <c r="L337" s="58"/>
      <c r="M337" s="58"/>
      <c r="N337" s="74">
        <f t="shared" ca="1" si="36"/>
        <v>0</v>
      </c>
      <c r="O337" s="72">
        <f t="shared" si="37"/>
        <v>0</v>
      </c>
      <c r="U337" t="str">
        <f>IFERROR(VLOOKUP(D337,Outros!$E$14:$F$25,2,0),"")</f>
        <v>Receita</v>
      </c>
      <c r="V337" t="str">
        <f>IF(D337=Despesas!$C$13,"Despesas_com_Produto",IF(D337=Despesas!$F$13,"Despesas_com_Serviços",IF(D337=Despesas!$I$13,"Despesas_Administrativas",IF(D337=Despesas!$L$13,"Despesas_Operacionais",IF(D337=Despesas!$O$13,"Despesas_com_Pessoal",IF(D337=Despesas!$R$13,"Impostos",IF(D337=Despesas!$U$13,"Despesas_Não_Operacionais",IF(D337=Despesas!$X$13,"Outras_Despesas",""))))))))</f>
        <v>Despesas_Operacionais</v>
      </c>
      <c r="X337">
        <f t="shared" si="32"/>
        <v>0</v>
      </c>
      <c r="Y337">
        <f t="shared" si="33"/>
        <v>1</v>
      </c>
      <c r="Z337">
        <f t="shared" si="34"/>
        <v>1900</v>
      </c>
    </row>
    <row r="338" spans="2:26" x14ac:dyDescent="0.25">
      <c r="B338" s="35"/>
      <c r="C338" s="35"/>
      <c r="D338" s="36"/>
      <c r="E338" s="36"/>
      <c r="F338" s="36"/>
      <c r="G338" s="82"/>
      <c r="H338" s="36"/>
      <c r="I338" s="73" t="str">
        <f t="shared" ca="1" si="35"/>
        <v/>
      </c>
      <c r="J338" s="69"/>
      <c r="K338" s="37"/>
      <c r="L338" s="58"/>
      <c r="M338" s="58"/>
      <c r="N338" s="74">
        <f t="shared" ca="1" si="36"/>
        <v>0</v>
      </c>
      <c r="O338" s="72">
        <f t="shared" si="37"/>
        <v>0</v>
      </c>
      <c r="U338" t="str">
        <f>IFERROR(VLOOKUP(D338,Outros!$E$14:$F$25,2,0),"")</f>
        <v>Receita</v>
      </c>
      <c r="V338" t="str">
        <f>IF(D338=Despesas!$C$13,"Despesas_com_Produto",IF(D338=Despesas!$F$13,"Despesas_com_Serviços",IF(D338=Despesas!$I$13,"Despesas_Administrativas",IF(D338=Despesas!$L$13,"Despesas_Operacionais",IF(D338=Despesas!$O$13,"Despesas_com_Pessoal",IF(D338=Despesas!$R$13,"Impostos",IF(D338=Despesas!$U$13,"Despesas_Não_Operacionais",IF(D338=Despesas!$X$13,"Outras_Despesas",""))))))))</f>
        <v>Despesas_Operacionais</v>
      </c>
      <c r="X338">
        <f t="shared" si="32"/>
        <v>0</v>
      </c>
      <c r="Y338">
        <f t="shared" si="33"/>
        <v>1</v>
      </c>
      <c r="Z338">
        <f t="shared" si="34"/>
        <v>1900</v>
      </c>
    </row>
    <row r="339" spans="2:26" x14ac:dyDescent="0.25">
      <c r="B339" s="35"/>
      <c r="C339" s="35"/>
      <c r="D339" s="36"/>
      <c r="E339" s="36"/>
      <c r="F339" s="36"/>
      <c r="G339" s="82"/>
      <c r="H339" s="36"/>
      <c r="I339" s="73" t="str">
        <f t="shared" ca="1" si="35"/>
        <v/>
      </c>
      <c r="J339" s="69"/>
      <c r="K339" s="37"/>
      <c r="L339" s="58"/>
      <c r="M339" s="58"/>
      <c r="N339" s="74">
        <f t="shared" ca="1" si="36"/>
        <v>0</v>
      </c>
      <c r="O339" s="72">
        <f t="shared" si="37"/>
        <v>0</v>
      </c>
      <c r="U339" t="str">
        <f>IFERROR(VLOOKUP(D339,Outros!$E$14:$F$25,2,0),"")</f>
        <v>Receita</v>
      </c>
      <c r="V339" t="str">
        <f>IF(D339=Despesas!$C$13,"Despesas_com_Produto",IF(D339=Despesas!$F$13,"Despesas_com_Serviços",IF(D339=Despesas!$I$13,"Despesas_Administrativas",IF(D339=Despesas!$L$13,"Despesas_Operacionais",IF(D339=Despesas!$O$13,"Despesas_com_Pessoal",IF(D339=Despesas!$R$13,"Impostos",IF(D339=Despesas!$U$13,"Despesas_Não_Operacionais",IF(D339=Despesas!$X$13,"Outras_Despesas",""))))))))</f>
        <v>Despesas_Operacionais</v>
      </c>
      <c r="X339">
        <f t="shared" si="32"/>
        <v>0</v>
      </c>
      <c r="Y339">
        <f t="shared" si="33"/>
        <v>1</v>
      </c>
      <c r="Z339">
        <f t="shared" si="34"/>
        <v>1900</v>
      </c>
    </row>
    <row r="340" spans="2:26" x14ac:dyDescent="0.25">
      <c r="B340" s="35"/>
      <c r="C340" s="35"/>
      <c r="D340" s="36"/>
      <c r="E340" s="36"/>
      <c r="F340" s="36"/>
      <c r="G340" s="82"/>
      <c r="H340" s="36"/>
      <c r="I340" s="73" t="str">
        <f t="shared" ca="1" si="35"/>
        <v/>
      </c>
      <c r="J340" s="69"/>
      <c r="K340" s="37"/>
      <c r="L340" s="58"/>
      <c r="M340" s="58"/>
      <c r="N340" s="74">
        <f t="shared" ca="1" si="36"/>
        <v>0</v>
      </c>
      <c r="O340" s="72">
        <f t="shared" si="37"/>
        <v>0</v>
      </c>
      <c r="U340" t="str">
        <f>IFERROR(VLOOKUP(D340,Outros!$E$14:$F$25,2,0),"")</f>
        <v>Receita</v>
      </c>
      <c r="V340" t="str">
        <f>IF(D340=Despesas!$C$13,"Despesas_com_Produto",IF(D340=Despesas!$F$13,"Despesas_com_Serviços",IF(D340=Despesas!$I$13,"Despesas_Administrativas",IF(D340=Despesas!$L$13,"Despesas_Operacionais",IF(D340=Despesas!$O$13,"Despesas_com_Pessoal",IF(D340=Despesas!$R$13,"Impostos",IF(D340=Despesas!$U$13,"Despesas_Não_Operacionais",IF(D340=Despesas!$X$13,"Outras_Despesas",""))))))))</f>
        <v>Despesas_Operacionais</v>
      </c>
      <c r="X340">
        <f t="shared" si="32"/>
        <v>0</v>
      </c>
      <c r="Y340">
        <f t="shared" si="33"/>
        <v>1</v>
      </c>
      <c r="Z340">
        <f t="shared" si="34"/>
        <v>1900</v>
      </c>
    </row>
    <row r="341" spans="2:26" x14ac:dyDescent="0.25">
      <c r="B341" s="35"/>
      <c r="C341" s="35"/>
      <c r="D341" s="36"/>
      <c r="E341" s="36"/>
      <c r="F341" s="36"/>
      <c r="G341" s="82"/>
      <c r="H341" s="36"/>
      <c r="I341" s="73" t="str">
        <f t="shared" ca="1" si="35"/>
        <v/>
      </c>
      <c r="J341" s="69"/>
      <c r="K341" s="37"/>
      <c r="L341" s="58"/>
      <c r="M341" s="58"/>
      <c r="N341" s="74">
        <f t="shared" ca="1" si="36"/>
        <v>0</v>
      </c>
      <c r="O341" s="72">
        <f t="shared" si="37"/>
        <v>0</v>
      </c>
      <c r="U341" t="str">
        <f>IFERROR(VLOOKUP(D341,Outros!$E$14:$F$25,2,0),"")</f>
        <v>Receita</v>
      </c>
      <c r="V341" t="str">
        <f>IF(D341=Despesas!$C$13,"Despesas_com_Produto",IF(D341=Despesas!$F$13,"Despesas_com_Serviços",IF(D341=Despesas!$I$13,"Despesas_Administrativas",IF(D341=Despesas!$L$13,"Despesas_Operacionais",IF(D341=Despesas!$O$13,"Despesas_com_Pessoal",IF(D341=Despesas!$R$13,"Impostos",IF(D341=Despesas!$U$13,"Despesas_Não_Operacionais",IF(D341=Despesas!$X$13,"Outras_Despesas",""))))))))</f>
        <v>Despesas_Operacionais</v>
      </c>
      <c r="X341">
        <f t="shared" si="32"/>
        <v>0</v>
      </c>
      <c r="Y341">
        <f t="shared" si="33"/>
        <v>1</v>
      </c>
      <c r="Z341">
        <f t="shared" si="34"/>
        <v>1900</v>
      </c>
    </row>
    <row r="342" spans="2:26" x14ac:dyDescent="0.25">
      <c r="B342" s="35"/>
      <c r="C342" s="35"/>
      <c r="D342" s="36"/>
      <c r="E342" s="36"/>
      <c r="F342" s="36"/>
      <c r="G342" s="82"/>
      <c r="H342" s="36"/>
      <c r="I342" s="73" t="str">
        <f t="shared" ca="1" si="35"/>
        <v/>
      </c>
      <c r="J342" s="69"/>
      <c r="K342" s="37"/>
      <c r="L342" s="58"/>
      <c r="M342" s="58"/>
      <c r="N342" s="74">
        <f t="shared" ca="1" si="36"/>
        <v>0</v>
      </c>
      <c r="O342" s="72">
        <f t="shared" si="37"/>
        <v>0</v>
      </c>
      <c r="U342" t="str">
        <f>IFERROR(VLOOKUP(D342,Outros!$E$14:$F$25,2,0),"")</f>
        <v>Receita</v>
      </c>
      <c r="V342" t="str">
        <f>IF(D342=Despesas!$C$13,"Despesas_com_Produto",IF(D342=Despesas!$F$13,"Despesas_com_Serviços",IF(D342=Despesas!$I$13,"Despesas_Administrativas",IF(D342=Despesas!$L$13,"Despesas_Operacionais",IF(D342=Despesas!$O$13,"Despesas_com_Pessoal",IF(D342=Despesas!$R$13,"Impostos",IF(D342=Despesas!$U$13,"Despesas_Não_Operacionais",IF(D342=Despesas!$X$13,"Outras_Despesas",""))))))))</f>
        <v>Despesas_Operacionais</v>
      </c>
      <c r="X342">
        <f t="shared" si="32"/>
        <v>0</v>
      </c>
      <c r="Y342">
        <f t="shared" si="33"/>
        <v>1</v>
      </c>
      <c r="Z342">
        <f t="shared" si="34"/>
        <v>1900</v>
      </c>
    </row>
    <row r="343" spans="2:26" x14ac:dyDescent="0.25">
      <c r="B343" s="35"/>
      <c r="C343" s="35"/>
      <c r="D343" s="36"/>
      <c r="E343" s="36"/>
      <c r="F343" s="36"/>
      <c r="G343" s="82"/>
      <c r="H343" s="36"/>
      <c r="I343" s="73" t="str">
        <f t="shared" ca="1" si="35"/>
        <v/>
      </c>
      <c r="J343" s="69"/>
      <c r="K343" s="37"/>
      <c r="L343" s="58"/>
      <c r="M343" s="58"/>
      <c r="N343" s="74">
        <f t="shared" ca="1" si="36"/>
        <v>0</v>
      </c>
      <c r="O343" s="72">
        <f t="shared" si="37"/>
        <v>0</v>
      </c>
      <c r="U343" t="str">
        <f>IFERROR(VLOOKUP(D343,Outros!$E$14:$F$25,2,0),"")</f>
        <v>Receita</v>
      </c>
      <c r="V343" t="str">
        <f>IF(D343=Despesas!$C$13,"Despesas_com_Produto",IF(D343=Despesas!$F$13,"Despesas_com_Serviços",IF(D343=Despesas!$I$13,"Despesas_Administrativas",IF(D343=Despesas!$L$13,"Despesas_Operacionais",IF(D343=Despesas!$O$13,"Despesas_com_Pessoal",IF(D343=Despesas!$R$13,"Impostos",IF(D343=Despesas!$U$13,"Despesas_Não_Operacionais",IF(D343=Despesas!$X$13,"Outras_Despesas",""))))))))</f>
        <v>Despesas_Operacionais</v>
      </c>
      <c r="X343">
        <f t="shared" si="32"/>
        <v>0</v>
      </c>
      <c r="Y343">
        <f t="shared" si="33"/>
        <v>1</v>
      </c>
      <c r="Z343">
        <f t="shared" si="34"/>
        <v>1900</v>
      </c>
    </row>
    <row r="344" spans="2:26" x14ac:dyDescent="0.25">
      <c r="B344" s="35"/>
      <c r="C344" s="35"/>
      <c r="D344" s="36"/>
      <c r="E344" s="36"/>
      <c r="F344" s="36"/>
      <c r="G344" s="82"/>
      <c r="H344" s="36"/>
      <c r="I344" s="73" t="str">
        <f t="shared" ca="1" si="35"/>
        <v/>
      </c>
      <c r="J344" s="69"/>
      <c r="K344" s="37"/>
      <c r="L344" s="58"/>
      <c r="M344" s="58"/>
      <c r="N344" s="74">
        <f t="shared" ca="1" si="36"/>
        <v>0</v>
      </c>
      <c r="O344" s="72">
        <f t="shared" si="37"/>
        <v>0</v>
      </c>
      <c r="U344" t="str">
        <f>IFERROR(VLOOKUP(D344,Outros!$E$14:$F$25,2,0),"")</f>
        <v>Receita</v>
      </c>
      <c r="V344" t="str">
        <f>IF(D344=Despesas!$C$13,"Despesas_com_Produto",IF(D344=Despesas!$F$13,"Despesas_com_Serviços",IF(D344=Despesas!$I$13,"Despesas_Administrativas",IF(D344=Despesas!$L$13,"Despesas_Operacionais",IF(D344=Despesas!$O$13,"Despesas_com_Pessoal",IF(D344=Despesas!$R$13,"Impostos",IF(D344=Despesas!$U$13,"Despesas_Não_Operacionais",IF(D344=Despesas!$X$13,"Outras_Despesas",""))))))))</f>
        <v>Despesas_Operacionais</v>
      </c>
      <c r="X344">
        <f t="shared" si="32"/>
        <v>0</v>
      </c>
      <c r="Y344">
        <f t="shared" si="33"/>
        <v>1</v>
      </c>
      <c r="Z344">
        <f t="shared" si="34"/>
        <v>1900</v>
      </c>
    </row>
    <row r="345" spans="2:26" x14ac:dyDescent="0.25">
      <c r="B345" s="35"/>
      <c r="C345" s="35"/>
      <c r="D345" s="36"/>
      <c r="E345" s="36"/>
      <c r="F345" s="36"/>
      <c r="G345" s="82"/>
      <c r="H345" s="36"/>
      <c r="I345" s="73" t="str">
        <f t="shared" ca="1" si="35"/>
        <v/>
      </c>
      <c r="J345" s="69"/>
      <c r="K345" s="37"/>
      <c r="L345" s="58"/>
      <c r="M345" s="58"/>
      <c r="N345" s="74">
        <f t="shared" ca="1" si="36"/>
        <v>0</v>
      </c>
      <c r="O345" s="72">
        <f t="shared" si="37"/>
        <v>0</v>
      </c>
      <c r="U345" t="str">
        <f>IFERROR(VLOOKUP(D345,Outros!$E$14:$F$25,2,0),"")</f>
        <v>Receita</v>
      </c>
      <c r="V345" t="str">
        <f>IF(D345=Despesas!$C$13,"Despesas_com_Produto",IF(D345=Despesas!$F$13,"Despesas_com_Serviços",IF(D345=Despesas!$I$13,"Despesas_Administrativas",IF(D345=Despesas!$L$13,"Despesas_Operacionais",IF(D345=Despesas!$O$13,"Despesas_com_Pessoal",IF(D345=Despesas!$R$13,"Impostos",IF(D345=Despesas!$U$13,"Despesas_Não_Operacionais",IF(D345=Despesas!$X$13,"Outras_Despesas",""))))))))</f>
        <v>Despesas_Operacionais</v>
      </c>
      <c r="X345">
        <f t="shared" si="32"/>
        <v>0</v>
      </c>
      <c r="Y345">
        <f t="shared" si="33"/>
        <v>1</v>
      </c>
      <c r="Z345">
        <f t="shared" si="34"/>
        <v>1900</v>
      </c>
    </row>
    <row r="346" spans="2:26" x14ac:dyDescent="0.25">
      <c r="B346" s="35"/>
      <c r="C346" s="35"/>
      <c r="D346" s="36"/>
      <c r="E346" s="36"/>
      <c r="F346" s="36"/>
      <c r="G346" s="82"/>
      <c r="H346" s="36"/>
      <c r="I346" s="73" t="str">
        <f t="shared" ca="1" si="35"/>
        <v/>
      </c>
      <c r="J346" s="69"/>
      <c r="K346" s="37"/>
      <c r="L346" s="58"/>
      <c r="M346" s="58"/>
      <c r="N346" s="74">
        <f t="shared" ca="1" si="36"/>
        <v>0</v>
      </c>
      <c r="O346" s="72">
        <f t="shared" si="37"/>
        <v>0</v>
      </c>
      <c r="U346" t="str">
        <f>IFERROR(VLOOKUP(D346,Outros!$E$14:$F$25,2,0),"")</f>
        <v>Receita</v>
      </c>
      <c r="V346" t="str">
        <f>IF(D346=Despesas!$C$13,"Despesas_com_Produto",IF(D346=Despesas!$F$13,"Despesas_com_Serviços",IF(D346=Despesas!$I$13,"Despesas_Administrativas",IF(D346=Despesas!$L$13,"Despesas_Operacionais",IF(D346=Despesas!$O$13,"Despesas_com_Pessoal",IF(D346=Despesas!$R$13,"Impostos",IF(D346=Despesas!$U$13,"Despesas_Não_Operacionais",IF(D346=Despesas!$X$13,"Outras_Despesas",""))))))))</f>
        <v>Despesas_Operacionais</v>
      </c>
      <c r="X346">
        <f t="shared" si="32"/>
        <v>0</v>
      </c>
      <c r="Y346">
        <f t="shared" si="33"/>
        <v>1</v>
      </c>
      <c r="Z346">
        <f t="shared" si="34"/>
        <v>1900</v>
      </c>
    </row>
    <row r="347" spans="2:26" x14ac:dyDescent="0.25">
      <c r="B347" s="35"/>
      <c r="C347" s="35"/>
      <c r="D347" s="36"/>
      <c r="E347" s="36"/>
      <c r="F347" s="36"/>
      <c r="G347" s="82"/>
      <c r="H347" s="36"/>
      <c r="I347" s="73" t="str">
        <f t="shared" ca="1" si="35"/>
        <v/>
      </c>
      <c r="J347" s="69"/>
      <c r="K347" s="37"/>
      <c r="L347" s="58"/>
      <c r="M347" s="58"/>
      <c r="N347" s="74">
        <f t="shared" ca="1" si="36"/>
        <v>0</v>
      </c>
      <c r="O347" s="72">
        <f t="shared" si="37"/>
        <v>0</v>
      </c>
      <c r="U347" t="str">
        <f>IFERROR(VLOOKUP(D347,Outros!$E$14:$F$25,2,0),"")</f>
        <v>Receita</v>
      </c>
      <c r="V347" t="str">
        <f>IF(D347=Despesas!$C$13,"Despesas_com_Produto",IF(D347=Despesas!$F$13,"Despesas_com_Serviços",IF(D347=Despesas!$I$13,"Despesas_Administrativas",IF(D347=Despesas!$L$13,"Despesas_Operacionais",IF(D347=Despesas!$O$13,"Despesas_com_Pessoal",IF(D347=Despesas!$R$13,"Impostos",IF(D347=Despesas!$U$13,"Despesas_Não_Operacionais",IF(D347=Despesas!$X$13,"Outras_Despesas",""))))))))</f>
        <v>Despesas_Operacionais</v>
      </c>
      <c r="X347">
        <f t="shared" si="32"/>
        <v>0</v>
      </c>
      <c r="Y347">
        <f t="shared" si="33"/>
        <v>1</v>
      </c>
      <c r="Z347">
        <f t="shared" si="34"/>
        <v>1900</v>
      </c>
    </row>
    <row r="348" spans="2:26" x14ac:dyDescent="0.25">
      <c r="B348" s="35"/>
      <c r="C348" s="35"/>
      <c r="D348" s="36"/>
      <c r="E348" s="36"/>
      <c r="F348" s="36"/>
      <c r="G348" s="82"/>
      <c r="H348" s="36"/>
      <c r="I348" s="73" t="str">
        <f t="shared" ca="1" si="35"/>
        <v/>
      </c>
      <c r="J348" s="69"/>
      <c r="K348" s="37"/>
      <c r="L348" s="58"/>
      <c r="M348" s="58"/>
      <c r="N348" s="74">
        <f t="shared" ca="1" si="36"/>
        <v>0</v>
      </c>
      <c r="O348" s="72">
        <f t="shared" si="37"/>
        <v>0</v>
      </c>
      <c r="U348" t="str">
        <f>IFERROR(VLOOKUP(D348,Outros!$E$14:$F$25,2,0),"")</f>
        <v>Receita</v>
      </c>
      <c r="V348" t="str">
        <f>IF(D348=Despesas!$C$13,"Despesas_com_Produto",IF(D348=Despesas!$F$13,"Despesas_com_Serviços",IF(D348=Despesas!$I$13,"Despesas_Administrativas",IF(D348=Despesas!$L$13,"Despesas_Operacionais",IF(D348=Despesas!$O$13,"Despesas_com_Pessoal",IF(D348=Despesas!$R$13,"Impostos",IF(D348=Despesas!$U$13,"Despesas_Não_Operacionais",IF(D348=Despesas!$X$13,"Outras_Despesas",""))))))))</f>
        <v>Despesas_Operacionais</v>
      </c>
      <c r="X348">
        <f t="shared" si="32"/>
        <v>0</v>
      </c>
      <c r="Y348">
        <f t="shared" si="33"/>
        <v>1</v>
      </c>
      <c r="Z348">
        <f t="shared" si="34"/>
        <v>1900</v>
      </c>
    </row>
    <row r="349" spans="2:26" x14ac:dyDescent="0.25">
      <c r="B349" s="35"/>
      <c r="C349" s="35"/>
      <c r="D349" s="36"/>
      <c r="E349" s="36"/>
      <c r="F349" s="36"/>
      <c r="G349" s="82"/>
      <c r="H349" s="36"/>
      <c r="I349" s="73" t="str">
        <f t="shared" ca="1" si="35"/>
        <v/>
      </c>
      <c r="J349" s="69"/>
      <c r="K349" s="37"/>
      <c r="L349" s="58"/>
      <c r="M349" s="58"/>
      <c r="N349" s="74">
        <f t="shared" ca="1" si="36"/>
        <v>0</v>
      </c>
      <c r="O349" s="72">
        <f t="shared" si="37"/>
        <v>0</v>
      </c>
      <c r="U349" t="str">
        <f>IFERROR(VLOOKUP(D349,Outros!$E$14:$F$25,2,0),"")</f>
        <v>Receita</v>
      </c>
      <c r="V349" t="str">
        <f>IF(D349=Despesas!$C$13,"Despesas_com_Produto",IF(D349=Despesas!$F$13,"Despesas_com_Serviços",IF(D349=Despesas!$I$13,"Despesas_Administrativas",IF(D349=Despesas!$L$13,"Despesas_Operacionais",IF(D349=Despesas!$O$13,"Despesas_com_Pessoal",IF(D349=Despesas!$R$13,"Impostos",IF(D349=Despesas!$U$13,"Despesas_Não_Operacionais",IF(D349=Despesas!$X$13,"Outras_Despesas",""))))))))</f>
        <v>Despesas_Operacionais</v>
      </c>
      <c r="X349">
        <f t="shared" si="32"/>
        <v>0</v>
      </c>
      <c r="Y349">
        <f t="shared" si="33"/>
        <v>1</v>
      </c>
      <c r="Z349">
        <f t="shared" si="34"/>
        <v>1900</v>
      </c>
    </row>
    <row r="350" spans="2:26" x14ac:dyDescent="0.25">
      <c r="B350" s="35"/>
      <c r="C350" s="35"/>
      <c r="D350" s="36"/>
      <c r="E350" s="36"/>
      <c r="F350" s="36"/>
      <c r="G350" s="82"/>
      <c r="H350" s="36"/>
      <c r="I350" s="73" t="str">
        <f t="shared" ca="1" si="35"/>
        <v/>
      </c>
      <c r="J350" s="69"/>
      <c r="K350" s="37"/>
      <c r="L350" s="58"/>
      <c r="M350" s="58"/>
      <c r="N350" s="74">
        <f t="shared" ca="1" si="36"/>
        <v>0</v>
      </c>
      <c r="O350" s="72">
        <f t="shared" si="37"/>
        <v>0</v>
      </c>
      <c r="U350" t="str">
        <f>IFERROR(VLOOKUP(D350,Outros!$E$14:$F$25,2,0),"")</f>
        <v>Receita</v>
      </c>
      <c r="V350" t="str">
        <f>IF(D350=Despesas!$C$13,"Despesas_com_Produto",IF(D350=Despesas!$F$13,"Despesas_com_Serviços",IF(D350=Despesas!$I$13,"Despesas_Administrativas",IF(D350=Despesas!$L$13,"Despesas_Operacionais",IF(D350=Despesas!$O$13,"Despesas_com_Pessoal",IF(D350=Despesas!$R$13,"Impostos",IF(D350=Despesas!$U$13,"Despesas_Não_Operacionais",IF(D350=Despesas!$X$13,"Outras_Despesas",""))))))))</f>
        <v>Despesas_Operacionais</v>
      </c>
      <c r="X350">
        <f t="shared" si="32"/>
        <v>0</v>
      </c>
      <c r="Y350">
        <f t="shared" si="33"/>
        <v>1</v>
      </c>
      <c r="Z350">
        <f t="shared" si="34"/>
        <v>1900</v>
      </c>
    </row>
    <row r="351" spans="2:26" x14ac:dyDescent="0.25">
      <c r="B351" s="35"/>
      <c r="C351" s="35"/>
      <c r="D351" s="36"/>
      <c r="E351" s="36"/>
      <c r="F351" s="36"/>
      <c r="G351" s="82"/>
      <c r="H351" s="36"/>
      <c r="I351" s="73" t="str">
        <f t="shared" ca="1" si="35"/>
        <v/>
      </c>
      <c r="J351" s="69"/>
      <c r="K351" s="37"/>
      <c r="L351" s="58"/>
      <c r="M351" s="58"/>
      <c r="N351" s="74">
        <f t="shared" ca="1" si="36"/>
        <v>0</v>
      </c>
      <c r="O351" s="72">
        <f t="shared" si="37"/>
        <v>0</v>
      </c>
      <c r="U351" t="str">
        <f>IFERROR(VLOOKUP(D351,Outros!$E$14:$F$25,2,0),"")</f>
        <v>Receita</v>
      </c>
      <c r="V351" t="str">
        <f>IF(D351=Despesas!$C$13,"Despesas_com_Produto",IF(D351=Despesas!$F$13,"Despesas_com_Serviços",IF(D351=Despesas!$I$13,"Despesas_Administrativas",IF(D351=Despesas!$L$13,"Despesas_Operacionais",IF(D351=Despesas!$O$13,"Despesas_com_Pessoal",IF(D351=Despesas!$R$13,"Impostos",IF(D351=Despesas!$U$13,"Despesas_Não_Operacionais",IF(D351=Despesas!$X$13,"Outras_Despesas",""))))))))</f>
        <v>Despesas_Operacionais</v>
      </c>
      <c r="X351">
        <f t="shared" si="32"/>
        <v>0</v>
      </c>
      <c r="Y351">
        <f t="shared" si="33"/>
        <v>1</v>
      </c>
      <c r="Z351">
        <f t="shared" si="34"/>
        <v>1900</v>
      </c>
    </row>
    <row r="352" spans="2:26" x14ac:dyDescent="0.25">
      <c r="B352" s="35"/>
      <c r="C352" s="35"/>
      <c r="D352" s="36"/>
      <c r="E352" s="36"/>
      <c r="F352" s="36"/>
      <c r="G352" s="82"/>
      <c r="H352" s="36"/>
      <c r="I352" s="73" t="str">
        <f t="shared" ca="1" si="35"/>
        <v/>
      </c>
      <c r="J352" s="69"/>
      <c r="K352" s="37"/>
      <c r="L352" s="58"/>
      <c r="M352" s="58"/>
      <c r="N352" s="74">
        <f t="shared" ca="1" si="36"/>
        <v>0</v>
      </c>
      <c r="O352" s="72">
        <f t="shared" si="37"/>
        <v>0</v>
      </c>
      <c r="U352" t="str">
        <f>IFERROR(VLOOKUP(D352,Outros!$E$14:$F$25,2,0),"")</f>
        <v>Receita</v>
      </c>
      <c r="V352" t="str">
        <f>IF(D352=Despesas!$C$13,"Despesas_com_Produto",IF(D352=Despesas!$F$13,"Despesas_com_Serviços",IF(D352=Despesas!$I$13,"Despesas_Administrativas",IF(D352=Despesas!$L$13,"Despesas_Operacionais",IF(D352=Despesas!$O$13,"Despesas_com_Pessoal",IF(D352=Despesas!$R$13,"Impostos",IF(D352=Despesas!$U$13,"Despesas_Não_Operacionais",IF(D352=Despesas!$X$13,"Outras_Despesas",""))))))))</f>
        <v>Despesas_Operacionais</v>
      </c>
      <c r="X352">
        <f t="shared" si="32"/>
        <v>0</v>
      </c>
      <c r="Y352">
        <f t="shared" si="33"/>
        <v>1</v>
      </c>
      <c r="Z352">
        <f t="shared" si="34"/>
        <v>1900</v>
      </c>
    </row>
    <row r="353" spans="2:26" x14ac:dyDescent="0.25">
      <c r="B353" s="35"/>
      <c r="C353" s="35"/>
      <c r="D353" s="36"/>
      <c r="E353" s="36"/>
      <c r="F353" s="36"/>
      <c r="G353" s="82"/>
      <c r="H353" s="36"/>
      <c r="I353" s="73" t="str">
        <f t="shared" ca="1" si="35"/>
        <v/>
      </c>
      <c r="J353" s="69"/>
      <c r="K353" s="37"/>
      <c r="L353" s="58"/>
      <c r="M353" s="58"/>
      <c r="N353" s="74">
        <f t="shared" ca="1" si="36"/>
        <v>0</v>
      </c>
      <c r="O353" s="72">
        <f t="shared" si="37"/>
        <v>0</v>
      </c>
      <c r="U353" t="str">
        <f>IFERROR(VLOOKUP(D353,Outros!$E$14:$F$25,2,0),"")</f>
        <v>Receita</v>
      </c>
      <c r="V353" t="str">
        <f>IF(D353=Despesas!$C$13,"Despesas_com_Produto",IF(D353=Despesas!$F$13,"Despesas_com_Serviços",IF(D353=Despesas!$I$13,"Despesas_Administrativas",IF(D353=Despesas!$L$13,"Despesas_Operacionais",IF(D353=Despesas!$O$13,"Despesas_com_Pessoal",IF(D353=Despesas!$R$13,"Impostos",IF(D353=Despesas!$U$13,"Despesas_Não_Operacionais",IF(D353=Despesas!$X$13,"Outras_Despesas",""))))))))</f>
        <v>Despesas_Operacionais</v>
      </c>
      <c r="X353">
        <f t="shared" si="32"/>
        <v>0</v>
      </c>
      <c r="Y353">
        <f t="shared" si="33"/>
        <v>1</v>
      </c>
      <c r="Z353">
        <f t="shared" si="34"/>
        <v>1900</v>
      </c>
    </row>
    <row r="354" spans="2:26" x14ac:dyDescent="0.25">
      <c r="B354" s="35"/>
      <c r="C354" s="35"/>
      <c r="D354" s="36"/>
      <c r="E354" s="36"/>
      <c r="F354" s="36"/>
      <c r="G354" s="82"/>
      <c r="H354" s="36"/>
      <c r="I354" s="73" t="str">
        <f t="shared" ca="1" si="35"/>
        <v/>
      </c>
      <c r="J354" s="69"/>
      <c r="K354" s="37"/>
      <c r="L354" s="58"/>
      <c r="M354" s="58"/>
      <c r="N354" s="74">
        <f t="shared" ca="1" si="36"/>
        <v>0</v>
      </c>
      <c r="O354" s="72">
        <f t="shared" si="37"/>
        <v>0</v>
      </c>
      <c r="U354" t="str">
        <f>IFERROR(VLOOKUP(D354,Outros!$E$14:$F$25,2,0),"")</f>
        <v>Receita</v>
      </c>
      <c r="V354" t="str">
        <f>IF(D354=Despesas!$C$13,"Despesas_com_Produto",IF(D354=Despesas!$F$13,"Despesas_com_Serviços",IF(D354=Despesas!$I$13,"Despesas_Administrativas",IF(D354=Despesas!$L$13,"Despesas_Operacionais",IF(D354=Despesas!$O$13,"Despesas_com_Pessoal",IF(D354=Despesas!$R$13,"Impostos",IF(D354=Despesas!$U$13,"Despesas_Não_Operacionais",IF(D354=Despesas!$X$13,"Outras_Despesas",""))))))))</f>
        <v>Despesas_Operacionais</v>
      </c>
      <c r="X354">
        <f t="shared" si="32"/>
        <v>0</v>
      </c>
      <c r="Y354">
        <f t="shared" si="33"/>
        <v>1</v>
      </c>
      <c r="Z354">
        <f t="shared" si="34"/>
        <v>1900</v>
      </c>
    </row>
    <row r="355" spans="2:26" x14ac:dyDescent="0.25">
      <c r="B355" s="35"/>
      <c r="C355" s="35"/>
      <c r="D355" s="36"/>
      <c r="E355" s="36"/>
      <c r="F355" s="36"/>
      <c r="G355" s="82"/>
      <c r="H355" s="36"/>
      <c r="I355" s="73" t="str">
        <f t="shared" ca="1" si="35"/>
        <v/>
      </c>
      <c r="J355" s="69"/>
      <c r="K355" s="37"/>
      <c r="L355" s="58"/>
      <c r="M355" s="58"/>
      <c r="N355" s="74">
        <f t="shared" ca="1" si="36"/>
        <v>0</v>
      </c>
      <c r="O355" s="72">
        <f t="shared" si="37"/>
        <v>0</v>
      </c>
      <c r="U355" t="str">
        <f>IFERROR(VLOOKUP(D355,Outros!$E$14:$F$25,2,0),"")</f>
        <v>Receita</v>
      </c>
      <c r="V355" t="str">
        <f>IF(D355=Despesas!$C$13,"Despesas_com_Produto",IF(D355=Despesas!$F$13,"Despesas_com_Serviços",IF(D355=Despesas!$I$13,"Despesas_Administrativas",IF(D355=Despesas!$L$13,"Despesas_Operacionais",IF(D355=Despesas!$O$13,"Despesas_com_Pessoal",IF(D355=Despesas!$R$13,"Impostos",IF(D355=Despesas!$U$13,"Despesas_Não_Operacionais",IF(D355=Despesas!$X$13,"Outras_Despesas",""))))))))</f>
        <v>Despesas_Operacionais</v>
      </c>
      <c r="X355">
        <f t="shared" si="32"/>
        <v>0</v>
      </c>
      <c r="Y355">
        <f t="shared" si="33"/>
        <v>1</v>
      </c>
      <c r="Z355">
        <f t="shared" si="34"/>
        <v>1900</v>
      </c>
    </row>
    <row r="356" spans="2:26" x14ac:dyDescent="0.25">
      <c r="B356" s="35"/>
      <c r="C356" s="35"/>
      <c r="D356" s="36"/>
      <c r="E356" s="36"/>
      <c r="F356" s="36"/>
      <c r="G356" s="82"/>
      <c r="H356" s="36"/>
      <c r="I356" s="73" t="str">
        <f t="shared" ca="1" si="35"/>
        <v/>
      </c>
      <c r="J356" s="69"/>
      <c r="K356" s="37"/>
      <c r="L356" s="58"/>
      <c r="M356" s="58"/>
      <c r="N356" s="74">
        <f t="shared" ca="1" si="36"/>
        <v>0</v>
      </c>
      <c r="O356" s="72">
        <f t="shared" si="37"/>
        <v>0</v>
      </c>
      <c r="U356" t="str">
        <f>IFERROR(VLOOKUP(D356,Outros!$E$14:$F$25,2,0),"")</f>
        <v>Receita</v>
      </c>
      <c r="V356" t="str">
        <f>IF(D356=Despesas!$C$13,"Despesas_com_Produto",IF(D356=Despesas!$F$13,"Despesas_com_Serviços",IF(D356=Despesas!$I$13,"Despesas_Administrativas",IF(D356=Despesas!$L$13,"Despesas_Operacionais",IF(D356=Despesas!$O$13,"Despesas_com_Pessoal",IF(D356=Despesas!$R$13,"Impostos",IF(D356=Despesas!$U$13,"Despesas_Não_Operacionais",IF(D356=Despesas!$X$13,"Outras_Despesas",""))))))))</f>
        <v>Despesas_Operacionais</v>
      </c>
      <c r="X356">
        <f t="shared" si="32"/>
        <v>0</v>
      </c>
      <c r="Y356">
        <f t="shared" si="33"/>
        <v>1</v>
      </c>
      <c r="Z356">
        <f t="shared" si="34"/>
        <v>1900</v>
      </c>
    </row>
    <row r="357" spans="2:26" x14ac:dyDescent="0.25">
      <c r="B357" s="35"/>
      <c r="C357" s="35"/>
      <c r="D357" s="36"/>
      <c r="E357" s="36"/>
      <c r="F357" s="36"/>
      <c r="G357" s="82"/>
      <c r="H357" s="36"/>
      <c r="I357" s="73" t="str">
        <f t="shared" ca="1" si="35"/>
        <v/>
      </c>
      <c r="J357" s="69"/>
      <c r="K357" s="37"/>
      <c r="L357" s="58"/>
      <c r="M357" s="58"/>
      <c r="N357" s="74">
        <f t="shared" ca="1" si="36"/>
        <v>0</v>
      </c>
      <c r="O357" s="72">
        <f t="shared" si="37"/>
        <v>0</v>
      </c>
      <c r="U357" t="str">
        <f>IFERROR(VLOOKUP(D357,Outros!$E$14:$F$25,2,0),"")</f>
        <v>Receita</v>
      </c>
      <c r="V357" t="str">
        <f>IF(D357=Despesas!$C$13,"Despesas_com_Produto",IF(D357=Despesas!$F$13,"Despesas_com_Serviços",IF(D357=Despesas!$I$13,"Despesas_Administrativas",IF(D357=Despesas!$L$13,"Despesas_Operacionais",IF(D357=Despesas!$O$13,"Despesas_com_Pessoal",IF(D357=Despesas!$R$13,"Impostos",IF(D357=Despesas!$U$13,"Despesas_Não_Operacionais",IF(D357=Despesas!$X$13,"Outras_Despesas",""))))))))</f>
        <v>Despesas_Operacionais</v>
      </c>
      <c r="X357">
        <f t="shared" si="32"/>
        <v>0</v>
      </c>
      <c r="Y357">
        <f t="shared" si="33"/>
        <v>1</v>
      </c>
      <c r="Z357">
        <f t="shared" si="34"/>
        <v>1900</v>
      </c>
    </row>
    <row r="358" spans="2:26" x14ac:dyDescent="0.25">
      <c r="B358" s="35"/>
      <c r="C358" s="35"/>
      <c r="D358" s="36"/>
      <c r="E358" s="36"/>
      <c r="F358" s="36"/>
      <c r="G358" s="82"/>
      <c r="H358" s="36"/>
      <c r="I358" s="73" t="str">
        <f t="shared" ca="1" si="35"/>
        <v/>
      </c>
      <c r="J358" s="69"/>
      <c r="K358" s="37"/>
      <c r="L358" s="58"/>
      <c r="M358" s="58"/>
      <c r="N358" s="74">
        <f t="shared" ca="1" si="36"/>
        <v>0</v>
      </c>
      <c r="O358" s="72">
        <f t="shared" si="37"/>
        <v>0</v>
      </c>
      <c r="U358" t="str">
        <f>IFERROR(VLOOKUP(D358,Outros!$E$14:$F$25,2,0),"")</f>
        <v>Receita</v>
      </c>
      <c r="V358" t="str">
        <f>IF(D358=Despesas!$C$13,"Despesas_com_Produto",IF(D358=Despesas!$F$13,"Despesas_com_Serviços",IF(D358=Despesas!$I$13,"Despesas_Administrativas",IF(D358=Despesas!$L$13,"Despesas_Operacionais",IF(D358=Despesas!$O$13,"Despesas_com_Pessoal",IF(D358=Despesas!$R$13,"Impostos",IF(D358=Despesas!$U$13,"Despesas_Não_Operacionais",IF(D358=Despesas!$X$13,"Outras_Despesas",""))))))))</f>
        <v>Despesas_Operacionais</v>
      </c>
      <c r="X358">
        <f t="shared" si="32"/>
        <v>0</v>
      </c>
      <c r="Y358">
        <f t="shared" si="33"/>
        <v>1</v>
      </c>
      <c r="Z358">
        <f t="shared" si="34"/>
        <v>1900</v>
      </c>
    </row>
    <row r="359" spans="2:26" x14ac:dyDescent="0.25">
      <c r="B359" s="35"/>
      <c r="C359" s="35"/>
      <c r="D359" s="36"/>
      <c r="E359" s="36"/>
      <c r="F359" s="36"/>
      <c r="G359" s="82"/>
      <c r="H359" s="36"/>
      <c r="I359" s="73" t="str">
        <f t="shared" ca="1" si="35"/>
        <v/>
      </c>
      <c r="J359" s="69"/>
      <c r="K359" s="37"/>
      <c r="L359" s="58"/>
      <c r="M359" s="58"/>
      <c r="N359" s="74">
        <f t="shared" ca="1" si="36"/>
        <v>0</v>
      </c>
      <c r="O359" s="72">
        <f t="shared" si="37"/>
        <v>0</v>
      </c>
      <c r="U359" t="str">
        <f>IFERROR(VLOOKUP(D359,Outros!$E$14:$F$25,2,0),"")</f>
        <v>Receita</v>
      </c>
      <c r="V359" t="str">
        <f>IF(D359=Despesas!$C$13,"Despesas_com_Produto",IF(D359=Despesas!$F$13,"Despesas_com_Serviços",IF(D359=Despesas!$I$13,"Despesas_Administrativas",IF(D359=Despesas!$L$13,"Despesas_Operacionais",IF(D359=Despesas!$O$13,"Despesas_com_Pessoal",IF(D359=Despesas!$R$13,"Impostos",IF(D359=Despesas!$U$13,"Despesas_Não_Operacionais",IF(D359=Despesas!$X$13,"Outras_Despesas",""))))))))</f>
        <v>Despesas_Operacionais</v>
      </c>
      <c r="X359">
        <f t="shared" si="32"/>
        <v>0</v>
      </c>
      <c r="Y359">
        <f t="shared" si="33"/>
        <v>1</v>
      </c>
      <c r="Z359">
        <f t="shared" si="34"/>
        <v>1900</v>
      </c>
    </row>
    <row r="360" spans="2:26" x14ac:dyDescent="0.25">
      <c r="B360" s="35"/>
      <c r="C360" s="35"/>
      <c r="D360" s="36"/>
      <c r="E360" s="36"/>
      <c r="F360" s="36"/>
      <c r="G360" s="82"/>
      <c r="H360" s="36"/>
      <c r="I360" s="73" t="str">
        <f t="shared" ca="1" si="35"/>
        <v/>
      </c>
      <c r="J360" s="69"/>
      <c r="K360" s="37"/>
      <c r="L360" s="58"/>
      <c r="M360" s="58"/>
      <c r="N360" s="74">
        <f t="shared" ca="1" si="36"/>
        <v>0</v>
      </c>
      <c r="O360" s="72">
        <f t="shared" si="37"/>
        <v>0</v>
      </c>
      <c r="U360" t="str">
        <f>IFERROR(VLOOKUP(D360,Outros!$E$14:$F$25,2,0),"")</f>
        <v>Receita</v>
      </c>
      <c r="V360" t="str">
        <f>IF(D360=Despesas!$C$13,"Despesas_com_Produto",IF(D360=Despesas!$F$13,"Despesas_com_Serviços",IF(D360=Despesas!$I$13,"Despesas_Administrativas",IF(D360=Despesas!$L$13,"Despesas_Operacionais",IF(D360=Despesas!$O$13,"Despesas_com_Pessoal",IF(D360=Despesas!$R$13,"Impostos",IF(D360=Despesas!$U$13,"Despesas_Não_Operacionais",IF(D360=Despesas!$X$13,"Outras_Despesas",""))))))))</f>
        <v>Despesas_Operacionais</v>
      </c>
      <c r="X360">
        <f t="shared" si="32"/>
        <v>0</v>
      </c>
      <c r="Y360">
        <f t="shared" si="33"/>
        <v>1</v>
      </c>
      <c r="Z360">
        <f t="shared" si="34"/>
        <v>1900</v>
      </c>
    </row>
    <row r="361" spans="2:26" x14ac:dyDescent="0.25">
      <c r="B361" s="35"/>
      <c r="C361" s="35"/>
      <c r="D361" s="36"/>
      <c r="E361" s="36"/>
      <c r="F361" s="36"/>
      <c r="G361" s="82"/>
      <c r="H361" s="36"/>
      <c r="I361" s="73" t="str">
        <f t="shared" ca="1" si="35"/>
        <v/>
      </c>
      <c r="J361" s="69"/>
      <c r="K361" s="37"/>
      <c r="L361" s="58"/>
      <c r="M361" s="58"/>
      <c r="N361" s="74">
        <f t="shared" ca="1" si="36"/>
        <v>0</v>
      </c>
      <c r="O361" s="72">
        <f t="shared" si="37"/>
        <v>0</v>
      </c>
      <c r="U361" t="str">
        <f>IFERROR(VLOOKUP(D361,Outros!$E$14:$F$25,2,0),"")</f>
        <v>Receita</v>
      </c>
      <c r="V361" t="str">
        <f>IF(D361=Despesas!$C$13,"Despesas_com_Produto",IF(D361=Despesas!$F$13,"Despesas_com_Serviços",IF(D361=Despesas!$I$13,"Despesas_Administrativas",IF(D361=Despesas!$L$13,"Despesas_Operacionais",IF(D361=Despesas!$O$13,"Despesas_com_Pessoal",IF(D361=Despesas!$R$13,"Impostos",IF(D361=Despesas!$U$13,"Despesas_Não_Operacionais",IF(D361=Despesas!$X$13,"Outras_Despesas",""))))))))</f>
        <v>Despesas_Operacionais</v>
      </c>
      <c r="X361">
        <f t="shared" si="32"/>
        <v>0</v>
      </c>
      <c r="Y361">
        <f t="shared" si="33"/>
        <v>1</v>
      </c>
      <c r="Z361">
        <f t="shared" si="34"/>
        <v>1900</v>
      </c>
    </row>
    <row r="362" spans="2:26" x14ac:dyDescent="0.25">
      <c r="B362" s="35"/>
      <c r="C362" s="35"/>
      <c r="D362" s="36"/>
      <c r="E362" s="36"/>
      <c r="F362" s="36"/>
      <c r="G362" s="82"/>
      <c r="H362" s="36"/>
      <c r="I362" s="73" t="str">
        <f t="shared" ca="1" si="35"/>
        <v/>
      </c>
      <c r="J362" s="69"/>
      <c r="K362" s="37"/>
      <c r="L362" s="58"/>
      <c r="M362" s="58"/>
      <c r="N362" s="74">
        <f t="shared" ca="1" si="36"/>
        <v>0</v>
      </c>
      <c r="O362" s="72">
        <f t="shared" si="37"/>
        <v>0</v>
      </c>
      <c r="U362" t="str">
        <f>IFERROR(VLOOKUP(D362,Outros!$E$14:$F$25,2,0),"")</f>
        <v>Receita</v>
      </c>
      <c r="V362" t="str">
        <f>IF(D362=Despesas!$C$13,"Despesas_com_Produto",IF(D362=Despesas!$F$13,"Despesas_com_Serviços",IF(D362=Despesas!$I$13,"Despesas_Administrativas",IF(D362=Despesas!$L$13,"Despesas_Operacionais",IF(D362=Despesas!$O$13,"Despesas_com_Pessoal",IF(D362=Despesas!$R$13,"Impostos",IF(D362=Despesas!$U$13,"Despesas_Não_Operacionais",IF(D362=Despesas!$X$13,"Outras_Despesas",""))))))))</f>
        <v>Despesas_Operacionais</v>
      </c>
      <c r="X362">
        <f t="shared" si="32"/>
        <v>0</v>
      </c>
      <c r="Y362">
        <f t="shared" si="33"/>
        <v>1</v>
      </c>
      <c r="Z362">
        <f t="shared" si="34"/>
        <v>1900</v>
      </c>
    </row>
    <row r="363" spans="2:26" x14ac:dyDescent="0.25">
      <c r="B363" s="35"/>
      <c r="C363" s="35"/>
      <c r="D363" s="36"/>
      <c r="E363" s="36"/>
      <c r="F363" s="36"/>
      <c r="G363" s="82"/>
      <c r="H363" s="36"/>
      <c r="I363" s="73" t="str">
        <f t="shared" ca="1" si="35"/>
        <v/>
      </c>
      <c r="J363" s="69"/>
      <c r="K363" s="37"/>
      <c r="L363" s="58"/>
      <c r="M363" s="58"/>
      <c r="N363" s="74">
        <f t="shared" ca="1" si="36"/>
        <v>0</v>
      </c>
      <c r="O363" s="72">
        <f t="shared" si="37"/>
        <v>0</v>
      </c>
      <c r="U363" t="str">
        <f>IFERROR(VLOOKUP(D363,Outros!$E$14:$F$25,2,0),"")</f>
        <v>Receita</v>
      </c>
      <c r="V363" t="str">
        <f>IF(D363=Despesas!$C$13,"Despesas_com_Produto",IF(D363=Despesas!$F$13,"Despesas_com_Serviços",IF(D363=Despesas!$I$13,"Despesas_Administrativas",IF(D363=Despesas!$L$13,"Despesas_Operacionais",IF(D363=Despesas!$O$13,"Despesas_com_Pessoal",IF(D363=Despesas!$R$13,"Impostos",IF(D363=Despesas!$U$13,"Despesas_Não_Operacionais",IF(D363=Despesas!$X$13,"Outras_Despesas",""))))))))</f>
        <v>Despesas_Operacionais</v>
      </c>
      <c r="X363">
        <f t="shared" si="32"/>
        <v>0</v>
      </c>
      <c r="Y363">
        <f t="shared" si="33"/>
        <v>1</v>
      </c>
      <c r="Z363">
        <f t="shared" si="34"/>
        <v>1900</v>
      </c>
    </row>
    <row r="364" spans="2:26" x14ac:dyDescent="0.25">
      <c r="B364" s="35"/>
      <c r="C364" s="35"/>
      <c r="D364" s="36"/>
      <c r="E364" s="36"/>
      <c r="F364" s="36"/>
      <c r="G364" s="82"/>
      <c r="H364" s="36"/>
      <c r="I364" s="73" t="str">
        <f t="shared" ca="1" si="35"/>
        <v/>
      </c>
      <c r="J364" s="69"/>
      <c r="K364" s="37"/>
      <c r="L364" s="58"/>
      <c r="M364" s="58"/>
      <c r="N364" s="74">
        <f t="shared" ca="1" si="36"/>
        <v>0</v>
      </c>
      <c r="O364" s="72">
        <f t="shared" si="37"/>
        <v>0</v>
      </c>
      <c r="U364" t="str">
        <f>IFERROR(VLOOKUP(D364,Outros!$E$14:$F$25,2,0),"")</f>
        <v>Receita</v>
      </c>
      <c r="V364" t="str">
        <f>IF(D364=Despesas!$C$13,"Despesas_com_Produto",IF(D364=Despesas!$F$13,"Despesas_com_Serviços",IF(D364=Despesas!$I$13,"Despesas_Administrativas",IF(D364=Despesas!$L$13,"Despesas_Operacionais",IF(D364=Despesas!$O$13,"Despesas_com_Pessoal",IF(D364=Despesas!$R$13,"Impostos",IF(D364=Despesas!$U$13,"Despesas_Não_Operacionais",IF(D364=Despesas!$X$13,"Outras_Despesas",""))))))))</f>
        <v>Despesas_Operacionais</v>
      </c>
      <c r="X364">
        <f t="shared" si="32"/>
        <v>0</v>
      </c>
      <c r="Y364">
        <f t="shared" si="33"/>
        <v>1</v>
      </c>
      <c r="Z364">
        <f t="shared" si="34"/>
        <v>1900</v>
      </c>
    </row>
    <row r="365" spans="2:26" x14ac:dyDescent="0.25">
      <c r="B365" s="35"/>
      <c r="C365" s="35"/>
      <c r="D365" s="36"/>
      <c r="E365" s="36"/>
      <c r="F365" s="36"/>
      <c r="G365" s="82"/>
      <c r="H365" s="36"/>
      <c r="I365" s="73" t="str">
        <f t="shared" ca="1" si="35"/>
        <v/>
      </c>
      <c r="J365" s="69"/>
      <c r="K365" s="37"/>
      <c r="L365" s="58"/>
      <c r="M365" s="58"/>
      <c r="N365" s="74">
        <f t="shared" ca="1" si="36"/>
        <v>0</v>
      </c>
      <c r="O365" s="72">
        <f t="shared" si="37"/>
        <v>0</v>
      </c>
      <c r="U365" t="str">
        <f>IFERROR(VLOOKUP(D365,Outros!$E$14:$F$25,2,0),"")</f>
        <v>Receita</v>
      </c>
      <c r="V365" t="str">
        <f>IF(D365=Despesas!$C$13,"Despesas_com_Produto",IF(D365=Despesas!$F$13,"Despesas_com_Serviços",IF(D365=Despesas!$I$13,"Despesas_Administrativas",IF(D365=Despesas!$L$13,"Despesas_Operacionais",IF(D365=Despesas!$O$13,"Despesas_com_Pessoal",IF(D365=Despesas!$R$13,"Impostos",IF(D365=Despesas!$U$13,"Despesas_Não_Operacionais",IF(D365=Despesas!$X$13,"Outras_Despesas",""))))))))</f>
        <v>Despesas_Operacionais</v>
      </c>
      <c r="X365">
        <f t="shared" si="32"/>
        <v>0</v>
      </c>
      <c r="Y365">
        <f t="shared" si="33"/>
        <v>1</v>
      </c>
      <c r="Z365">
        <f t="shared" si="34"/>
        <v>1900</v>
      </c>
    </row>
    <row r="366" spans="2:26" x14ac:dyDescent="0.25">
      <c r="B366" s="35"/>
      <c r="C366" s="35"/>
      <c r="D366" s="36"/>
      <c r="E366" s="36"/>
      <c r="F366" s="36"/>
      <c r="G366" s="82"/>
      <c r="H366" s="36"/>
      <c r="I366" s="73" t="str">
        <f t="shared" ca="1" si="35"/>
        <v/>
      </c>
      <c r="J366" s="69"/>
      <c r="K366" s="37"/>
      <c r="L366" s="58"/>
      <c r="M366" s="58"/>
      <c r="N366" s="74">
        <f t="shared" ca="1" si="36"/>
        <v>0</v>
      </c>
      <c r="O366" s="72">
        <f t="shared" si="37"/>
        <v>0</v>
      </c>
      <c r="U366" t="str">
        <f>IFERROR(VLOOKUP(D366,Outros!$E$14:$F$25,2,0),"")</f>
        <v>Receita</v>
      </c>
      <c r="V366" t="str">
        <f>IF(D366=Despesas!$C$13,"Despesas_com_Produto",IF(D366=Despesas!$F$13,"Despesas_com_Serviços",IF(D366=Despesas!$I$13,"Despesas_Administrativas",IF(D366=Despesas!$L$13,"Despesas_Operacionais",IF(D366=Despesas!$O$13,"Despesas_com_Pessoal",IF(D366=Despesas!$R$13,"Impostos",IF(D366=Despesas!$U$13,"Despesas_Não_Operacionais",IF(D366=Despesas!$X$13,"Outras_Despesas",""))))))))</f>
        <v>Despesas_Operacionais</v>
      </c>
      <c r="X366">
        <f t="shared" si="32"/>
        <v>0</v>
      </c>
      <c r="Y366">
        <f t="shared" si="33"/>
        <v>1</v>
      </c>
      <c r="Z366">
        <f t="shared" si="34"/>
        <v>1900</v>
      </c>
    </row>
    <row r="367" spans="2:26" x14ac:dyDescent="0.25">
      <c r="B367" s="35"/>
      <c r="C367" s="35"/>
      <c r="D367" s="36"/>
      <c r="E367" s="36"/>
      <c r="F367" s="36"/>
      <c r="G367" s="82"/>
      <c r="H367" s="36"/>
      <c r="I367" s="73" t="str">
        <f t="shared" ca="1" si="35"/>
        <v/>
      </c>
      <c r="J367" s="69"/>
      <c r="K367" s="37"/>
      <c r="L367" s="58"/>
      <c r="M367" s="58"/>
      <c r="N367" s="74">
        <f t="shared" ca="1" si="36"/>
        <v>0</v>
      </c>
      <c r="O367" s="72">
        <f t="shared" si="37"/>
        <v>0</v>
      </c>
      <c r="U367" t="str">
        <f>IFERROR(VLOOKUP(D367,Outros!$E$14:$F$25,2,0),"")</f>
        <v>Receita</v>
      </c>
      <c r="V367" t="str">
        <f>IF(D367=Despesas!$C$13,"Despesas_com_Produto",IF(D367=Despesas!$F$13,"Despesas_com_Serviços",IF(D367=Despesas!$I$13,"Despesas_Administrativas",IF(D367=Despesas!$L$13,"Despesas_Operacionais",IF(D367=Despesas!$O$13,"Despesas_com_Pessoal",IF(D367=Despesas!$R$13,"Impostos",IF(D367=Despesas!$U$13,"Despesas_Não_Operacionais",IF(D367=Despesas!$X$13,"Outras_Despesas",""))))))))</f>
        <v>Despesas_Operacionais</v>
      </c>
      <c r="X367">
        <f t="shared" si="32"/>
        <v>0</v>
      </c>
      <c r="Y367">
        <f t="shared" si="33"/>
        <v>1</v>
      </c>
      <c r="Z367">
        <f t="shared" si="34"/>
        <v>1900</v>
      </c>
    </row>
    <row r="368" spans="2:26" x14ac:dyDescent="0.25">
      <c r="B368" s="35"/>
      <c r="C368" s="35"/>
      <c r="D368" s="36"/>
      <c r="E368" s="36"/>
      <c r="F368" s="36"/>
      <c r="G368" s="82"/>
      <c r="H368" s="36"/>
      <c r="I368" s="73" t="str">
        <f t="shared" ca="1" si="35"/>
        <v/>
      </c>
      <c r="J368" s="69"/>
      <c r="K368" s="37"/>
      <c r="L368" s="58"/>
      <c r="M368" s="58"/>
      <c r="N368" s="74">
        <f t="shared" ca="1" si="36"/>
        <v>0</v>
      </c>
      <c r="O368" s="72">
        <f t="shared" si="37"/>
        <v>0</v>
      </c>
      <c r="U368" t="str">
        <f>IFERROR(VLOOKUP(D368,Outros!$E$14:$F$25,2,0),"")</f>
        <v>Receita</v>
      </c>
      <c r="V368" t="str">
        <f>IF(D368=Despesas!$C$13,"Despesas_com_Produto",IF(D368=Despesas!$F$13,"Despesas_com_Serviços",IF(D368=Despesas!$I$13,"Despesas_Administrativas",IF(D368=Despesas!$L$13,"Despesas_Operacionais",IF(D368=Despesas!$O$13,"Despesas_com_Pessoal",IF(D368=Despesas!$R$13,"Impostos",IF(D368=Despesas!$U$13,"Despesas_Não_Operacionais",IF(D368=Despesas!$X$13,"Outras_Despesas",""))))))))</f>
        <v>Despesas_Operacionais</v>
      </c>
      <c r="X368">
        <f t="shared" si="32"/>
        <v>0</v>
      </c>
      <c r="Y368">
        <f t="shared" si="33"/>
        <v>1</v>
      </c>
      <c r="Z368">
        <f t="shared" si="34"/>
        <v>1900</v>
      </c>
    </row>
    <row r="369" spans="2:26" x14ac:dyDescent="0.25">
      <c r="B369" s="35"/>
      <c r="C369" s="35"/>
      <c r="D369" s="36"/>
      <c r="E369" s="36"/>
      <c r="F369" s="36"/>
      <c r="G369" s="82"/>
      <c r="H369" s="36"/>
      <c r="I369" s="73" t="str">
        <f t="shared" ca="1" si="35"/>
        <v/>
      </c>
      <c r="J369" s="69"/>
      <c r="K369" s="37"/>
      <c r="L369" s="58"/>
      <c r="M369" s="58"/>
      <c r="N369" s="74">
        <f t="shared" ca="1" si="36"/>
        <v>0</v>
      </c>
      <c r="O369" s="72">
        <f t="shared" si="37"/>
        <v>0</v>
      </c>
      <c r="U369" t="str">
        <f>IFERROR(VLOOKUP(D369,Outros!$E$14:$F$25,2,0),"")</f>
        <v>Receita</v>
      </c>
      <c r="V369" t="str">
        <f>IF(D369=Despesas!$C$13,"Despesas_com_Produto",IF(D369=Despesas!$F$13,"Despesas_com_Serviços",IF(D369=Despesas!$I$13,"Despesas_Administrativas",IF(D369=Despesas!$L$13,"Despesas_Operacionais",IF(D369=Despesas!$O$13,"Despesas_com_Pessoal",IF(D369=Despesas!$R$13,"Impostos",IF(D369=Despesas!$U$13,"Despesas_Não_Operacionais",IF(D369=Despesas!$X$13,"Outras_Despesas",""))))))))</f>
        <v>Despesas_Operacionais</v>
      </c>
      <c r="X369">
        <f t="shared" si="32"/>
        <v>0</v>
      </c>
      <c r="Y369">
        <f t="shared" si="33"/>
        <v>1</v>
      </c>
      <c r="Z369">
        <f t="shared" si="34"/>
        <v>1900</v>
      </c>
    </row>
    <row r="370" spans="2:26" x14ac:dyDescent="0.25">
      <c r="B370" s="35"/>
      <c r="C370" s="35"/>
      <c r="D370" s="36"/>
      <c r="E370" s="36"/>
      <c r="F370" s="36"/>
      <c r="G370" s="82"/>
      <c r="H370" s="36"/>
      <c r="I370" s="73" t="str">
        <f t="shared" ca="1" si="35"/>
        <v/>
      </c>
      <c r="J370" s="69"/>
      <c r="K370" s="37"/>
      <c r="L370" s="58"/>
      <c r="M370" s="58"/>
      <c r="N370" s="74">
        <f t="shared" ca="1" si="36"/>
        <v>0</v>
      </c>
      <c r="O370" s="72">
        <f t="shared" si="37"/>
        <v>0</v>
      </c>
      <c r="U370" t="str">
        <f>IFERROR(VLOOKUP(D370,Outros!$E$14:$F$25,2,0),"")</f>
        <v>Receita</v>
      </c>
      <c r="V370" t="str">
        <f>IF(D370=Despesas!$C$13,"Despesas_com_Produto",IF(D370=Despesas!$F$13,"Despesas_com_Serviços",IF(D370=Despesas!$I$13,"Despesas_Administrativas",IF(D370=Despesas!$L$13,"Despesas_Operacionais",IF(D370=Despesas!$O$13,"Despesas_com_Pessoal",IF(D370=Despesas!$R$13,"Impostos",IF(D370=Despesas!$U$13,"Despesas_Não_Operacionais",IF(D370=Despesas!$X$13,"Outras_Despesas",""))))))))</f>
        <v>Despesas_Operacionais</v>
      </c>
      <c r="X370">
        <f t="shared" si="32"/>
        <v>0</v>
      </c>
      <c r="Y370">
        <f t="shared" si="33"/>
        <v>1</v>
      </c>
      <c r="Z370">
        <f t="shared" si="34"/>
        <v>1900</v>
      </c>
    </row>
    <row r="371" spans="2:26" x14ac:dyDescent="0.25">
      <c r="B371" s="35"/>
      <c r="C371" s="35"/>
      <c r="D371" s="36"/>
      <c r="E371" s="36"/>
      <c r="F371" s="36"/>
      <c r="G371" s="82"/>
      <c r="H371" s="36"/>
      <c r="I371" s="73" t="str">
        <f t="shared" ca="1" si="35"/>
        <v/>
      </c>
      <c r="J371" s="69"/>
      <c r="K371" s="37"/>
      <c r="L371" s="58"/>
      <c r="M371" s="58"/>
      <c r="N371" s="74">
        <f t="shared" ca="1" si="36"/>
        <v>0</v>
      </c>
      <c r="O371" s="72">
        <f t="shared" si="37"/>
        <v>0</v>
      </c>
      <c r="U371" t="str">
        <f>IFERROR(VLOOKUP(D371,Outros!$E$14:$F$25,2,0),"")</f>
        <v>Receita</v>
      </c>
      <c r="V371" t="str">
        <f>IF(D371=Despesas!$C$13,"Despesas_com_Produto",IF(D371=Despesas!$F$13,"Despesas_com_Serviços",IF(D371=Despesas!$I$13,"Despesas_Administrativas",IF(D371=Despesas!$L$13,"Despesas_Operacionais",IF(D371=Despesas!$O$13,"Despesas_com_Pessoal",IF(D371=Despesas!$R$13,"Impostos",IF(D371=Despesas!$U$13,"Despesas_Não_Operacionais",IF(D371=Despesas!$X$13,"Outras_Despesas",""))))))))</f>
        <v>Despesas_Operacionais</v>
      </c>
      <c r="X371">
        <f t="shared" si="32"/>
        <v>0</v>
      </c>
      <c r="Y371">
        <f t="shared" si="33"/>
        <v>1</v>
      </c>
      <c r="Z371">
        <f t="shared" si="34"/>
        <v>1900</v>
      </c>
    </row>
    <row r="372" spans="2:26" x14ac:dyDescent="0.25">
      <c r="B372" s="35"/>
      <c r="C372" s="35"/>
      <c r="D372" s="36"/>
      <c r="E372" s="36"/>
      <c r="F372" s="36"/>
      <c r="G372" s="82"/>
      <c r="H372" s="36"/>
      <c r="I372" s="73" t="str">
        <f t="shared" ca="1" si="35"/>
        <v/>
      </c>
      <c r="J372" s="69"/>
      <c r="K372" s="37"/>
      <c r="L372" s="58"/>
      <c r="M372" s="58"/>
      <c r="N372" s="74">
        <f t="shared" ca="1" si="36"/>
        <v>0</v>
      </c>
      <c r="O372" s="72">
        <f t="shared" si="37"/>
        <v>0</v>
      </c>
      <c r="U372" t="str">
        <f>IFERROR(VLOOKUP(D372,Outros!$E$14:$F$25,2,0),"")</f>
        <v>Receita</v>
      </c>
      <c r="V372" t="str">
        <f>IF(D372=Despesas!$C$13,"Despesas_com_Produto",IF(D372=Despesas!$F$13,"Despesas_com_Serviços",IF(D372=Despesas!$I$13,"Despesas_Administrativas",IF(D372=Despesas!$L$13,"Despesas_Operacionais",IF(D372=Despesas!$O$13,"Despesas_com_Pessoal",IF(D372=Despesas!$R$13,"Impostos",IF(D372=Despesas!$U$13,"Despesas_Não_Operacionais",IF(D372=Despesas!$X$13,"Outras_Despesas",""))))))))</f>
        <v>Despesas_Operacionais</v>
      </c>
      <c r="X372">
        <f t="shared" si="32"/>
        <v>0</v>
      </c>
      <c r="Y372">
        <f t="shared" si="33"/>
        <v>1</v>
      </c>
      <c r="Z372">
        <f t="shared" si="34"/>
        <v>1900</v>
      </c>
    </row>
    <row r="373" spans="2:26" x14ac:dyDescent="0.25">
      <c r="B373" s="35"/>
      <c r="C373" s="35"/>
      <c r="D373" s="36"/>
      <c r="E373" s="36"/>
      <c r="F373" s="36"/>
      <c r="G373" s="82"/>
      <c r="H373" s="36"/>
      <c r="I373" s="73" t="str">
        <f t="shared" ca="1" si="35"/>
        <v/>
      </c>
      <c r="J373" s="69"/>
      <c r="K373" s="37"/>
      <c r="L373" s="58"/>
      <c r="M373" s="58"/>
      <c r="N373" s="74">
        <f t="shared" ca="1" si="36"/>
        <v>0</v>
      </c>
      <c r="O373" s="72">
        <f t="shared" si="37"/>
        <v>0</v>
      </c>
      <c r="U373" t="str">
        <f>IFERROR(VLOOKUP(D373,Outros!$E$14:$F$25,2,0),"")</f>
        <v>Receita</v>
      </c>
      <c r="V373" t="str">
        <f>IF(D373=Despesas!$C$13,"Despesas_com_Produto",IF(D373=Despesas!$F$13,"Despesas_com_Serviços",IF(D373=Despesas!$I$13,"Despesas_Administrativas",IF(D373=Despesas!$L$13,"Despesas_Operacionais",IF(D373=Despesas!$O$13,"Despesas_com_Pessoal",IF(D373=Despesas!$R$13,"Impostos",IF(D373=Despesas!$U$13,"Despesas_Não_Operacionais",IF(D373=Despesas!$X$13,"Outras_Despesas",""))))))))</f>
        <v>Despesas_Operacionais</v>
      </c>
      <c r="X373">
        <f t="shared" si="32"/>
        <v>0</v>
      </c>
      <c r="Y373">
        <f t="shared" si="33"/>
        <v>1</v>
      </c>
      <c r="Z373">
        <f t="shared" si="34"/>
        <v>1900</v>
      </c>
    </row>
    <row r="374" spans="2:26" x14ac:dyDescent="0.25">
      <c r="B374" s="35"/>
      <c r="C374" s="35"/>
      <c r="D374" s="36"/>
      <c r="E374" s="36"/>
      <c r="F374" s="36"/>
      <c r="G374" s="82"/>
      <c r="H374" s="36"/>
      <c r="I374" s="73" t="str">
        <f t="shared" ca="1" si="35"/>
        <v/>
      </c>
      <c r="J374" s="69"/>
      <c r="K374" s="37"/>
      <c r="L374" s="58"/>
      <c r="M374" s="58"/>
      <c r="N374" s="74">
        <f t="shared" ca="1" si="36"/>
        <v>0</v>
      </c>
      <c r="O374" s="72">
        <f t="shared" si="37"/>
        <v>0</v>
      </c>
      <c r="U374" t="str">
        <f>IFERROR(VLOOKUP(D374,Outros!$E$14:$F$25,2,0),"")</f>
        <v>Receita</v>
      </c>
      <c r="V374" t="str">
        <f>IF(D374=Despesas!$C$13,"Despesas_com_Produto",IF(D374=Despesas!$F$13,"Despesas_com_Serviços",IF(D374=Despesas!$I$13,"Despesas_Administrativas",IF(D374=Despesas!$L$13,"Despesas_Operacionais",IF(D374=Despesas!$O$13,"Despesas_com_Pessoal",IF(D374=Despesas!$R$13,"Impostos",IF(D374=Despesas!$U$13,"Despesas_Não_Operacionais",IF(D374=Despesas!$X$13,"Outras_Despesas",""))))))))</f>
        <v>Despesas_Operacionais</v>
      </c>
      <c r="X374">
        <f t="shared" si="32"/>
        <v>0</v>
      </c>
      <c r="Y374">
        <f t="shared" si="33"/>
        <v>1</v>
      </c>
      <c r="Z374">
        <f t="shared" si="34"/>
        <v>1900</v>
      </c>
    </row>
    <row r="375" spans="2:26" x14ac:dyDescent="0.25">
      <c r="B375" s="35"/>
      <c r="C375" s="35"/>
      <c r="D375" s="36"/>
      <c r="E375" s="36"/>
      <c r="F375" s="36"/>
      <c r="G375" s="82"/>
      <c r="H375" s="36"/>
      <c r="I375" s="73" t="str">
        <f t="shared" ca="1" si="35"/>
        <v/>
      </c>
      <c r="J375" s="69"/>
      <c r="K375" s="37"/>
      <c r="L375" s="58"/>
      <c r="M375" s="58"/>
      <c r="N375" s="74">
        <f t="shared" ca="1" si="36"/>
        <v>0</v>
      </c>
      <c r="O375" s="72">
        <f t="shared" si="37"/>
        <v>0</v>
      </c>
      <c r="U375" t="str">
        <f>IFERROR(VLOOKUP(D375,Outros!$E$14:$F$25,2,0),"")</f>
        <v>Receita</v>
      </c>
      <c r="V375" t="str">
        <f>IF(D375=Despesas!$C$13,"Despesas_com_Produto",IF(D375=Despesas!$F$13,"Despesas_com_Serviços",IF(D375=Despesas!$I$13,"Despesas_Administrativas",IF(D375=Despesas!$L$13,"Despesas_Operacionais",IF(D375=Despesas!$O$13,"Despesas_com_Pessoal",IF(D375=Despesas!$R$13,"Impostos",IF(D375=Despesas!$U$13,"Despesas_Não_Operacionais",IF(D375=Despesas!$X$13,"Outras_Despesas",""))))))))</f>
        <v>Despesas_Operacionais</v>
      </c>
      <c r="X375">
        <f t="shared" si="32"/>
        <v>0</v>
      </c>
      <c r="Y375">
        <f t="shared" si="33"/>
        <v>1</v>
      </c>
      <c r="Z375">
        <f t="shared" si="34"/>
        <v>1900</v>
      </c>
    </row>
    <row r="376" spans="2:26" x14ac:dyDescent="0.25">
      <c r="B376" s="35"/>
      <c r="C376" s="35"/>
      <c r="D376" s="36"/>
      <c r="E376" s="36"/>
      <c r="F376" s="36"/>
      <c r="G376" s="82"/>
      <c r="H376" s="36"/>
      <c r="I376" s="73" t="str">
        <f t="shared" ca="1" si="35"/>
        <v/>
      </c>
      <c r="J376" s="69"/>
      <c r="K376" s="37"/>
      <c r="L376" s="58"/>
      <c r="M376" s="58"/>
      <c r="N376" s="74">
        <f t="shared" ca="1" si="36"/>
        <v>0</v>
      </c>
      <c r="O376" s="72">
        <f t="shared" si="37"/>
        <v>0</v>
      </c>
      <c r="U376" t="str">
        <f>IFERROR(VLOOKUP(D376,Outros!$E$14:$F$25,2,0),"")</f>
        <v>Receita</v>
      </c>
      <c r="V376" t="str">
        <f>IF(D376=Despesas!$C$13,"Despesas_com_Produto",IF(D376=Despesas!$F$13,"Despesas_com_Serviços",IF(D376=Despesas!$I$13,"Despesas_Administrativas",IF(D376=Despesas!$L$13,"Despesas_Operacionais",IF(D376=Despesas!$O$13,"Despesas_com_Pessoal",IF(D376=Despesas!$R$13,"Impostos",IF(D376=Despesas!$U$13,"Despesas_Não_Operacionais",IF(D376=Despesas!$X$13,"Outras_Despesas",""))))))))</f>
        <v>Despesas_Operacionais</v>
      </c>
      <c r="X376">
        <f t="shared" si="32"/>
        <v>0</v>
      </c>
      <c r="Y376">
        <f t="shared" si="33"/>
        <v>1</v>
      </c>
      <c r="Z376">
        <f t="shared" si="34"/>
        <v>1900</v>
      </c>
    </row>
    <row r="377" spans="2:26" x14ac:dyDescent="0.25">
      <c r="B377" s="35"/>
      <c r="C377" s="35"/>
      <c r="D377" s="36"/>
      <c r="E377" s="36"/>
      <c r="F377" s="36"/>
      <c r="G377" s="82"/>
      <c r="H377" s="36"/>
      <c r="I377" s="73" t="str">
        <f t="shared" ca="1" si="35"/>
        <v/>
      </c>
      <c r="J377" s="69"/>
      <c r="K377" s="37"/>
      <c r="L377" s="58"/>
      <c r="M377" s="58"/>
      <c r="N377" s="74">
        <f t="shared" ca="1" si="36"/>
        <v>0</v>
      </c>
      <c r="O377" s="72">
        <f t="shared" si="37"/>
        <v>0</v>
      </c>
      <c r="U377" t="str">
        <f>IFERROR(VLOOKUP(D377,Outros!$E$14:$F$25,2,0),"")</f>
        <v>Receita</v>
      </c>
      <c r="V377" t="str">
        <f>IF(D377=Despesas!$C$13,"Despesas_com_Produto",IF(D377=Despesas!$F$13,"Despesas_com_Serviços",IF(D377=Despesas!$I$13,"Despesas_Administrativas",IF(D377=Despesas!$L$13,"Despesas_Operacionais",IF(D377=Despesas!$O$13,"Despesas_com_Pessoal",IF(D377=Despesas!$R$13,"Impostos",IF(D377=Despesas!$U$13,"Despesas_Não_Operacionais",IF(D377=Despesas!$X$13,"Outras_Despesas",""))))))))</f>
        <v>Despesas_Operacionais</v>
      </c>
      <c r="X377">
        <f t="shared" si="32"/>
        <v>0</v>
      </c>
      <c r="Y377">
        <f t="shared" si="33"/>
        <v>1</v>
      </c>
      <c r="Z377">
        <f t="shared" si="34"/>
        <v>1900</v>
      </c>
    </row>
    <row r="378" spans="2:26" x14ac:dyDescent="0.25">
      <c r="B378" s="35"/>
      <c r="C378" s="35"/>
      <c r="D378" s="36"/>
      <c r="E378" s="36"/>
      <c r="F378" s="36"/>
      <c r="G378" s="82"/>
      <c r="H378" s="36"/>
      <c r="I378" s="73" t="str">
        <f t="shared" ca="1" si="35"/>
        <v/>
      </c>
      <c r="J378" s="69"/>
      <c r="K378" s="37"/>
      <c r="L378" s="58"/>
      <c r="M378" s="58"/>
      <c r="N378" s="74">
        <f t="shared" ca="1" si="36"/>
        <v>0</v>
      </c>
      <c r="O378" s="72">
        <f t="shared" si="37"/>
        <v>0</v>
      </c>
      <c r="U378" t="str">
        <f>IFERROR(VLOOKUP(D378,Outros!$E$14:$F$25,2,0),"")</f>
        <v>Receita</v>
      </c>
      <c r="V378" t="str">
        <f>IF(D378=Despesas!$C$13,"Despesas_com_Produto",IF(D378=Despesas!$F$13,"Despesas_com_Serviços",IF(D378=Despesas!$I$13,"Despesas_Administrativas",IF(D378=Despesas!$L$13,"Despesas_Operacionais",IF(D378=Despesas!$O$13,"Despesas_com_Pessoal",IF(D378=Despesas!$R$13,"Impostos",IF(D378=Despesas!$U$13,"Despesas_Não_Operacionais",IF(D378=Despesas!$X$13,"Outras_Despesas",""))))))))</f>
        <v>Despesas_Operacionais</v>
      </c>
      <c r="X378">
        <f t="shared" si="32"/>
        <v>0</v>
      </c>
      <c r="Y378">
        <f t="shared" si="33"/>
        <v>1</v>
      </c>
      <c r="Z378">
        <f t="shared" si="34"/>
        <v>1900</v>
      </c>
    </row>
    <row r="379" spans="2:26" x14ac:dyDescent="0.25">
      <c r="B379" s="35"/>
      <c r="C379" s="35"/>
      <c r="D379" s="36"/>
      <c r="E379" s="36"/>
      <c r="F379" s="36"/>
      <c r="G379" s="82"/>
      <c r="H379" s="36"/>
      <c r="I379" s="73" t="str">
        <f t="shared" ca="1" si="35"/>
        <v/>
      </c>
      <c r="J379" s="69"/>
      <c r="K379" s="37"/>
      <c r="L379" s="58"/>
      <c r="M379" s="58"/>
      <c r="N379" s="74">
        <f t="shared" ca="1" si="36"/>
        <v>0</v>
      </c>
      <c r="O379" s="72">
        <f t="shared" si="37"/>
        <v>0</v>
      </c>
      <c r="U379" t="str">
        <f>IFERROR(VLOOKUP(D379,Outros!$E$14:$F$25,2,0),"")</f>
        <v>Receita</v>
      </c>
      <c r="V379" t="str">
        <f>IF(D379=Despesas!$C$13,"Despesas_com_Produto",IF(D379=Despesas!$F$13,"Despesas_com_Serviços",IF(D379=Despesas!$I$13,"Despesas_Administrativas",IF(D379=Despesas!$L$13,"Despesas_Operacionais",IF(D379=Despesas!$O$13,"Despesas_com_Pessoal",IF(D379=Despesas!$R$13,"Impostos",IF(D379=Despesas!$U$13,"Despesas_Não_Operacionais",IF(D379=Despesas!$X$13,"Outras_Despesas",""))))))))</f>
        <v>Despesas_Operacionais</v>
      </c>
      <c r="X379">
        <f t="shared" si="32"/>
        <v>0</v>
      </c>
      <c r="Y379">
        <f t="shared" si="33"/>
        <v>1</v>
      </c>
      <c r="Z379">
        <f t="shared" si="34"/>
        <v>1900</v>
      </c>
    </row>
    <row r="380" spans="2:26" x14ac:dyDescent="0.25">
      <c r="B380" s="35"/>
      <c r="C380" s="35"/>
      <c r="D380" s="36"/>
      <c r="E380" s="36"/>
      <c r="F380" s="36"/>
      <c r="G380" s="82"/>
      <c r="H380" s="36"/>
      <c r="I380" s="73" t="str">
        <f t="shared" ca="1" si="35"/>
        <v/>
      </c>
      <c r="J380" s="69"/>
      <c r="K380" s="37"/>
      <c r="L380" s="58"/>
      <c r="M380" s="58"/>
      <c r="N380" s="74">
        <f t="shared" ca="1" si="36"/>
        <v>0</v>
      </c>
      <c r="O380" s="72">
        <f t="shared" si="37"/>
        <v>0</v>
      </c>
      <c r="U380" t="str">
        <f>IFERROR(VLOOKUP(D380,Outros!$E$14:$F$25,2,0),"")</f>
        <v>Receita</v>
      </c>
      <c r="V380" t="str">
        <f>IF(D380=Despesas!$C$13,"Despesas_com_Produto",IF(D380=Despesas!$F$13,"Despesas_com_Serviços",IF(D380=Despesas!$I$13,"Despesas_Administrativas",IF(D380=Despesas!$L$13,"Despesas_Operacionais",IF(D380=Despesas!$O$13,"Despesas_com_Pessoal",IF(D380=Despesas!$R$13,"Impostos",IF(D380=Despesas!$U$13,"Despesas_Não_Operacionais",IF(D380=Despesas!$X$13,"Outras_Despesas",""))))))))</f>
        <v>Despesas_Operacionais</v>
      </c>
      <c r="X380">
        <f t="shared" si="32"/>
        <v>0</v>
      </c>
      <c r="Y380">
        <f t="shared" si="33"/>
        <v>1</v>
      </c>
      <c r="Z380">
        <f t="shared" si="34"/>
        <v>1900</v>
      </c>
    </row>
    <row r="381" spans="2:26" x14ac:dyDescent="0.25">
      <c r="B381" s="35"/>
      <c r="C381" s="35"/>
      <c r="D381" s="36"/>
      <c r="E381" s="36"/>
      <c r="F381" s="36"/>
      <c r="G381" s="82"/>
      <c r="H381" s="36"/>
      <c r="I381" s="73" t="str">
        <f t="shared" ca="1" si="35"/>
        <v/>
      </c>
      <c r="J381" s="69"/>
      <c r="K381" s="37"/>
      <c r="L381" s="58"/>
      <c r="M381" s="58"/>
      <c r="N381" s="74">
        <f t="shared" ca="1" si="36"/>
        <v>0</v>
      </c>
      <c r="O381" s="72">
        <f t="shared" si="37"/>
        <v>0</v>
      </c>
      <c r="U381" t="str">
        <f>IFERROR(VLOOKUP(D381,Outros!$E$14:$F$25,2,0),"")</f>
        <v>Receita</v>
      </c>
      <c r="V381" t="str">
        <f>IF(D381=Despesas!$C$13,"Despesas_com_Produto",IF(D381=Despesas!$F$13,"Despesas_com_Serviços",IF(D381=Despesas!$I$13,"Despesas_Administrativas",IF(D381=Despesas!$L$13,"Despesas_Operacionais",IF(D381=Despesas!$O$13,"Despesas_com_Pessoal",IF(D381=Despesas!$R$13,"Impostos",IF(D381=Despesas!$U$13,"Despesas_Não_Operacionais",IF(D381=Despesas!$X$13,"Outras_Despesas",""))))))))</f>
        <v>Despesas_Operacionais</v>
      </c>
      <c r="X381">
        <f t="shared" si="32"/>
        <v>0</v>
      </c>
      <c r="Y381">
        <f t="shared" si="33"/>
        <v>1</v>
      </c>
      <c r="Z381">
        <f t="shared" si="34"/>
        <v>1900</v>
      </c>
    </row>
    <row r="382" spans="2:26" x14ac:dyDescent="0.25">
      <c r="B382" s="35"/>
      <c r="C382" s="35"/>
      <c r="D382" s="36"/>
      <c r="E382" s="36"/>
      <c r="F382" s="36"/>
      <c r="G382" s="82"/>
      <c r="H382" s="36"/>
      <c r="I382" s="73" t="str">
        <f t="shared" ca="1" si="35"/>
        <v/>
      </c>
      <c r="J382" s="69"/>
      <c r="K382" s="37"/>
      <c r="L382" s="58"/>
      <c r="M382" s="58"/>
      <c r="N382" s="74">
        <f t="shared" ca="1" si="36"/>
        <v>0</v>
      </c>
      <c r="O382" s="72">
        <f t="shared" si="37"/>
        <v>0</v>
      </c>
      <c r="U382" t="str">
        <f>IFERROR(VLOOKUP(D382,Outros!$E$14:$F$25,2,0),"")</f>
        <v>Receita</v>
      </c>
      <c r="V382" t="str">
        <f>IF(D382=Despesas!$C$13,"Despesas_com_Produto",IF(D382=Despesas!$F$13,"Despesas_com_Serviços",IF(D382=Despesas!$I$13,"Despesas_Administrativas",IF(D382=Despesas!$L$13,"Despesas_Operacionais",IF(D382=Despesas!$O$13,"Despesas_com_Pessoal",IF(D382=Despesas!$R$13,"Impostos",IF(D382=Despesas!$U$13,"Despesas_Não_Operacionais",IF(D382=Despesas!$X$13,"Outras_Despesas",""))))))))</f>
        <v>Despesas_Operacionais</v>
      </c>
      <c r="X382">
        <f t="shared" si="32"/>
        <v>0</v>
      </c>
      <c r="Y382">
        <f t="shared" si="33"/>
        <v>1</v>
      </c>
      <c r="Z382">
        <f t="shared" si="34"/>
        <v>1900</v>
      </c>
    </row>
    <row r="383" spans="2:26" x14ac:dyDescent="0.25">
      <c r="B383" s="35"/>
      <c r="C383" s="35"/>
      <c r="D383" s="36"/>
      <c r="E383" s="36"/>
      <c r="F383" s="36"/>
      <c r="G383" s="82"/>
      <c r="H383" s="36"/>
      <c r="I383" s="73" t="str">
        <f t="shared" ca="1" si="35"/>
        <v/>
      </c>
      <c r="J383" s="69"/>
      <c r="K383" s="37"/>
      <c r="L383" s="58"/>
      <c r="M383" s="58"/>
      <c r="N383" s="74">
        <f t="shared" ca="1" si="36"/>
        <v>0</v>
      </c>
      <c r="O383" s="72">
        <f t="shared" si="37"/>
        <v>0</v>
      </c>
      <c r="U383" t="str">
        <f>IFERROR(VLOOKUP(D383,Outros!$E$14:$F$25,2,0),"")</f>
        <v>Receita</v>
      </c>
      <c r="V383" t="str">
        <f>IF(D383=Despesas!$C$13,"Despesas_com_Produto",IF(D383=Despesas!$F$13,"Despesas_com_Serviços",IF(D383=Despesas!$I$13,"Despesas_Administrativas",IF(D383=Despesas!$L$13,"Despesas_Operacionais",IF(D383=Despesas!$O$13,"Despesas_com_Pessoal",IF(D383=Despesas!$R$13,"Impostos",IF(D383=Despesas!$U$13,"Despesas_Não_Operacionais",IF(D383=Despesas!$X$13,"Outras_Despesas",""))))))))</f>
        <v>Despesas_Operacionais</v>
      </c>
      <c r="X383">
        <f t="shared" si="32"/>
        <v>0</v>
      </c>
      <c r="Y383">
        <f t="shared" si="33"/>
        <v>1</v>
      </c>
      <c r="Z383">
        <f t="shared" si="34"/>
        <v>1900</v>
      </c>
    </row>
    <row r="384" spans="2:26" x14ac:dyDescent="0.25">
      <c r="B384" s="35"/>
      <c r="C384" s="35"/>
      <c r="D384" s="36"/>
      <c r="E384" s="36"/>
      <c r="F384" s="36"/>
      <c r="G384" s="82"/>
      <c r="H384" s="36"/>
      <c r="I384" s="73" t="str">
        <f t="shared" ca="1" si="35"/>
        <v/>
      </c>
      <c r="J384" s="69"/>
      <c r="K384" s="37"/>
      <c r="L384" s="58"/>
      <c r="M384" s="58"/>
      <c r="N384" s="74">
        <f t="shared" ca="1" si="36"/>
        <v>0</v>
      </c>
      <c r="O384" s="72">
        <f t="shared" si="37"/>
        <v>0</v>
      </c>
      <c r="U384" t="str">
        <f>IFERROR(VLOOKUP(D384,Outros!$E$14:$F$25,2,0),"")</f>
        <v>Receita</v>
      </c>
      <c r="V384" t="str">
        <f>IF(D384=Despesas!$C$13,"Despesas_com_Produto",IF(D384=Despesas!$F$13,"Despesas_com_Serviços",IF(D384=Despesas!$I$13,"Despesas_Administrativas",IF(D384=Despesas!$L$13,"Despesas_Operacionais",IF(D384=Despesas!$O$13,"Despesas_com_Pessoal",IF(D384=Despesas!$R$13,"Impostos",IF(D384=Despesas!$U$13,"Despesas_Não_Operacionais",IF(D384=Despesas!$X$13,"Outras_Despesas",""))))))))</f>
        <v>Despesas_Operacionais</v>
      </c>
      <c r="X384">
        <f t="shared" si="32"/>
        <v>0</v>
      </c>
      <c r="Y384">
        <f t="shared" si="33"/>
        <v>1</v>
      </c>
      <c r="Z384">
        <f t="shared" si="34"/>
        <v>1900</v>
      </c>
    </row>
    <row r="385" spans="2:26" x14ac:dyDescent="0.25">
      <c r="B385" s="35"/>
      <c r="C385" s="35"/>
      <c r="D385" s="36"/>
      <c r="E385" s="36"/>
      <c r="F385" s="36"/>
      <c r="G385" s="82"/>
      <c r="H385" s="36"/>
      <c r="I385" s="73" t="str">
        <f t="shared" ca="1" si="35"/>
        <v/>
      </c>
      <c r="J385" s="69"/>
      <c r="K385" s="37"/>
      <c r="L385" s="58"/>
      <c r="M385" s="58"/>
      <c r="N385" s="74">
        <f t="shared" ca="1" si="36"/>
        <v>0</v>
      </c>
      <c r="O385" s="72">
        <f t="shared" si="37"/>
        <v>0</v>
      </c>
      <c r="U385" t="str">
        <f>IFERROR(VLOOKUP(D385,Outros!$E$14:$F$25,2,0),"")</f>
        <v>Receita</v>
      </c>
      <c r="V385" t="str">
        <f>IF(D385=Despesas!$C$13,"Despesas_com_Produto",IF(D385=Despesas!$F$13,"Despesas_com_Serviços",IF(D385=Despesas!$I$13,"Despesas_Administrativas",IF(D385=Despesas!$L$13,"Despesas_Operacionais",IF(D385=Despesas!$O$13,"Despesas_com_Pessoal",IF(D385=Despesas!$R$13,"Impostos",IF(D385=Despesas!$U$13,"Despesas_Não_Operacionais",IF(D385=Despesas!$X$13,"Outras_Despesas",""))))))))</f>
        <v>Despesas_Operacionais</v>
      </c>
      <c r="X385">
        <f t="shared" si="32"/>
        <v>0</v>
      </c>
      <c r="Y385">
        <f t="shared" si="33"/>
        <v>1</v>
      </c>
      <c r="Z385">
        <f t="shared" si="34"/>
        <v>1900</v>
      </c>
    </row>
    <row r="386" spans="2:26" x14ac:dyDescent="0.25">
      <c r="B386" s="35"/>
      <c r="C386" s="35"/>
      <c r="D386" s="36"/>
      <c r="E386" s="36"/>
      <c r="F386" s="36"/>
      <c r="G386" s="82"/>
      <c r="H386" s="36"/>
      <c r="I386" s="73" t="str">
        <f t="shared" ca="1" si="35"/>
        <v/>
      </c>
      <c r="J386" s="69"/>
      <c r="K386" s="37"/>
      <c r="L386" s="58"/>
      <c r="M386" s="58"/>
      <c r="N386" s="74">
        <f t="shared" ca="1" si="36"/>
        <v>0</v>
      </c>
      <c r="O386" s="72">
        <f t="shared" si="37"/>
        <v>0</v>
      </c>
      <c r="U386" t="str">
        <f>IFERROR(VLOOKUP(D386,Outros!$E$14:$F$25,2,0),"")</f>
        <v>Receita</v>
      </c>
      <c r="V386" t="str">
        <f>IF(D386=Despesas!$C$13,"Despesas_com_Produto",IF(D386=Despesas!$F$13,"Despesas_com_Serviços",IF(D386=Despesas!$I$13,"Despesas_Administrativas",IF(D386=Despesas!$L$13,"Despesas_Operacionais",IF(D386=Despesas!$O$13,"Despesas_com_Pessoal",IF(D386=Despesas!$R$13,"Impostos",IF(D386=Despesas!$U$13,"Despesas_Não_Operacionais",IF(D386=Despesas!$X$13,"Outras_Despesas",""))))))))</f>
        <v>Despesas_Operacionais</v>
      </c>
      <c r="X386">
        <f t="shared" si="32"/>
        <v>0</v>
      </c>
      <c r="Y386">
        <f t="shared" si="33"/>
        <v>1</v>
      </c>
      <c r="Z386">
        <f t="shared" si="34"/>
        <v>1900</v>
      </c>
    </row>
    <row r="387" spans="2:26" x14ac:dyDescent="0.25">
      <c r="B387" s="35"/>
      <c r="C387" s="35"/>
      <c r="D387" s="36"/>
      <c r="E387" s="36"/>
      <c r="F387" s="36"/>
      <c r="G387" s="82"/>
      <c r="H387" s="36"/>
      <c r="I387" s="73" t="str">
        <f t="shared" ca="1" si="35"/>
        <v/>
      </c>
      <c r="J387" s="69"/>
      <c r="K387" s="37"/>
      <c r="L387" s="58"/>
      <c r="M387" s="58"/>
      <c r="N387" s="74">
        <f t="shared" ca="1" si="36"/>
        <v>0</v>
      </c>
      <c r="O387" s="72">
        <f t="shared" si="37"/>
        <v>0</v>
      </c>
      <c r="U387" t="str">
        <f>IFERROR(VLOOKUP(D387,Outros!$E$14:$F$25,2,0),"")</f>
        <v>Receita</v>
      </c>
      <c r="V387" t="str">
        <f>IF(D387=Despesas!$C$13,"Despesas_com_Produto",IF(D387=Despesas!$F$13,"Despesas_com_Serviços",IF(D387=Despesas!$I$13,"Despesas_Administrativas",IF(D387=Despesas!$L$13,"Despesas_Operacionais",IF(D387=Despesas!$O$13,"Despesas_com_Pessoal",IF(D387=Despesas!$R$13,"Impostos",IF(D387=Despesas!$U$13,"Despesas_Não_Operacionais",IF(D387=Despesas!$X$13,"Outras_Despesas",""))))))))</f>
        <v>Despesas_Operacionais</v>
      </c>
      <c r="X387">
        <f t="shared" si="32"/>
        <v>0</v>
      </c>
      <c r="Y387">
        <f t="shared" si="33"/>
        <v>1</v>
      </c>
      <c r="Z387">
        <f t="shared" si="34"/>
        <v>1900</v>
      </c>
    </row>
    <row r="388" spans="2:26" x14ac:dyDescent="0.25">
      <c r="B388" s="35"/>
      <c r="C388" s="35"/>
      <c r="D388" s="36"/>
      <c r="E388" s="36"/>
      <c r="F388" s="36"/>
      <c r="G388" s="82"/>
      <c r="H388" s="36"/>
      <c r="I388" s="73" t="str">
        <f t="shared" ca="1" si="35"/>
        <v/>
      </c>
      <c r="J388" s="69"/>
      <c r="K388" s="37"/>
      <c r="L388" s="58"/>
      <c r="M388" s="58"/>
      <c r="N388" s="74">
        <f t="shared" ca="1" si="36"/>
        <v>0</v>
      </c>
      <c r="O388" s="72">
        <f t="shared" si="37"/>
        <v>0</v>
      </c>
      <c r="U388" t="str">
        <f>IFERROR(VLOOKUP(D388,Outros!$E$14:$F$25,2,0),"")</f>
        <v>Receita</v>
      </c>
      <c r="V388" t="str">
        <f>IF(D388=Despesas!$C$13,"Despesas_com_Produto",IF(D388=Despesas!$F$13,"Despesas_com_Serviços",IF(D388=Despesas!$I$13,"Despesas_Administrativas",IF(D388=Despesas!$L$13,"Despesas_Operacionais",IF(D388=Despesas!$O$13,"Despesas_com_Pessoal",IF(D388=Despesas!$R$13,"Impostos",IF(D388=Despesas!$U$13,"Despesas_Não_Operacionais",IF(D388=Despesas!$X$13,"Outras_Despesas",""))))))))</f>
        <v>Despesas_Operacionais</v>
      </c>
      <c r="X388">
        <f t="shared" si="32"/>
        <v>0</v>
      </c>
      <c r="Y388">
        <f t="shared" si="33"/>
        <v>1</v>
      </c>
      <c r="Z388">
        <f t="shared" si="34"/>
        <v>1900</v>
      </c>
    </row>
    <row r="389" spans="2:26" x14ac:dyDescent="0.25">
      <c r="B389" s="35"/>
      <c r="C389" s="35"/>
      <c r="D389" s="36"/>
      <c r="E389" s="36"/>
      <c r="F389" s="36"/>
      <c r="G389" s="82"/>
      <c r="H389" s="36"/>
      <c r="I389" s="73" t="str">
        <f t="shared" ca="1" si="35"/>
        <v/>
      </c>
      <c r="J389" s="69"/>
      <c r="K389" s="37"/>
      <c r="L389" s="58"/>
      <c r="M389" s="58"/>
      <c r="N389" s="74">
        <f t="shared" ca="1" si="36"/>
        <v>0</v>
      </c>
      <c r="O389" s="72">
        <f t="shared" si="37"/>
        <v>0</v>
      </c>
      <c r="U389" t="str">
        <f>IFERROR(VLOOKUP(D389,Outros!$E$14:$F$25,2,0),"")</f>
        <v>Receita</v>
      </c>
      <c r="V389" t="str">
        <f>IF(D389=Despesas!$C$13,"Despesas_com_Produto",IF(D389=Despesas!$F$13,"Despesas_com_Serviços",IF(D389=Despesas!$I$13,"Despesas_Administrativas",IF(D389=Despesas!$L$13,"Despesas_Operacionais",IF(D389=Despesas!$O$13,"Despesas_com_Pessoal",IF(D389=Despesas!$R$13,"Impostos",IF(D389=Despesas!$U$13,"Despesas_Não_Operacionais",IF(D389=Despesas!$X$13,"Outras_Despesas",""))))))))</f>
        <v>Despesas_Operacionais</v>
      </c>
      <c r="X389">
        <f t="shared" si="32"/>
        <v>0</v>
      </c>
      <c r="Y389">
        <f t="shared" si="33"/>
        <v>1</v>
      </c>
      <c r="Z389">
        <f t="shared" si="34"/>
        <v>1900</v>
      </c>
    </row>
    <row r="390" spans="2:26" x14ac:dyDescent="0.25">
      <c r="B390" s="35"/>
      <c r="C390" s="35"/>
      <c r="D390" s="36"/>
      <c r="E390" s="36"/>
      <c r="F390" s="36"/>
      <c r="G390" s="82"/>
      <c r="H390" s="36"/>
      <c r="I390" s="73" t="str">
        <f t="shared" ca="1" si="35"/>
        <v/>
      </c>
      <c r="J390" s="69"/>
      <c r="K390" s="37"/>
      <c r="L390" s="58"/>
      <c r="M390" s="58"/>
      <c r="N390" s="74">
        <f t="shared" ca="1" si="36"/>
        <v>0</v>
      </c>
      <c r="O390" s="72">
        <f t="shared" si="37"/>
        <v>0</v>
      </c>
      <c r="U390" t="str">
        <f>IFERROR(VLOOKUP(D390,Outros!$E$14:$F$25,2,0),"")</f>
        <v>Receita</v>
      </c>
      <c r="V390" t="str">
        <f>IF(D390=Despesas!$C$13,"Despesas_com_Produto",IF(D390=Despesas!$F$13,"Despesas_com_Serviços",IF(D390=Despesas!$I$13,"Despesas_Administrativas",IF(D390=Despesas!$L$13,"Despesas_Operacionais",IF(D390=Despesas!$O$13,"Despesas_com_Pessoal",IF(D390=Despesas!$R$13,"Impostos",IF(D390=Despesas!$U$13,"Despesas_Não_Operacionais",IF(D390=Despesas!$X$13,"Outras_Despesas",""))))))))</f>
        <v>Despesas_Operacionais</v>
      </c>
      <c r="X390">
        <f t="shared" si="32"/>
        <v>0</v>
      </c>
      <c r="Y390">
        <f t="shared" si="33"/>
        <v>1</v>
      </c>
      <c r="Z390">
        <f t="shared" si="34"/>
        <v>1900</v>
      </c>
    </row>
    <row r="391" spans="2:26" x14ac:dyDescent="0.25">
      <c r="B391" s="35"/>
      <c r="C391" s="35"/>
      <c r="D391" s="36"/>
      <c r="E391" s="36"/>
      <c r="F391" s="36"/>
      <c r="G391" s="82"/>
      <c r="H391" s="36"/>
      <c r="I391" s="73" t="str">
        <f t="shared" ca="1" si="35"/>
        <v/>
      </c>
      <c r="J391" s="69"/>
      <c r="K391" s="37"/>
      <c r="L391" s="58"/>
      <c r="M391" s="58"/>
      <c r="N391" s="74">
        <f t="shared" ca="1" si="36"/>
        <v>0</v>
      </c>
      <c r="O391" s="72">
        <f t="shared" si="37"/>
        <v>0</v>
      </c>
      <c r="U391" t="str">
        <f>IFERROR(VLOOKUP(D391,Outros!$E$14:$F$25,2,0),"")</f>
        <v>Receita</v>
      </c>
      <c r="V391" t="str">
        <f>IF(D391=Despesas!$C$13,"Despesas_com_Produto",IF(D391=Despesas!$F$13,"Despesas_com_Serviços",IF(D391=Despesas!$I$13,"Despesas_Administrativas",IF(D391=Despesas!$L$13,"Despesas_Operacionais",IF(D391=Despesas!$O$13,"Despesas_com_Pessoal",IF(D391=Despesas!$R$13,"Impostos",IF(D391=Despesas!$U$13,"Despesas_Não_Operacionais",IF(D391=Despesas!$X$13,"Outras_Despesas",""))))))))</f>
        <v>Despesas_Operacionais</v>
      </c>
      <c r="X391">
        <f t="shared" si="32"/>
        <v>0</v>
      </c>
      <c r="Y391">
        <f t="shared" si="33"/>
        <v>1</v>
      </c>
      <c r="Z391">
        <f t="shared" si="34"/>
        <v>1900</v>
      </c>
    </row>
    <row r="392" spans="2:26" x14ac:dyDescent="0.25">
      <c r="B392" s="35"/>
      <c r="C392" s="35"/>
      <c r="D392" s="36"/>
      <c r="E392" s="36"/>
      <c r="F392" s="36"/>
      <c r="G392" s="82"/>
      <c r="H392" s="36"/>
      <c r="I392" s="73" t="str">
        <f t="shared" ca="1" si="35"/>
        <v/>
      </c>
      <c r="J392" s="69"/>
      <c r="K392" s="37"/>
      <c r="L392" s="58"/>
      <c r="M392" s="58"/>
      <c r="N392" s="74">
        <f t="shared" ca="1" si="36"/>
        <v>0</v>
      </c>
      <c r="O392" s="72">
        <f t="shared" si="37"/>
        <v>0</v>
      </c>
      <c r="U392" t="str">
        <f>IFERROR(VLOOKUP(D392,Outros!$E$14:$F$25,2,0),"")</f>
        <v>Receita</v>
      </c>
      <c r="V392" t="str">
        <f>IF(D392=Despesas!$C$13,"Despesas_com_Produto",IF(D392=Despesas!$F$13,"Despesas_com_Serviços",IF(D392=Despesas!$I$13,"Despesas_Administrativas",IF(D392=Despesas!$L$13,"Despesas_Operacionais",IF(D392=Despesas!$O$13,"Despesas_com_Pessoal",IF(D392=Despesas!$R$13,"Impostos",IF(D392=Despesas!$U$13,"Despesas_Não_Operacionais",IF(D392=Despesas!$X$13,"Outras_Despesas",""))))))))</f>
        <v>Despesas_Operacionais</v>
      </c>
      <c r="X392">
        <f t="shared" si="32"/>
        <v>0</v>
      </c>
      <c r="Y392">
        <f t="shared" si="33"/>
        <v>1</v>
      </c>
      <c r="Z392">
        <f t="shared" si="34"/>
        <v>1900</v>
      </c>
    </row>
    <row r="393" spans="2:26" x14ac:dyDescent="0.25">
      <c r="B393" s="35"/>
      <c r="C393" s="35"/>
      <c r="D393" s="36"/>
      <c r="E393" s="36"/>
      <c r="F393" s="36"/>
      <c r="G393" s="82"/>
      <c r="H393" s="36"/>
      <c r="I393" s="73" t="str">
        <f t="shared" ca="1" si="35"/>
        <v/>
      </c>
      <c r="J393" s="69"/>
      <c r="K393" s="37"/>
      <c r="L393" s="58"/>
      <c r="M393" s="58"/>
      <c r="N393" s="74">
        <f t="shared" ca="1" si="36"/>
        <v>0</v>
      </c>
      <c r="O393" s="72">
        <f t="shared" si="37"/>
        <v>0</v>
      </c>
      <c r="U393" t="str">
        <f>IFERROR(VLOOKUP(D393,Outros!$E$14:$F$25,2,0),"")</f>
        <v>Receita</v>
      </c>
      <c r="V393" t="str">
        <f>IF(D393=Despesas!$C$13,"Despesas_com_Produto",IF(D393=Despesas!$F$13,"Despesas_com_Serviços",IF(D393=Despesas!$I$13,"Despesas_Administrativas",IF(D393=Despesas!$L$13,"Despesas_Operacionais",IF(D393=Despesas!$O$13,"Despesas_com_Pessoal",IF(D393=Despesas!$R$13,"Impostos",IF(D393=Despesas!$U$13,"Despesas_Não_Operacionais",IF(D393=Despesas!$X$13,"Outras_Despesas",""))))))))</f>
        <v>Despesas_Operacionais</v>
      </c>
      <c r="X393">
        <f t="shared" si="32"/>
        <v>0</v>
      </c>
      <c r="Y393">
        <f t="shared" si="33"/>
        <v>1</v>
      </c>
      <c r="Z393">
        <f t="shared" si="34"/>
        <v>1900</v>
      </c>
    </row>
    <row r="394" spans="2:26" x14ac:dyDescent="0.25">
      <c r="B394" s="35"/>
      <c r="C394" s="35"/>
      <c r="D394" s="36"/>
      <c r="E394" s="36"/>
      <c r="F394" s="36"/>
      <c r="G394" s="82"/>
      <c r="H394" s="36"/>
      <c r="I394" s="73" t="str">
        <f t="shared" ca="1" si="35"/>
        <v/>
      </c>
      <c r="J394" s="69"/>
      <c r="K394" s="37"/>
      <c r="L394" s="58"/>
      <c r="M394" s="58"/>
      <c r="N394" s="74">
        <f t="shared" ca="1" si="36"/>
        <v>0</v>
      </c>
      <c r="O394" s="72">
        <f t="shared" si="37"/>
        <v>0</v>
      </c>
      <c r="U394" t="str">
        <f>IFERROR(VLOOKUP(D394,Outros!$E$14:$F$25,2,0),"")</f>
        <v>Receita</v>
      </c>
      <c r="V394" t="str">
        <f>IF(D394=Despesas!$C$13,"Despesas_com_Produto",IF(D394=Despesas!$F$13,"Despesas_com_Serviços",IF(D394=Despesas!$I$13,"Despesas_Administrativas",IF(D394=Despesas!$L$13,"Despesas_Operacionais",IF(D394=Despesas!$O$13,"Despesas_com_Pessoal",IF(D394=Despesas!$R$13,"Impostos",IF(D394=Despesas!$U$13,"Despesas_Não_Operacionais",IF(D394=Despesas!$X$13,"Outras_Despesas",""))))))))</f>
        <v>Despesas_Operacionais</v>
      </c>
      <c r="X394">
        <f t="shared" si="32"/>
        <v>0</v>
      </c>
      <c r="Y394">
        <f t="shared" si="33"/>
        <v>1</v>
      </c>
      <c r="Z394">
        <f t="shared" si="34"/>
        <v>1900</v>
      </c>
    </row>
    <row r="395" spans="2:26" x14ac:dyDescent="0.25">
      <c r="B395" s="35"/>
      <c r="C395" s="35"/>
      <c r="D395" s="36"/>
      <c r="E395" s="36"/>
      <c r="F395" s="36"/>
      <c r="G395" s="82"/>
      <c r="H395" s="36"/>
      <c r="I395" s="73" t="str">
        <f t="shared" ca="1" si="35"/>
        <v/>
      </c>
      <c r="J395" s="69"/>
      <c r="K395" s="37"/>
      <c r="L395" s="58"/>
      <c r="M395" s="58"/>
      <c r="N395" s="74">
        <f t="shared" ca="1" si="36"/>
        <v>0</v>
      </c>
      <c r="O395" s="72">
        <f t="shared" si="37"/>
        <v>0</v>
      </c>
      <c r="U395" t="str">
        <f>IFERROR(VLOOKUP(D395,Outros!$E$14:$F$25,2,0),"")</f>
        <v>Receita</v>
      </c>
      <c r="V395" t="str">
        <f>IF(D395=Despesas!$C$13,"Despesas_com_Produto",IF(D395=Despesas!$F$13,"Despesas_com_Serviços",IF(D395=Despesas!$I$13,"Despesas_Administrativas",IF(D395=Despesas!$L$13,"Despesas_Operacionais",IF(D395=Despesas!$O$13,"Despesas_com_Pessoal",IF(D395=Despesas!$R$13,"Impostos",IF(D395=Despesas!$U$13,"Despesas_Não_Operacionais",IF(D395=Despesas!$X$13,"Outras_Despesas",""))))))))</f>
        <v>Despesas_Operacionais</v>
      </c>
      <c r="X395">
        <f t="shared" si="32"/>
        <v>0</v>
      </c>
      <c r="Y395">
        <f t="shared" si="33"/>
        <v>1</v>
      </c>
      <c r="Z395">
        <f t="shared" si="34"/>
        <v>1900</v>
      </c>
    </row>
    <row r="396" spans="2:26" x14ac:dyDescent="0.25">
      <c r="B396" s="35"/>
      <c r="C396" s="35"/>
      <c r="D396" s="36"/>
      <c r="E396" s="36"/>
      <c r="F396" s="36"/>
      <c r="G396" s="82"/>
      <c r="H396" s="36"/>
      <c r="I396" s="73" t="str">
        <f t="shared" ca="1" si="35"/>
        <v/>
      </c>
      <c r="J396" s="69"/>
      <c r="K396" s="37"/>
      <c r="L396" s="58"/>
      <c r="M396" s="58"/>
      <c r="N396" s="74">
        <f t="shared" ca="1" si="36"/>
        <v>0</v>
      </c>
      <c r="O396" s="72">
        <f t="shared" si="37"/>
        <v>0</v>
      </c>
      <c r="U396" t="str">
        <f>IFERROR(VLOOKUP(D396,Outros!$E$14:$F$25,2,0),"")</f>
        <v>Receita</v>
      </c>
      <c r="V396" t="str">
        <f>IF(D396=Despesas!$C$13,"Despesas_com_Produto",IF(D396=Despesas!$F$13,"Despesas_com_Serviços",IF(D396=Despesas!$I$13,"Despesas_Administrativas",IF(D396=Despesas!$L$13,"Despesas_Operacionais",IF(D396=Despesas!$O$13,"Despesas_com_Pessoal",IF(D396=Despesas!$R$13,"Impostos",IF(D396=Despesas!$U$13,"Despesas_Não_Operacionais",IF(D396=Despesas!$X$13,"Outras_Despesas",""))))))))</f>
        <v>Despesas_Operacionais</v>
      </c>
      <c r="X396">
        <f t="shared" si="32"/>
        <v>0</v>
      </c>
      <c r="Y396">
        <f t="shared" si="33"/>
        <v>1</v>
      </c>
      <c r="Z396">
        <f t="shared" si="34"/>
        <v>1900</v>
      </c>
    </row>
    <row r="397" spans="2:26" x14ac:dyDescent="0.25">
      <c r="B397" s="35"/>
      <c r="C397" s="35"/>
      <c r="D397" s="36"/>
      <c r="E397" s="36"/>
      <c r="F397" s="36"/>
      <c r="G397" s="82"/>
      <c r="H397" s="36"/>
      <c r="I397" s="73" t="str">
        <f t="shared" ca="1" si="35"/>
        <v/>
      </c>
      <c r="J397" s="69"/>
      <c r="K397" s="37"/>
      <c r="L397" s="58"/>
      <c r="M397" s="58"/>
      <c r="N397" s="74">
        <f t="shared" ca="1" si="36"/>
        <v>0</v>
      </c>
      <c r="O397" s="72">
        <f t="shared" si="37"/>
        <v>0</v>
      </c>
      <c r="U397" t="str">
        <f>IFERROR(VLOOKUP(D397,Outros!$E$14:$F$25,2,0),"")</f>
        <v>Receita</v>
      </c>
      <c r="V397" t="str">
        <f>IF(D397=Despesas!$C$13,"Despesas_com_Produto",IF(D397=Despesas!$F$13,"Despesas_com_Serviços",IF(D397=Despesas!$I$13,"Despesas_Administrativas",IF(D397=Despesas!$L$13,"Despesas_Operacionais",IF(D397=Despesas!$O$13,"Despesas_com_Pessoal",IF(D397=Despesas!$R$13,"Impostos",IF(D397=Despesas!$U$13,"Despesas_Não_Operacionais",IF(D397=Despesas!$X$13,"Outras_Despesas",""))))))))</f>
        <v>Despesas_Operacionais</v>
      </c>
      <c r="X397">
        <f t="shared" si="32"/>
        <v>0</v>
      </c>
      <c r="Y397">
        <f t="shared" si="33"/>
        <v>1</v>
      </c>
      <c r="Z397">
        <f t="shared" si="34"/>
        <v>1900</v>
      </c>
    </row>
    <row r="398" spans="2:26" x14ac:dyDescent="0.25">
      <c r="B398" s="35"/>
      <c r="C398" s="35"/>
      <c r="D398" s="36"/>
      <c r="E398" s="36"/>
      <c r="F398" s="36"/>
      <c r="G398" s="82"/>
      <c r="H398" s="36"/>
      <c r="I398" s="73" t="str">
        <f t="shared" ca="1" si="35"/>
        <v/>
      </c>
      <c r="J398" s="69"/>
      <c r="K398" s="37"/>
      <c r="L398" s="58"/>
      <c r="M398" s="58"/>
      <c r="N398" s="74">
        <f t="shared" ca="1" si="36"/>
        <v>0</v>
      </c>
      <c r="O398" s="72">
        <f t="shared" si="37"/>
        <v>0</v>
      </c>
      <c r="U398" t="str">
        <f>IFERROR(VLOOKUP(D398,Outros!$E$14:$F$25,2,0),"")</f>
        <v>Receita</v>
      </c>
      <c r="V398" t="str">
        <f>IF(D398=Despesas!$C$13,"Despesas_com_Produto",IF(D398=Despesas!$F$13,"Despesas_com_Serviços",IF(D398=Despesas!$I$13,"Despesas_Administrativas",IF(D398=Despesas!$L$13,"Despesas_Operacionais",IF(D398=Despesas!$O$13,"Despesas_com_Pessoal",IF(D398=Despesas!$R$13,"Impostos",IF(D398=Despesas!$U$13,"Despesas_Não_Operacionais",IF(D398=Despesas!$X$13,"Outras_Despesas",""))))))))</f>
        <v>Despesas_Operacionais</v>
      </c>
      <c r="X398">
        <f t="shared" ref="X398:X461" si="38">DAY(B398)</f>
        <v>0</v>
      </c>
      <c r="Y398">
        <f t="shared" ref="Y398:Y461" si="39">MONTH(B398)</f>
        <v>1</v>
      </c>
      <c r="Z398">
        <f t="shared" ref="Z398:Z461" si="40">YEAR(B398)</f>
        <v>1900</v>
      </c>
    </row>
    <row r="399" spans="2:26" x14ac:dyDescent="0.25">
      <c r="B399" s="35"/>
      <c r="C399" s="35"/>
      <c r="D399" s="36"/>
      <c r="E399" s="36"/>
      <c r="F399" s="36"/>
      <c r="G399" s="82"/>
      <c r="H399" s="36"/>
      <c r="I399" s="73" t="str">
        <f t="shared" ref="I399:I462" ca="1" si="41">IF(B399="","",IF(AND(J399="",B399&gt;TODAY()),"Em Aberto",IF(AND(J399="",B399&lt;=TODAY()),"Vencido",IF(AND(J399&lt;&gt;"",B399&gt;=J399),"Pago em dia",IF(AND(J399&lt;&gt;"",B399&lt;J399),"Pago em atraso","")))))</f>
        <v/>
      </c>
      <c r="J399" s="69"/>
      <c r="K399" s="37"/>
      <c r="L399" s="58"/>
      <c r="M399" s="58"/>
      <c r="N399" s="74">
        <f t="shared" ref="N399:N462" ca="1" si="42">IF(I399="Pago em atraso",J399-B399,IF(I399="Vencido",TODAY()-B399,0))</f>
        <v>0</v>
      </c>
      <c r="O399" s="72">
        <f t="shared" ref="O399:O462" si="43">K399-L399+M399</f>
        <v>0</v>
      </c>
      <c r="U399" t="str">
        <f>IFERROR(VLOOKUP(D399,Outros!$E$14:$F$25,2,0),"")</f>
        <v>Receita</v>
      </c>
      <c r="V399" t="str">
        <f>IF(D399=Despesas!$C$13,"Despesas_com_Produto",IF(D399=Despesas!$F$13,"Despesas_com_Serviços",IF(D399=Despesas!$I$13,"Despesas_Administrativas",IF(D399=Despesas!$L$13,"Despesas_Operacionais",IF(D399=Despesas!$O$13,"Despesas_com_Pessoal",IF(D399=Despesas!$R$13,"Impostos",IF(D399=Despesas!$U$13,"Despesas_Não_Operacionais",IF(D399=Despesas!$X$13,"Outras_Despesas",""))))))))</f>
        <v>Despesas_Operacionais</v>
      </c>
      <c r="X399">
        <f t="shared" si="38"/>
        <v>0</v>
      </c>
      <c r="Y399">
        <f t="shared" si="39"/>
        <v>1</v>
      </c>
      <c r="Z399">
        <f t="shared" si="40"/>
        <v>1900</v>
      </c>
    </row>
    <row r="400" spans="2:26" x14ac:dyDescent="0.25">
      <c r="B400" s="35"/>
      <c r="C400" s="35"/>
      <c r="D400" s="36"/>
      <c r="E400" s="36"/>
      <c r="F400" s="36"/>
      <c r="G400" s="82"/>
      <c r="H400" s="36"/>
      <c r="I400" s="73" t="str">
        <f t="shared" ca="1" si="41"/>
        <v/>
      </c>
      <c r="J400" s="69"/>
      <c r="K400" s="37"/>
      <c r="L400" s="58"/>
      <c r="M400" s="58"/>
      <c r="N400" s="74">
        <f t="shared" ca="1" si="42"/>
        <v>0</v>
      </c>
      <c r="O400" s="72">
        <f t="shared" si="43"/>
        <v>0</v>
      </c>
      <c r="U400" t="str">
        <f>IFERROR(VLOOKUP(D400,Outros!$E$14:$F$25,2,0),"")</f>
        <v>Receita</v>
      </c>
      <c r="V400" t="str">
        <f>IF(D400=Despesas!$C$13,"Despesas_com_Produto",IF(D400=Despesas!$F$13,"Despesas_com_Serviços",IF(D400=Despesas!$I$13,"Despesas_Administrativas",IF(D400=Despesas!$L$13,"Despesas_Operacionais",IF(D400=Despesas!$O$13,"Despesas_com_Pessoal",IF(D400=Despesas!$R$13,"Impostos",IF(D400=Despesas!$U$13,"Despesas_Não_Operacionais",IF(D400=Despesas!$X$13,"Outras_Despesas",""))))))))</f>
        <v>Despesas_Operacionais</v>
      </c>
      <c r="X400">
        <f t="shared" si="38"/>
        <v>0</v>
      </c>
      <c r="Y400">
        <f t="shared" si="39"/>
        <v>1</v>
      </c>
      <c r="Z400">
        <f t="shared" si="40"/>
        <v>1900</v>
      </c>
    </row>
    <row r="401" spans="2:26" x14ac:dyDescent="0.25">
      <c r="B401" s="35"/>
      <c r="C401" s="35"/>
      <c r="D401" s="36"/>
      <c r="E401" s="36"/>
      <c r="F401" s="36"/>
      <c r="G401" s="82"/>
      <c r="H401" s="36"/>
      <c r="I401" s="73" t="str">
        <f t="shared" ca="1" si="41"/>
        <v/>
      </c>
      <c r="J401" s="69"/>
      <c r="K401" s="37"/>
      <c r="L401" s="58"/>
      <c r="M401" s="58"/>
      <c r="N401" s="74">
        <f t="shared" ca="1" si="42"/>
        <v>0</v>
      </c>
      <c r="O401" s="72">
        <f t="shared" si="43"/>
        <v>0</v>
      </c>
      <c r="U401" t="str">
        <f>IFERROR(VLOOKUP(D401,Outros!$E$14:$F$25,2,0),"")</f>
        <v>Receita</v>
      </c>
      <c r="V401" t="str">
        <f>IF(D401=Despesas!$C$13,"Despesas_com_Produto",IF(D401=Despesas!$F$13,"Despesas_com_Serviços",IF(D401=Despesas!$I$13,"Despesas_Administrativas",IF(D401=Despesas!$L$13,"Despesas_Operacionais",IF(D401=Despesas!$O$13,"Despesas_com_Pessoal",IF(D401=Despesas!$R$13,"Impostos",IF(D401=Despesas!$U$13,"Despesas_Não_Operacionais",IF(D401=Despesas!$X$13,"Outras_Despesas",""))))))))</f>
        <v>Despesas_Operacionais</v>
      </c>
      <c r="X401">
        <f t="shared" si="38"/>
        <v>0</v>
      </c>
      <c r="Y401">
        <f t="shared" si="39"/>
        <v>1</v>
      </c>
      <c r="Z401">
        <f t="shared" si="40"/>
        <v>1900</v>
      </c>
    </row>
    <row r="402" spans="2:26" x14ac:dyDescent="0.25">
      <c r="B402" s="35"/>
      <c r="C402" s="35"/>
      <c r="D402" s="36"/>
      <c r="E402" s="36"/>
      <c r="F402" s="36"/>
      <c r="G402" s="82"/>
      <c r="H402" s="36"/>
      <c r="I402" s="73" t="str">
        <f t="shared" ca="1" si="41"/>
        <v/>
      </c>
      <c r="J402" s="69"/>
      <c r="K402" s="37"/>
      <c r="L402" s="58"/>
      <c r="M402" s="58"/>
      <c r="N402" s="74">
        <f t="shared" ca="1" si="42"/>
        <v>0</v>
      </c>
      <c r="O402" s="72">
        <f t="shared" si="43"/>
        <v>0</v>
      </c>
      <c r="U402" t="str">
        <f>IFERROR(VLOOKUP(D402,Outros!$E$14:$F$25,2,0),"")</f>
        <v>Receita</v>
      </c>
      <c r="V402" t="str">
        <f>IF(D402=Despesas!$C$13,"Despesas_com_Produto",IF(D402=Despesas!$F$13,"Despesas_com_Serviços",IF(D402=Despesas!$I$13,"Despesas_Administrativas",IF(D402=Despesas!$L$13,"Despesas_Operacionais",IF(D402=Despesas!$O$13,"Despesas_com_Pessoal",IF(D402=Despesas!$R$13,"Impostos",IF(D402=Despesas!$U$13,"Despesas_Não_Operacionais",IF(D402=Despesas!$X$13,"Outras_Despesas",""))))))))</f>
        <v>Despesas_Operacionais</v>
      </c>
      <c r="X402">
        <f t="shared" si="38"/>
        <v>0</v>
      </c>
      <c r="Y402">
        <f t="shared" si="39"/>
        <v>1</v>
      </c>
      <c r="Z402">
        <f t="shared" si="40"/>
        <v>1900</v>
      </c>
    </row>
    <row r="403" spans="2:26" x14ac:dyDescent="0.25">
      <c r="B403" s="35"/>
      <c r="C403" s="35"/>
      <c r="D403" s="36"/>
      <c r="E403" s="36"/>
      <c r="F403" s="36"/>
      <c r="G403" s="82"/>
      <c r="H403" s="36"/>
      <c r="I403" s="73" t="str">
        <f t="shared" ca="1" si="41"/>
        <v/>
      </c>
      <c r="J403" s="69"/>
      <c r="K403" s="37"/>
      <c r="L403" s="58"/>
      <c r="M403" s="58"/>
      <c r="N403" s="74">
        <f t="shared" ca="1" si="42"/>
        <v>0</v>
      </c>
      <c r="O403" s="72">
        <f t="shared" si="43"/>
        <v>0</v>
      </c>
      <c r="U403" t="str">
        <f>IFERROR(VLOOKUP(D403,Outros!$E$14:$F$25,2,0),"")</f>
        <v>Receita</v>
      </c>
      <c r="V403" t="str">
        <f>IF(D403=Despesas!$C$13,"Despesas_com_Produto",IF(D403=Despesas!$F$13,"Despesas_com_Serviços",IF(D403=Despesas!$I$13,"Despesas_Administrativas",IF(D403=Despesas!$L$13,"Despesas_Operacionais",IF(D403=Despesas!$O$13,"Despesas_com_Pessoal",IF(D403=Despesas!$R$13,"Impostos",IF(D403=Despesas!$U$13,"Despesas_Não_Operacionais",IF(D403=Despesas!$X$13,"Outras_Despesas",""))))))))</f>
        <v>Despesas_Operacionais</v>
      </c>
      <c r="X403">
        <f t="shared" si="38"/>
        <v>0</v>
      </c>
      <c r="Y403">
        <f t="shared" si="39"/>
        <v>1</v>
      </c>
      <c r="Z403">
        <f t="shared" si="40"/>
        <v>1900</v>
      </c>
    </row>
    <row r="404" spans="2:26" x14ac:dyDescent="0.25">
      <c r="B404" s="35"/>
      <c r="C404" s="35"/>
      <c r="D404" s="36"/>
      <c r="E404" s="36"/>
      <c r="F404" s="36"/>
      <c r="G404" s="82"/>
      <c r="H404" s="36"/>
      <c r="I404" s="73" t="str">
        <f t="shared" ca="1" si="41"/>
        <v/>
      </c>
      <c r="J404" s="69"/>
      <c r="K404" s="37"/>
      <c r="L404" s="58"/>
      <c r="M404" s="58"/>
      <c r="N404" s="74">
        <f t="shared" ca="1" si="42"/>
        <v>0</v>
      </c>
      <c r="O404" s="72">
        <f t="shared" si="43"/>
        <v>0</v>
      </c>
      <c r="U404" t="str">
        <f>IFERROR(VLOOKUP(D404,Outros!$E$14:$F$25,2,0),"")</f>
        <v>Receita</v>
      </c>
      <c r="V404" t="str">
        <f>IF(D404=Despesas!$C$13,"Despesas_com_Produto",IF(D404=Despesas!$F$13,"Despesas_com_Serviços",IF(D404=Despesas!$I$13,"Despesas_Administrativas",IF(D404=Despesas!$L$13,"Despesas_Operacionais",IF(D404=Despesas!$O$13,"Despesas_com_Pessoal",IF(D404=Despesas!$R$13,"Impostos",IF(D404=Despesas!$U$13,"Despesas_Não_Operacionais",IF(D404=Despesas!$X$13,"Outras_Despesas",""))))))))</f>
        <v>Despesas_Operacionais</v>
      </c>
      <c r="X404">
        <f t="shared" si="38"/>
        <v>0</v>
      </c>
      <c r="Y404">
        <f t="shared" si="39"/>
        <v>1</v>
      </c>
      <c r="Z404">
        <f t="shared" si="40"/>
        <v>1900</v>
      </c>
    </row>
    <row r="405" spans="2:26" x14ac:dyDescent="0.25">
      <c r="B405" s="35"/>
      <c r="C405" s="35"/>
      <c r="D405" s="36"/>
      <c r="E405" s="36"/>
      <c r="F405" s="36"/>
      <c r="G405" s="82"/>
      <c r="H405" s="36"/>
      <c r="I405" s="73" t="str">
        <f t="shared" ca="1" si="41"/>
        <v/>
      </c>
      <c r="J405" s="69"/>
      <c r="K405" s="37"/>
      <c r="L405" s="58"/>
      <c r="M405" s="58"/>
      <c r="N405" s="74">
        <f t="shared" ca="1" si="42"/>
        <v>0</v>
      </c>
      <c r="O405" s="72">
        <f t="shared" si="43"/>
        <v>0</v>
      </c>
      <c r="U405" t="str">
        <f>IFERROR(VLOOKUP(D405,Outros!$E$14:$F$25,2,0),"")</f>
        <v>Receita</v>
      </c>
      <c r="V405" t="str">
        <f>IF(D405=Despesas!$C$13,"Despesas_com_Produto",IF(D405=Despesas!$F$13,"Despesas_com_Serviços",IF(D405=Despesas!$I$13,"Despesas_Administrativas",IF(D405=Despesas!$L$13,"Despesas_Operacionais",IF(D405=Despesas!$O$13,"Despesas_com_Pessoal",IF(D405=Despesas!$R$13,"Impostos",IF(D405=Despesas!$U$13,"Despesas_Não_Operacionais",IF(D405=Despesas!$X$13,"Outras_Despesas",""))))))))</f>
        <v>Despesas_Operacionais</v>
      </c>
      <c r="X405">
        <f t="shared" si="38"/>
        <v>0</v>
      </c>
      <c r="Y405">
        <f t="shared" si="39"/>
        <v>1</v>
      </c>
      <c r="Z405">
        <f t="shared" si="40"/>
        <v>1900</v>
      </c>
    </row>
    <row r="406" spans="2:26" x14ac:dyDescent="0.25">
      <c r="B406" s="35"/>
      <c r="C406" s="35"/>
      <c r="D406" s="36"/>
      <c r="E406" s="36"/>
      <c r="F406" s="36"/>
      <c r="G406" s="82"/>
      <c r="H406" s="36"/>
      <c r="I406" s="73" t="str">
        <f t="shared" ca="1" si="41"/>
        <v/>
      </c>
      <c r="J406" s="69"/>
      <c r="K406" s="37"/>
      <c r="L406" s="58"/>
      <c r="M406" s="58"/>
      <c r="N406" s="74">
        <f t="shared" ca="1" si="42"/>
        <v>0</v>
      </c>
      <c r="O406" s="72">
        <f t="shared" si="43"/>
        <v>0</v>
      </c>
      <c r="U406" t="str">
        <f>IFERROR(VLOOKUP(D406,Outros!$E$14:$F$25,2,0),"")</f>
        <v>Receita</v>
      </c>
      <c r="V406" t="str">
        <f>IF(D406=Despesas!$C$13,"Despesas_com_Produto",IF(D406=Despesas!$F$13,"Despesas_com_Serviços",IF(D406=Despesas!$I$13,"Despesas_Administrativas",IF(D406=Despesas!$L$13,"Despesas_Operacionais",IF(D406=Despesas!$O$13,"Despesas_com_Pessoal",IF(D406=Despesas!$R$13,"Impostos",IF(D406=Despesas!$U$13,"Despesas_Não_Operacionais",IF(D406=Despesas!$X$13,"Outras_Despesas",""))))))))</f>
        <v>Despesas_Operacionais</v>
      </c>
      <c r="X406">
        <f t="shared" si="38"/>
        <v>0</v>
      </c>
      <c r="Y406">
        <f t="shared" si="39"/>
        <v>1</v>
      </c>
      <c r="Z406">
        <f t="shared" si="40"/>
        <v>1900</v>
      </c>
    </row>
    <row r="407" spans="2:26" x14ac:dyDescent="0.25">
      <c r="B407" s="35"/>
      <c r="C407" s="35"/>
      <c r="D407" s="36"/>
      <c r="E407" s="36"/>
      <c r="F407" s="36"/>
      <c r="G407" s="82"/>
      <c r="H407" s="36"/>
      <c r="I407" s="73" t="str">
        <f t="shared" ca="1" si="41"/>
        <v/>
      </c>
      <c r="J407" s="69"/>
      <c r="K407" s="37"/>
      <c r="L407" s="58"/>
      <c r="M407" s="58"/>
      <c r="N407" s="74">
        <f t="shared" ca="1" si="42"/>
        <v>0</v>
      </c>
      <c r="O407" s="72">
        <f t="shared" si="43"/>
        <v>0</v>
      </c>
      <c r="U407" t="str">
        <f>IFERROR(VLOOKUP(D407,Outros!$E$14:$F$25,2,0),"")</f>
        <v>Receita</v>
      </c>
      <c r="V407" t="str">
        <f>IF(D407=Despesas!$C$13,"Despesas_com_Produto",IF(D407=Despesas!$F$13,"Despesas_com_Serviços",IF(D407=Despesas!$I$13,"Despesas_Administrativas",IF(D407=Despesas!$L$13,"Despesas_Operacionais",IF(D407=Despesas!$O$13,"Despesas_com_Pessoal",IF(D407=Despesas!$R$13,"Impostos",IF(D407=Despesas!$U$13,"Despesas_Não_Operacionais",IF(D407=Despesas!$X$13,"Outras_Despesas",""))))))))</f>
        <v>Despesas_Operacionais</v>
      </c>
      <c r="X407">
        <f t="shared" si="38"/>
        <v>0</v>
      </c>
      <c r="Y407">
        <f t="shared" si="39"/>
        <v>1</v>
      </c>
      <c r="Z407">
        <f t="shared" si="40"/>
        <v>1900</v>
      </c>
    </row>
    <row r="408" spans="2:26" x14ac:dyDescent="0.25">
      <c r="B408" s="35"/>
      <c r="C408" s="35"/>
      <c r="D408" s="36"/>
      <c r="E408" s="36"/>
      <c r="F408" s="36"/>
      <c r="G408" s="82"/>
      <c r="H408" s="36"/>
      <c r="I408" s="73" t="str">
        <f t="shared" ca="1" si="41"/>
        <v/>
      </c>
      <c r="J408" s="69"/>
      <c r="K408" s="37"/>
      <c r="L408" s="58"/>
      <c r="M408" s="58"/>
      <c r="N408" s="74">
        <f t="shared" ca="1" si="42"/>
        <v>0</v>
      </c>
      <c r="O408" s="72">
        <f t="shared" si="43"/>
        <v>0</v>
      </c>
      <c r="U408" t="str">
        <f>IFERROR(VLOOKUP(D408,Outros!$E$14:$F$25,2,0),"")</f>
        <v>Receita</v>
      </c>
      <c r="V408" t="str">
        <f>IF(D408=Despesas!$C$13,"Despesas_com_Produto",IF(D408=Despesas!$F$13,"Despesas_com_Serviços",IF(D408=Despesas!$I$13,"Despesas_Administrativas",IF(D408=Despesas!$L$13,"Despesas_Operacionais",IF(D408=Despesas!$O$13,"Despesas_com_Pessoal",IF(D408=Despesas!$R$13,"Impostos",IF(D408=Despesas!$U$13,"Despesas_Não_Operacionais",IF(D408=Despesas!$X$13,"Outras_Despesas",""))))))))</f>
        <v>Despesas_Operacionais</v>
      </c>
      <c r="X408">
        <f t="shared" si="38"/>
        <v>0</v>
      </c>
      <c r="Y408">
        <f t="shared" si="39"/>
        <v>1</v>
      </c>
      <c r="Z408">
        <f t="shared" si="40"/>
        <v>1900</v>
      </c>
    </row>
    <row r="409" spans="2:26" x14ac:dyDescent="0.25">
      <c r="B409" s="35"/>
      <c r="C409" s="35"/>
      <c r="D409" s="36"/>
      <c r="E409" s="36"/>
      <c r="F409" s="36"/>
      <c r="G409" s="82"/>
      <c r="H409" s="36"/>
      <c r="I409" s="73" t="str">
        <f t="shared" ca="1" si="41"/>
        <v/>
      </c>
      <c r="J409" s="69"/>
      <c r="K409" s="37"/>
      <c r="L409" s="58"/>
      <c r="M409" s="58"/>
      <c r="N409" s="74">
        <f t="shared" ca="1" si="42"/>
        <v>0</v>
      </c>
      <c r="O409" s="72">
        <f t="shared" si="43"/>
        <v>0</v>
      </c>
      <c r="U409" t="str">
        <f>IFERROR(VLOOKUP(D409,Outros!$E$14:$F$25,2,0),"")</f>
        <v>Receita</v>
      </c>
      <c r="V409" t="str">
        <f>IF(D409=Despesas!$C$13,"Despesas_com_Produto",IF(D409=Despesas!$F$13,"Despesas_com_Serviços",IF(D409=Despesas!$I$13,"Despesas_Administrativas",IF(D409=Despesas!$L$13,"Despesas_Operacionais",IF(D409=Despesas!$O$13,"Despesas_com_Pessoal",IF(D409=Despesas!$R$13,"Impostos",IF(D409=Despesas!$U$13,"Despesas_Não_Operacionais",IF(D409=Despesas!$X$13,"Outras_Despesas",""))))))))</f>
        <v>Despesas_Operacionais</v>
      </c>
      <c r="X409">
        <f t="shared" si="38"/>
        <v>0</v>
      </c>
      <c r="Y409">
        <f t="shared" si="39"/>
        <v>1</v>
      </c>
      <c r="Z409">
        <f t="shared" si="40"/>
        <v>1900</v>
      </c>
    </row>
    <row r="410" spans="2:26" x14ac:dyDescent="0.25">
      <c r="B410" s="35"/>
      <c r="C410" s="35"/>
      <c r="D410" s="36"/>
      <c r="E410" s="36"/>
      <c r="F410" s="36"/>
      <c r="G410" s="82"/>
      <c r="H410" s="36"/>
      <c r="I410" s="73" t="str">
        <f t="shared" ca="1" si="41"/>
        <v/>
      </c>
      <c r="J410" s="69"/>
      <c r="K410" s="37"/>
      <c r="L410" s="58"/>
      <c r="M410" s="58"/>
      <c r="N410" s="74">
        <f t="shared" ca="1" si="42"/>
        <v>0</v>
      </c>
      <c r="O410" s="72">
        <f t="shared" si="43"/>
        <v>0</v>
      </c>
      <c r="U410" t="str">
        <f>IFERROR(VLOOKUP(D410,Outros!$E$14:$F$25,2,0),"")</f>
        <v>Receita</v>
      </c>
      <c r="V410" t="str">
        <f>IF(D410=Despesas!$C$13,"Despesas_com_Produto",IF(D410=Despesas!$F$13,"Despesas_com_Serviços",IF(D410=Despesas!$I$13,"Despesas_Administrativas",IF(D410=Despesas!$L$13,"Despesas_Operacionais",IF(D410=Despesas!$O$13,"Despesas_com_Pessoal",IF(D410=Despesas!$R$13,"Impostos",IF(D410=Despesas!$U$13,"Despesas_Não_Operacionais",IF(D410=Despesas!$X$13,"Outras_Despesas",""))))))))</f>
        <v>Despesas_Operacionais</v>
      </c>
      <c r="X410">
        <f t="shared" si="38"/>
        <v>0</v>
      </c>
      <c r="Y410">
        <f t="shared" si="39"/>
        <v>1</v>
      </c>
      <c r="Z410">
        <f t="shared" si="40"/>
        <v>1900</v>
      </c>
    </row>
    <row r="411" spans="2:26" x14ac:dyDescent="0.25">
      <c r="B411" s="35"/>
      <c r="C411" s="35"/>
      <c r="D411" s="36"/>
      <c r="E411" s="36"/>
      <c r="F411" s="36"/>
      <c r="G411" s="82"/>
      <c r="H411" s="36"/>
      <c r="I411" s="73" t="str">
        <f t="shared" ca="1" si="41"/>
        <v/>
      </c>
      <c r="J411" s="69"/>
      <c r="K411" s="37"/>
      <c r="L411" s="58"/>
      <c r="M411" s="58"/>
      <c r="N411" s="74">
        <f t="shared" ca="1" si="42"/>
        <v>0</v>
      </c>
      <c r="O411" s="72">
        <f t="shared" si="43"/>
        <v>0</v>
      </c>
      <c r="U411" t="str">
        <f>IFERROR(VLOOKUP(D411,Outros!$E$14:$F$25,2,0),"")</f>
        <v>Receita</v>
      </c>
      <c r="V411" t="str">
        <f>IF(D411=Despesas!$C$13,"Despesas_com_Produto",IF(D411=Despesas!$F$13,"Despesas_com_Serviços",IF(D411=Despesas!$I$13,"Despesas_Administrativas",IF(D411=Despesas!$L$13,"Despesas_Operacionais",IF(D411=Despesas!$O$13,"Despesas_com_Pessoal",IF(D411=Despesas!$R$13,"Impostos",IF(D411=Despesas!$U$13,"Despesas_Não_Operacionais",IF(D411=Despesas!$X$13,"Outras_Despesas",""))))))))</f>
        <v>Despesas_Operacionais</v>
      </c>
      <c r="X411">
        <f t="shared" si="38"/>
        <v>0</v>
      </c>
      <c r="Y411">
        <f t="shared" si="39"/>
        <v>1</v>
      </c>
      <c r="Z411">
        <f t="shared" si="40"/>
        <v>1900</v>
      </c>
    </row>
    <row r="412" spans="2:26" x14ac:dyDescent="0.25">
      <c r="B412" s="35"/>
      <c r="C412" s="35"/>
      <c r="D412" s="36"/>
      <c r="E412" s="36"/>
      <c r="F412" s="36"/>
      <c r="G412" s="82"/>
      <c r="H412" s="36"/>
      <c r="I412" s="73" t="str">
        <f t="shared" ca="1" si="41"/>
        <v/>
      </c>
      <c r="J412" s="69"/>
      <c r="K412" s="37"/>
      <c r="L412" s="58"/>
      <c r="M412" s="58"/>
      <c r="N412" s="74">
        <f t="shared" ca="1" si="42"/>
        <v>0</v>
      </c>
      <c r="O412" s="72">
        <f t="shared" si="43"/>
        <v>0</v>
      </c>
      <c r="U412" t="str">
        <f>IFERROR(VLOOKUP(D412,Outros!$E$14:$F$25,2,0),"")</f>
        <v>Receita</v>
      </c>
      <c r="V412" t="str">
        <f>IF(D412=Despesas!$C$13,"Despesas_com_Produto",IF(D412=Despesas!$F$13,"Despesas_com_Serviços",IF(D412=Despesas!$I$13,"Despesas_Administrativas",IF(D412=Despesas!$L$13,"Despesas_Operacionais",IF(D412=Despesas!$O$13,"Despesas_com_Pessoal",IF(D412=Despesas!$R$13,"Impostos",IF(D412=Despesas!$U$13,"Despesas_Não_Operacionais",IF(D412=Despesas!$X$13,"Outras_Despesas",""))))))))</f>
        <v>Despesas_Operacionais</v>
      </c>
      <c r="X412">
        <f t="shared" si="38"/>
        <v>0</v>
      </c>
      <c r="Y412">
        <f t="shared" si="39"/>
        <v>1</v>
      </c>
      <c r="Z412">
        <f t="shared" si="40"/>
        <v>1900</v>
      </c>
    </row>
    <row r="413" spans="2:26" x14ac:dyDescent="0.25">
      <c r="B413" s="35"/>
      <c r="C413" s="35"/>
      <c r="D413" s="36"/>
      <c r="E413" s="36"/>
      <c r="F413" s="36"/>
      <c r="G413" s="82"/>
      <c r="H413" s="36"/>
      <c r="I413" s="73" t="str">
        <f t="shared" ca="1" si="41"/>
        <v/>
      </c>
      <c r="J413" s="69"/>
      <c r="K413" s="37"/>
      <c r="L413" s="58"/>
      <c r="M413" s="58"/>
      <c r="N413" s="74">
        <f t="shared" ca="1" si="42"/>
        <v>0</v>
      </c>
      <c r="O413" s="72">
        <f t="shared" si="43"/>
        <v>0</v>
      </c>
      <c r="U413" t="str">
        <f>IFERROR(VLOOKUP(D413,Outros!$E$14:$F$25,2,0),"")</f>
        <v>Receita</v>
      </c>
      <c r="V413" t="str">
        <f>IF(D413=Despesas!$C$13,"Despesas_com_Produto",IF(D413=Despesas!$F$13,"Despesas_com_Serviços",IF(D413=Despesas!$I$13,"Despesas_Administrativas",IF(D413=Despesas!$L$13,"Despesas_Operacionais",IF(D413=Despesas!$O$13,"Despesas_com_Pessoal",IF(D413=Despesas!$R$13,"Impostos",IF(D413=Despesas!$U$13,"Despesas_Não_Operacionais",IF(D413=Despesas!$X$13,"Outras_Despesas",""))))))))</f>
        <v>Despesas_Operacionais</v>
      </c>
      <c r="X413">
        <f t="shared" si="38"/>
        <v>0</v>
      </c>
      <c r="Y413">
        <f t="shared" si="39"/>
        <v>1</v>
      </c>
      <c r="Z413">
        <f t="shared" si="40"/>
        <v>1900</v>
      </c>
    </row>
    <row r="414" spans="2:26" x14ac:dyDescent="0.25">
      <c r="B414" s="35"/>
      <c r="C414" s="35"/>
      <c r="D414" s="36"/>
      <c r="E414" s="36"/>
      <c r="F414" s="36"/>
      <c r="G414" s="82"/>
      <c r="H414" s="36"/>
      <c r="I414" s="73" t="str">
        <f t="shared" ca="1" si="41"/>
        <v/>
      </c>
      <c r="J414" s="69"/>
      <c r="K414" s="37"/>
      <c r="L414" s="58"/>
      <c r="M414" s="58"/>
      <c r="N414" s="74">
        <f t="shared" ca="1" si="42"/>
        <v>0</v>
      </c>
      <c r="O414" s="72">
        <f t="shared" si="43"/>
        <v>0</v>
      </c>
      <c r="U414" t="str">
        <f>IFERROR(VLOOKUP(D414,Outros!$E$14:$F$25,2,0),"")</f>
        <v>Receita</v>
      </c>
      <c r="V414" t="str">
        <f>IF(D414=Despesas!$C$13,"Despesas_com_Produto",IF(D414=Despesas!$F$13,"Despesas_com_Serviços",IF(D414=Despesas!$I$13,"Despesas_Administrativas",IF(D414=Despesas!$L$13,"Despesas_Operacionais",IF(D414=Despesas!$O$13,"Despesas_com_Pessoal",IF(D414=Despesas!$R$13,"Impostos",IF(D414=Despesas!$U$13,"Despesas_Não_Operacionais",IF(D414=Despesas!$X$13,"Outras_Despesas",""))))))))</f>
        <v>Despesas_Operacionais</v>
      </c>
      <c r="X414">
        <f t="shared" si="38"/>
        <v>0</v>
      </c>
      <c r="Y414">
        <f t="shared" si="39"/>
        <v>1</v>
      </c>
      <c r="Z414">
        <f t="shared" si="40"/>
        <v>1900</v>
      </c>
    </row>
    <row r="415" spans="2:26" x14ac:dyDescent="0.25">
      <c r="B415" s="35"/>
      <c r="C415" s="35"/>
      <c r="D415" s="36"/>
      <c r="E415" s="36"/>
      <c r="F415" s="36"/>
      <c r="G415" s="82"/>
      <c r="H415" s="36"/>
      <c r="I415" s="73" t="str">
        <f t="shared" ca="1" si="41"/>
        <v/>
      </c>
      <c r="J415" s="69"/>
      <c r="K415" s="37"/>
      <c r="L415" s="58"/>
      <c r="M415" s="58"/>
      <c r="N415" s="74">
        <f t="shared" ca="1" si="42"/>
        <v>0</v>
      </c>
      <c r="O415" s="72">
        <f t="shared" si="43"/>
        <v>0</v>
      </c>
      <c r="U415" t="str">
        <f>IFERROR(VLOOKUP(D415,Outros!$E$14:$F$25,2,0),"")</f>
        <v>Receita</v>
      </c>
      <c r="V415" t="str">
        <f>IF(D415=Despesas!$C$13,"Despesas_com_Produto",IF(D415=Despesas!$F$13,"Despesas_com_Serviços",IF(D415=Despesas!$I$13,"Despesas_Administrativas",IF(D415=Despesas!$L$13,"Despesas_Operacionais",IF(D415=Despesas!$O$13,"Despesas_com_Pessoal",IF(D415=Despesas!$R$13,"Impostos",IF(D415=Despesas!$U$13,"Despesas_Não_Operacionais",IF(D415=Despesas!$X$13,"Outras_Despesas",""))))))))</f>
        <v>Despesas_Operacionais</v>
      </c>
      <c r="X415">
        <f t="shared" si="38"/>
        <v>0</v>
      </c>
      <c r="Y415">
        <f t="shared" si="39"/>
        <v>1</v>
      </c>
      <c r="Z415">
        <f t="shared" si="40"/>
        <v>1900</v>
      </c>
    </row>
    <row r="416" spans="2:26" x14ac:dyDescent="0.25">
      <c r="B416" s="35"/>
      <c r="C416" s="35"/>
      <c r="D416" s="36"/>
      <c r="E416" s="36"/>
      <c r="F416" s="36"/>
      <c r="G416" s="82"/>
      <c r="H416" s="36"/>
      <c r="I416" s="73" t="str">
        <f t="shared" ca="1" si="41"/>
        <v/>
      </c>
      <c r="J416" s="69"/>
      <c r="K416" s="37"/>
      <c r="L416" s="58"/>
      <c r="M416" s="58"/>
      <c r="N416" s="74">
        <f t="shared" ca="1" si="42"/>
        <v>0</v>
      </c>
      <c r="O416" s="72">
        <f t="shared" si="43"/>
        <v>0</v>
      </c>
      <c r="U416" t="str">
        <f>IFERROR(VLOOKUP(D416,Outros!$E$14:$F$25,2,0),"")</f>
        <v>Receita</v>
      </c>
      <c r="V416" t="str">
        <f>IF(D416=Despesas!$C$13,"Despesas_com_Produto",IF(D416=Despesas!$F$13,"Despesas_com_Serviços",IF(D416=Despesas!$I$13,"Despesas_Administrativas",IF(D416=Despesas!$L$13,"Despesas_Operacionais",IF(D416=Despesas!$O$13,"Despesas_com_Pessoal",IF(D416=Despesas!$R$13,"Impostos",IF(D416=Despesas!$U$13,"Despesas_Não_Operacionais",IF(D416=Despesas!$X$13,"Outras_Despesas",""))))))))</f>
        <v>Despesas_Operacionais</v>
      </c>
      <c r="X416">
        <f t="shared" si="38"/>
        <v>0</v>
      </c>
      <c r="Y416">
        <f t="shared" si="39"/>
        <v>1</v>
      </c>
      <c r="Z416">
        <f t="shared" si="40"/>
        <v>1900</v>
      </c>
    </row>
    <row r="417" spans="2:26" x14ac:dyDescent="0.25">
      <c r="B417" s="35"/>
      <c r="C417" s="35"/>
      <c r="D417" s="36"/>
      <c r="E417" s="36"/>
      <c r="F417" s="36"/>
      <c r="G417" s="82"/>
      <c r="H417" s="36"/>
      <c r="I417" s="73" t="str">
        <f t="shared" ca="1" si="41"/>
        <v/>
      </c>
      <c r="J417" s="69"/>
      <c r="K417" s="37"/>
      <c r="L417" s="58"/>
      <c r="M417" s="58"/>
      <c r="N417" s="74">
        <f t="shared" ca="1" si="42"/>
        <v>0</v>
      </c>
      <c r="O417" s="72">
        <f t="shared" si="43"/>
        <v>0</v>
      </c>
      <c r="U417" t="str">
        <f>IFERROR(VLOOKUP(D417,Outros!$E$14:$F$25,2,0),"")</f>
        <v>Receita</v>
      </c>
      <c r="V417" t="str">
        <f>IF(D417=Despesas!$C$13,"Despesas_com_Produto",IF(D417=Despesas!$F$13,"Despesas_com_Serviços",IF(D417=Despesas!$I$13,"Despesas_Administrativas",IF(D417=Despesas!$L$13,"Despesas_Operacionais",IF(D417=Despesas!$O$13,"Despesas_com_Pessoal",IF(D417=Despesas!$R$13,"Impostos",IF(D417=Despesas!$U$13,"Despesas_Não_Operacionais",IF(D417=Despesas!$X$13,"Outras_Despesas",""))))))))</f>
        <v>Despesas_Operacionais</v>
      </c>
      <c r="X417">
        <f t="shared" si="38"/>
        <v>0</v>
      </c>
      <c r="Y417">
        <f t="shared" si="39"/>
        <v>1</v>
      </c>
      <c r="Z417">
        <f t="shared" si="40"/>
        <v>1900</v>
      </c>
    </row>
    <row r="418" spans="2:26" x14ac:dyDescent="0.25">
      <c r="B418" s="35"/>
      <c r="C418" s="35"/>
      <c r="D418" s="36"/>
      <c r="E418" s="36"/>
      <c r="F418" s="36"/>
      <c r="G418" s="82"/>
      <c r="H418" s="36"/>
      <c r="I418" s="73" t="str">
        <f t="shared" ca="1" si="41"/>
        <v/>
      </c>
      <c r="J418" s="69"/>
      <c r="K418" s="37"/>
      <c r="L418" s="58"/>
      <c r="M418" s="58"/>
      <c r="N418" s="74">
        <f t="shared" ca="1" si="42"/>
        <v>0</v>
      </c>
      <c r="O418" s="72">
        <f t="shared" si="43"/>
        <v>0</v>
      </c>
      <c r="U418" t="str">
        <f>IFERROR(VLOOKUP(D418,Outros!$E$14:$F$25,2,0),"")</f>
        <v>Receita</v>
      </c>
      <c r="V418" t="str">
        <f>IF(D418=Despesas!$C$13,"Despesas_com_Produto",IF(D418=Despesas!$F$13,"Despesas_com_Serviços",IF(D418=Despesas!$I$13,"Despesas_Administrativas",IF(D418=Despesas!$L$13,"Despesas_Operacionais",IF(D418=Despesas!$O$13,"Despesas_com_Pessoal",IF(D418=Despesas!$R$13,"Impostos",IF(D418=Despesas!$U$13,"Despesas_Não_Operacionais",IF(D418=Despesas!$X$13,"Outras_Despesas",""))))))))</f>
        <v>Despesas_Operacionais</v>
      </c>
      <c r="X418">
        <f t="shared" si="38"/>
        <v>0</v>
      </c>
      <c r="Y418">
        <f t="shared" si="39"/>
        <v>1</v>
      </c>
      <c r="Z418">
        <f t="shared" si="40"/>
        <v>1900</v>
      </c>
    </row>
    <row r="419" spans="2:26" x14ac:dyDescent="0.25">
      <c r="B419" s="35"/>
      <c r="C419" s="35"/>
      <c r="D419" s="36"/>
      <c r="E419" s="36"/>
      <c r="F419" s="36"/>
      <c r="G419" s="82"/>
      <c r="H419" s="36"/>
      <c r="I419" s="73" t="str">
        <f t="shared" ca="1" si="41"/>
        <v/>
      </c>
      <c r="J419" s="69"/>
      <c r="K419" s="37"/>
      <c r="L419" s="58"/>
      <c r="M419" s="58"/>
      <c r="N419" s="74">
        <f t="shared" ca="1" si="42"/>
        <v>0</v>
      </c>
      <c r="O419" s="72">
        <f t="shared" si="43"/>
        <v>0</v>
      </c>
      <c r="U419" t="str">
        <f>IFERROR(VLOOKUP(D419,Outros!$E$14:$F$25,2,0),"")</f>
        <v>Receita</v>
      </c>
      <c r="V419" t="str">
        <f>IF(D419=Despesas!$C$13,"Despesas_com_Produto",IF(D419=Despesas!$F$13,"Despesas_com_Serviços",IF(D419=Despesas!$I$13,"Despesas_Administrativas",IF(D419=Despesas!$L$13,"Despesas_Operacionais",IF(D419=Despesas!$O$13,"Despesas_com_Pessoal",IF(D419=Despesas!$R$13,"Impostos",IF(D419=Despesas!$U$13,"Despesas_Não_Operacionais",IF(D419=Despesas!$X$13,"Outras_Despesas",""))))))))</f>
        <v>Despesas_Operacionais</v>
      </c>
      <c r="X419">
        <f t="shared" si="38"/>
        <v>0</v>
      </c>
      <c r="Y419">
        <f t="shared" si="39"/>
        <v>1</v>
      </c>
      <c r="Z419">
        <f t="shared" si="40"/>
        <v>1900</v>
      </c>
    </row>
    <row r="420" spans="2:26" x14ac:dyDescent="0.25">
      <c r="B420" s="35"/>
      <c r="C420" s="35"/>
      <c r="D420" s="36"/>
      <c r="E420" s="36"/>
      <c r="F420" s="36"/>
      <c r="G420" s="82"/>
      <c r="H420" s="36"/>
      <c r="I420" s="73" t="str">
        <f t="shared" ca="1" si="41"/>
        <v/>
      </c>
      <c r="J420" s="69"/>
      <c r="K420" s="37"/>
      <c r="L420" s="58"/>
      <c r="M420" s="58"/>
      <c r="N420" s="74">
        <f t="shared" ca="1" si="42"/>
        <v>0</v>
      </c>
      <c r="O420" s="72">
        <f t="shared" si="43"/>
        <v>0</v>
      </c>
      <c r="U420" t="str">
        <f>IFERROR(VLOOKUP(D420,Outros!$E$14:$F$25,2,0),"")</f>
        <v>Receita</v>
      </c>
      <c r="V420" t="str">
        <f>IF(D420=Despesas!$C$13,"Despesas_com_Produto",IF(D420=Despesas!$F$13,"Despesas_com_Serviços",IF(D420=Despesas!$I$13,"Despesas_Administrativas",IF(D420=Despesas!$L$13,"Despesas_Operacionais",IF(D420=Despesas!$O$13,"Despesas_com_Pessoal",IF(D420=Despesas!$R$13,"Impostos",IF(D420=Despesas!$U$13,"Despesas_Não_Operacionais",IF(D420=Despesas!$X$13,"Outras_Despesas",""))))))))</f>
        <v>Despesas_Operacionais</v>
      </c>
      <c r="X420">
        <f t="shared" si="38"/>
        <v>0</v>
      </c>
      <c r="Y420">
        <f t="shared" si="39"/>
        <v>1</v>
      </c>
      <c r="Z420">
        <f t="shared" si="40"/>
        <v>1900</v>
      </c>
    </row>
    <row r="421" spans="2:26" x14ac:dyDescent="0.25">
      <c r="B421" s="35"/>
      <c r="C421" s="35"/>
      <c r="D421" s="36"/>
      <c r="E421" s="36"/>
      <c r="F421" s="36"/>
      <c r="G421" s="82"/>
      <c r="H421" s="36"/>
      <c r="I421" s="73" t="str">
        <f t="shared" ca="1" si="41"/>
        <v/>
      </c>
      <c r="J421" s="69"/>
      <c r="K421" s="37"/>
      <c r="L421" s="58"/>
      <c r="M421" s="58"/>
      <c r="N421" s="74">
        <f t="shared" ca="1" si="42"/>
        <v>0</v>
      </c>
      <c r="O421" s="72">
        <f t="shared" si="43"/>
        <v>0</v>
      </c>
      <c r="U421" t="str">
        <f>IFERROR(VLOOKUP(D421,Outros!$E$14:$F$25,2,0),"")</f>
        <v>Receita</v>
      </c>
      <c r="V421" t="str">
        <f>IF(D421=Despesas!$C$13,"Despesas_com_Produto",IF(D421=Despesas!$F$13,"Despesas_com_Serviços",IF(D421=Despesas!$I$13,"Despesas_Administrativas",IF(D421=Despesas!$L$13,"Despesas_Operacionais",IF(D421=Despesas!$O$13,"Despesas_com_Pessoal",IF(D421=Despesas!$R$13,"Impostos",IF(D421=Despesas!$U$13,"Despesas_Não_Operacionais",IF(D421=Despesas!$X$13,"Outras_Despesas",""))))))))</f>
        <v>Despesas_Operacionais</v>
      </c>
      <c r="X421">
        <f t="shared" si="38"/>
        <v>0</v>
      </c>
      <c r="Y421">
        <f t="shared" si="39"/>
        <v>1</v>
      </c>
      <c r="Z421">
        <f t="shared" si="40"/>
        <v>1900</v>
      </c>
    </row>
    <row r="422" spans="2:26" x14ac:dyDescent="0.25">
      <c r="B422" s="35"/>
      <c r="C422" s="35"/>
      <c r="D422" s="36"/>
      <c r="E422" s="36"/>
      <c r="F422" s="36"/>
      <c r="G422" s="82"/>
      <c r="H422" s="36"/>
      <c r="I422" s="73" t="str">
        <f t="shared" ca="1" si="41"/>
        <v/>
      </c>
      <c r="J422" s="69"/>
      <c r="K422" s="37"/>
      <c r="L422" s="58"/>
      <c r="M422" s="58"/>
      <c r="N422" s="74">
        <f t="shared" ca="1" si="42"/>
        <v>0</v>
      </c>
      <c r="O422" s="72">
        <f t="shared" si="43"/>
        <v>0</v>
      </c>
      <c r="U422" t="str">
        <f>IFERROR(VLOOKUP(D422,Outros!$E$14:$F$25,2,0),"")</f>
        <v>Receita</v>
      </c>
      <c r="V422" t="str">
        <f>IF(D422=Despesas!$C$13,"Despesas_com_Produto",IF(D422=Despesas!$F$13,"Despesas_com_Serviços",IF(D422=Despesas!$I$13,"Despesas_Administrativas",IF(D422=Despesas!$L$13,"Despesas_Operacionais",IF(D422=Despesas!$O$13,"Despesas_com_Pessoal",IF(D422=Despesas!$R$13,"Impostos",IF(D422=Despesas!$U$13,"Despesas_Não_Operacionais",IF(D422=Despesas!$X$13,"Outras_Despesas",""))))))))</f>
        <v>Despesas_Operacionais</v>
      </c>
      <c r="X422">
        <f t="shared" si="38"/>
        <v>0</v>
      </c>
      <c r="Y422">
        <f t="shared" si="39"/>
        <v>1</v>
      </c>
      <c r="Z422">
        <f t="shared" si="40"/>
        <v>1900</v>
      </c>
    </row>
    <row r="423" spans="2:26" x14ac:dyDescent="0.25">
      <c r="B423" s="35"/>
      <c r="C423" s="35"/>
      <c r="D423" s="36"/>
      <c r="E423" s="36"/>
      <c r="F423" s="36"/>
      <c r="G423" s="82"/>
      <c r="H423" s="36"/>
      <c r="I423" s="73" t="str">
        <f t="shared" ca="1" si="41"/>
        <v/>
      </c>
      <c r="J423" s="69"/>
      <c r="K423" s="37"/>
      <c r="L423" s="58"/>
      <c r="M423" s="58"/>
      <c r="N423" s="74">
        <f t="shared" ca="1" si="42"/>
        <v>0</v>
      </c>
      <c r="O423" s="72">
        <f t="shared" si="43"/>
        <v>0</v>
      </c>
      <c r="U423" t="str">
        <f>IFERROR(VLOOKUP(D423,Outros!$E$14:$F$25,2,0),"")</f>
        <v>Receita</v>
      </c>
      <c r="V423" t="str">
        <f>IF(D423=Despesas!$C$13,"Despesas_com_Produto",IF(D423=Despesas!$F$13,"Despesas_com_Serviços",IF(D423=Despesas!$I$13,"Despesas_Administrativas",IF(D423=Despesas!$L$13,"Despesas_Operacionais",IF(D423=Despesas!$O$13,"Despesas_com_Pessoal",IF(D423=Despesas!$R$13,"Impostos",IF(D423=Despesas!$U$13,"Despesas_Não_Operacionais",IF(D423=Despesas!$X$13,"Outras_Despesas",""))))))))</f>
        <v>Despesas_Operacionais</v>
      </c>
      <c r="X423">
        <f t="shared" si="38"/>
        <v>0</v>
      </c>
      <c r="Y423">
        <f t="shared" si="39"/>
        <v>1</v>
      </c>
      <c r="Z423">
        <f t="shared" si="40"/>
        <v>1900</v>
      </c>
    </row>
    <row r="424" spans="2:26" x14ac:dyDescent="0.25">
      <c r="B424" s="35"/>
      <c r="C424" s="35"/>
      <c r="D424" s="36"/>
      <c r="E424" s="36"/>
      <c r="F424" s="36"/>
      <c r="G424" s="82"/>
      <c r="H424" s="36"/>
      <c r="I424" s="73" t="str">
        <f t="shared" ca="1" si="41"/>
        <v/>
      </c>
      <c r="J424" s="69"/>
      <c r="K424" s="37"/>
      <c r="L424" s="58"/>
      <c r="M424" s="58"/>
      <c r="N424" s="74">
        <f t="shared" ca="1" si="42"/>
        <v>0</v>
      </c>
      <c r="O424" s="72">
        <f t="shared" si="43"/>
        <v>0</v>
      </c>
      <c r="U424" t="str">
        <f>IFERROR(VLOOKUP(D424,Outros!$E$14:$F$25,2,0),"")</f>
        <v>Receita</v>
      </c>
      <c r="V424" t="str">
        <f>IF(D424=Despesas!$C$13,"Despesas_com_Produto",IF(D424=Despesas!$F$13,"Despesas_com_Serviços",IF(D424=Despesas!$I$13,"Despesas_Administrativas",IF(D424=Despesas!$L$13,"Despesas_Operacionais",IF(D424=Despesas!$O$13,"Despesas_com_Pessoal",IF(D424=Despesas!$R$13,"Impostos",IF(D424=Despesas!$U$13,"Despesas_Não_Operacionais",IF(D424=Despesas!$X$13,"Outras_Despesas",""))))))))</f>
        <v>Despesas_Operacionais</v>
      </c>
      <c r="X424">
        <f t="shared" si="38"/>
        <v>0</v>
      </c>
      <c r="Y424">
        <f t="shared" si="39"/>
        <v>1</v>
      </c>
      <c r="Z424">
        <f t="shared" si="40"/>
        <v>1900</v>
      </c>
    </row>
    <row r="425" spans="2:26" x14ac:dyDescent="0.25">
      <c r="B425" s="35"/>
      <c r="C425" s="35"/>
      <c r="D425" s="36"/>
      <c r="E425" s="36"/>
      <c r="F425" s="36"/>
      <c r="G425" s="82"/>
      <c r="H425" s="36"/>
      <c r="I425" s="73" t="str">
        <f t="shared" ca="1" si="41"/>
        <v/>
      </c>
      <c r="J425" s="69"/>
      <c r="K425" s="37"/>
      <c r="L425" s="58"/>
      <c r="M425" s="58"/>
      <c r="N425" s="74">
        <f t="shared" ca="1" si="42"/>
        <v>0</v>
      </c>
      <c r="O425" s="72">
        <f t="shared" si="43"/>
        <v>0</v>
      </c>
      <c r="U425" t="str">
        <f>IFERROR(VLOOKUP(D425,Outros!$E$14:$F$25,2,0),"")</f>
        <v>Receita</v>
      </c>
      <c r="V425" t="str">
        <f>IF(D425=Despesas!$C$13,"Despesas_com_Produto",IF(D425=Despesas!$F$13,"Despesas_com_Serviços",IF(D425=Despesas!$I$13,"Despesas_Administrativas",IF(D425=Despesas!$L$13,"Despesas_Operacionais",IF(D425=Despesas!$O$13,"Despesas_com_Pessoal",IF(D425=Despesas!$R$13,"Impostos",IF(D425=Despesas!$U$13,"Despesas_Não_Operacionais",IF(D425=Despesas!$X$13,"Outras_Despesas",""))))))))</f>
        <v>Despesas_Operacionais</v>
      </c>
      <c r="X425">
        <f t="shared" si="38"/>
        <v>0</v>
      </c>
      <c r="Y425">
        <f t="shared" si="39"/>
        <v>1</v>
      </c>
      <c r="Z425">
        <f t="shared" si="40"/>
        <v>1900</v>
      </c>
    </row>
    <row r="426" spans="2:26" x14ac:dyDescent="0.25">
      <c r="B426" s="35"/>
      <c r="C426" s="35"/>
      <c r="D426" s="36"/>
      <c r="E426" s="36"/>
      <c r="F426" s="36"/>
      <c r="G426" s="82"/>
      <c r="H426" s="36"/>
      <c r="I426" s="73" t="str">
        <f t="shared" ca="1" si="41"/>
        <v/>
      </c>
      <c r="J426" s="69"/>
      <c r="K426" s="37"/>
      <c r="L426" s="58"/>
      <c r="M426" s="58"/>
      <c r="N426" s="74">
        <f t="shared" ca="1" si="42"/>
        <v>0</v>
      </c>
      <c r="O426" s="72">
        <f t="shared" si="43"/>
        <v>0</v>
      </c>
      <c r="U426" t="str">
        <f>IFERROR(VLOOKUP(D426,Outros!$E$14:$F$25,2,0),"")</f>
        <v>Receita</v>
      </c>
      <c r="V426" t="str">
        <f>IF(D426=Despesas!$C$13,"Despesas_com_Produto",IF(D426=Despesas!$F$13,"Despesas_com_Serviços",IF(D426=Despesas!$I$13,"Despesas_Administrativas",IF(D426=Despesas!$L$13,"Despesas_Operacionais",IF(D426=Despesas!$O$13,"Despesas_com_Pessoal",IF(D426=Despesas!$R$13,"Impostos",IF(D426=Despesas!$U$13,"Despesas_Não_Operacionais",IF(D426=Despesas!$X$13,"Outras_Despesas",""))))))))</f>
        <v>Despesas_Operacionais</v>
      </c>
      <c r="X426">
        <f t="shared" si="38"/>
        <v>0</v>
      </c>
      <c r="Y426">
        <f t="shared" si="39"/>
        <v>1</v>
      </c>
      <c r="Z426">
        <f t="shared" si="40"/>
        <v>1900</v>
      </c>
    </row>
    <row r="427" spans="2:26" x14ac:dyDescent="0.25">
      <c r="B427" s="35"/>
      <c r="C427" s="35"/>
      <c r="D427" s="36"/>
      <c r="E427" s="36"/>
      <c r="F427" s="36"/>
      <c r="G427" s="82"/>
      <c r="H427" s="36"/>
      <c r="I427" s="73" t="str">
        <f t="shared" ca="1" si="41"/>
        <v/>
      </c>
      <c r="J427" s="69"/>
      <c r="K427" s="37"/>
      <c r="L427" s="58"/>
      <c r="M427" s="58"/>
      <c r="N427" s="74">
        <f t="shared" ca="1" si="42"/>
        <v>0</v>
      </c>
      <c r="O427" s="72">
        <f t="shared" si="43"/>
        <v>0</v>
      </c>
      <c r="U427" t="str">
        <f>IFERROR(VLOOKUP(D427,Outros!$E$14:$F$25,2,0),"")</f>
        <v>Receita</v>
      </c>
      <c r="V427" t="str">
        <f>IF(D427=Despesas!$C$13,"Despesas_com_Produto",IF(D427=Despesas!$F$13,"Despesas_com_Serviços",IF(D427=Despesas!$I$13,"Despesas_Administrativas",IF(D427=Despesas!$L$13,"Despesas_Operacionais",IF(D427=Despesas!$O$13,"Despesas_com_Pessoal",IF(D427=Despesas!$R$13,"Impostos",IF(D427=Despesas!$U$13,"Despesas_Não_Operacionais",IF(D427=Despesas!$X$13,"Outras_Despesas",""))))))))</f>
        <v>Despesas_Operacionais</v>
      </c>
      <c r="X427">
        <f t="shared" si="38"/>
        <v>0</v>
      </c>
      <c r="Y427">
        <f t="shared" si="39"/>
        <v>1</v>
      </c>
      <c r="Z427">
        <f t="shared" si="40"/>
        <v>1900</v>
      </c>
    </row>
    <row r="428" spans="2:26" x14ac:dyDescent="0.25">
      <c r="B428" s="35"/>
      <c r="C428" s="35"/>
      <c r="D428" s="36"/>
      <c r="E428" s="36"/>
      <c r="F428" s="36"/>
      <c r="G428" s="82"/>
      <c r="H428" s="36"/>
      <c r="I428" s="73" t="str">
        <f t="shared" ca="1" si="41"/>
        <v/>
      </c>
      <c r="J428" s="69"/>
      <c r="K428" s="37"/>
      <c r="L428" s="58"/>
      <c r="M428" s="58"/>
      <c r="N428" s="74">
        <f t="shared" ca="1" si="42"/>
        <v>0</v>
      </c>
      <c r="O428" s="72">
        <f t="shared" si="43"/>
        <v>0</v>
      </c>
      <c r="U428" t="str">
        <f>IFERROR(VLOOKUP(D428,Outros!$E$14:$F$25,2,0),"")</f>
        <v>Receita</v>
      </c>
      <c r="V428" t="str">
        <f>IF(D428=Despesas!$C$13,"Despesas_com_Produto",IF(D428=Despesas!$F$13,"Despesas_com_Serviços",IF(D428=Despesas!$I$13,"Despesas_Administrativas",IF(D428=Despesas!$L$13,"Despesas_Operacionais",IF(D428=Despesas!$O$13,"Despesas_com_Pessoal",IF(D428=Despesas!$R$13,"Impostos",IF(D428=Despesas!$U$13,"Despesas_Não_Operacionais",IF(D428=Despesas!$X$13,"Outras_Despesas",""))))))))</f>
        <v>Despesas_Operacionais</v>
      </c>
      <c r="X428">
        <f t="shared" si="38"/>
        <v>0</v>
      </c>
      <c r="Y428">
        <f t="shared" si="39"/>
        <v>1</v>
      </c>
      <c r="Z428">
        <f t="shared" si="40"/>
        <v>1900</v>
      </c>
    </row>
    <row r="429" spans="2:26" x14ac:dyDescent="0.25">
      <c r="B429" s="35"/>
      <c r="C429" s="35"/>
      <c r="D429" s="36"/>
      <c r="E429" s="36"/>
      <c r="F429" s="36"/>
      <c r="G429" s="82"/>
      <c r="H429" s="36"/>
      <c r="I429" s="73" t="str">
        <f t="shared" ca="1" si="41"/>
        <v/>
      </c>
      <c r="J429" s="69"/>
      <c r="K429" s="37"/>
      <c r="L429" s="58"/>
      <c r="M429" s="58"/>
      <c r="N429" s="74">
        <f t="shared" ca="1" si="42"/>
        <v>0</v>
      </c>
      <c r="O429" s="72">
        <f t="shared" si="43"/>
        <v>0</v>
      </c>
      <c r="U429" t="str">
        <f>IFERROR(VLOOKUP(D429,Outros!$E$14:$F$25,2,0),"")</f>
        <v>Receita</v>
      </c>
      <c r="V429" t="str">
        <f>IF(D429=Despesas!$C$13,"Despesas_com_Produto",IF(D429=Despesas!$F$13,"Despesas_com_Serviços",IF(D429=Despesas!$I$13,"Despesas_Administrativas",IF(D429=Despesas!$L$13,"Despesas_Operacionais",IF(D429=Despesas!$O$13,"Despesas_com_Pessoal",IF(D429=Despesas!$R$13,"Impostos",IF(D429=Despesas!$U$13,"Despesas_Não_Operacionais",IF(D429=Despesas!$X$13,"Outras_Despesas",""))))))))</f>
        <v>Despesas_Operacionais</v>
      </c>
      <c r="X429">
        <f t="shared" si="38"/>
        <v>0</v>
      </c>
      <c r="Y429">
        <f t="shared" si="39"/>
        <v>1</v>
      </c>
      <c r="Z429">
        <f t="shared" si="40"/>
        <v>1900</v>
      </c>
    </row>
    <row r="430" spans="2:26" x14ac:dyDescent="0.25">
      <c r="B430" s="35"/>
      <c r="C430" s="35"/>
      <c r="D430" s="36"/>
      <c r="E430" s="36"/>
      <c r="F430" s="36"/>
      <c r="G430" s="82"/>
      <c r="H430" s="36"/>
      <c r="I430" s="73" t="str">
        <f t="shared" ca="1" si="41"/>
        <v/>
      </c>
      <c r="J430" s="69"/>
      <c r="K430" s="37"/>
      <c r="L430" s="58"/>
      <c r="M430" s="58"/>
      <c r="N430" s="74">
        <f t="shared" ca="1" si="42"/>
        <v>0</v>
      </c>
      <c r="O430" s="72">
        <f t="shared" si="43"/>
        <v>0</v>
      </c>
      <c r="U430" t="str">
        <f>IFERROR(VLOOKUP(D430,Outros!$E$14:$F$25,2,0),"")</f>
        <v>Receita</v>
      </c>
      <c r="V430" t="str">
        <f>IF(D430=Despesas!$C$13,"Despesas_com_Produto",IF(D430=Despesas!$F$13,"Despesas_com_Serviços",IF(D430=Despesas!$I$13,"Despesas_Administrativas",IF(D430=Despesas!$L$13,"Despesas_Operacionais",IF(D430=Despesas!$O$13,"Despesas_com_Pessoal",IF(D430=Despesas!$R$13,"Impostos",IF(D430=Despesas!$U$13,"Despesas_Não_Operacionais",IF(D430=Despesas!$X$13,"Outras_Despesas",""))))))))</f>
        <v>Despesas_Operacionais</v>
      </c>
      <c r="X430">
        <f t="shared" si="38"/>
        <v>0</v>
      </c>
      <c r="Y430">
        <f t="shared" si="39"/>
        <v>1</v>
      </c>
      <c r="Z430">
        <f t="shared" si="40"/>
        <v>1900</v>
      </c>
    </row>
    <row r="431" spans="2:26" x14ac:dyDescent="0.25">
      <c r="B431" s="35"/>
      <c r="C431" s="35"/>
      <c r="D431" s="36"/>
      <c r="E431" s="36"/>
      <c r="F431" s="36"/>
      <c r="G431" s="82"/>
      <c r="H431" s="36"/>
      <c r="I431" s="73" t="str">
        <f t="shared" ca="1" si="41"/>
        <v/>
      </c>
      <c r="J431" s="69"/>
      <c r="K431" s="37"/>
      <c r="L431" s="58"/>
      <c r="M431" s="58"/>
      <c r="N431" s="74">
        <f t="shared" ca="1" si="42"/>
        <v>0</v>
      </c>
      <c r="O431" s="72">
        <f t="shared" si="43"/>
        <v>0</v>
      </c>
      <c r="U431" t="str">
        <f>IFERROR(VLOOKUP(D431,Outros!$E$14:$F$25,2,0),"")</f>
        <v>Receita</v>
      </c>
      <c r="V431" t="str">
        <f>IF(D431=Despesas!$C$13,"Despesas_com_Produto",IF(D431=Despesas!$F$13,"Despesas_com_Serviços",IF(D431=Despesas!$I$13,"Despesas_Administrativas",IF(D431=Despesas!$L$13,"Despesas_Operacionais",IF(D431=Despesas!$O$13,"Despesas_com_Pessoal",IF(D431=Despesas!$R$13,"Impostos",IF(D431=Despesas!$U$13,"Despesas_Não_Operacionais",IF(D431=Despesas!$X$13,"Outras_Despesas",""))))))))</f>
        <v>Despesas_Operacionais</v>
      </c>
      <c r="X431">
        <f t="shared" si="38"/>
        <v>0</v>
      </c>
      <c r="Y431">
        <f t="shared" si="39"/>
        <v>1</v>
      </c>
      <c r="Z431">
        <f t="shared" si="40"/>
        <v>1900</v>
      </c>
    </row>
    <row r="432" spans="2:26" x14ac:dyDescent="0.25">
      <c r="B432" s="35"/>
      <c r="C432" s="35"/>
      <c r="D432" s="36"/>
      <c r="E432" s="36"/>
      <c r="F432" s="36"/>
      <c r="G432" s="82"/>
      <c r="H432" s="36"/>
      <c r="I432" s="73" t="str">
        <f t="shared" ca="1" si="41"/>
        <v/>
      </c>
      <c r="J432" s="69"/>
      <c r="K432" s="37"/>
      <c r="L432" s="58"/>
      <c r="M432" s="58"/>
      <c r="N432" s="74">
        <f t="shared" ca="1" si="42"/>
        <v>0</v>
      </c>
      <c r="O432" s="72">
        <f t="shared" si="43"/>
        <v>0</v>
      </c>
      <c r="U432" t="str">
        <f>IFERROR(VLOOKUP(D432,Outros!$E$14:$F$25,2,0),"")</f>
        <v>Receita</v>
      </c>
      <c r="V432" t="str">
        <f>IF(D432=Despesas!$C$13,"Despesas_com_Produto",IF(D432=Despesas!$F$13,"Despesas_com_Serviços",IF(D432=Despesas!$I$13,"Despesas_Administrativas",IF(D432=Despesas!$L$13,"Despesas_Operacionais",IF(D432=Despesas!$O$13,"Despesas_com_Pessoal",IF(D432=Despesas!$R$13,"Impostos",IF(D432=Despesas!$U$13,"Despesas_Não_Operacionais",IF(D432=Despesas!$X$13,"Outras_Despesas",""))))))))</f>
        <v>Despesas_Operacionais</v>
      </c>
      <c r="X432">
        <f t="shared" si="38"/>
        <v>0</v>
      </c>
      <c r="Y432">
        <f t="shared" si="39"/>
        <v>1</v>
      </c>
      <c r="Z432">
        <f t="shared" si="40"/>
        <v>1900</v>
      </c>
    </row>
    <row r="433" spans="2:26" x14ac:dyDescent="0.25">
      <c r="B433" s="35"/>
      <c r="C433" s="35"/>
      <c r="D433" s="36"/>
      <c r="E433" s="36"/>
      <c r="F433" s="36"/>
      <c r="G433" s="82"/>
      <c r="H433" s="36"/>
      <c r="I433" s="73" t="str">
        <f t="shared" ca="1" si="41"/>
        <v/>
      </c>
      <c r="J433" s="69"/>
      <c r="K433" s="37"/>
      <c r="L433" s="58"/>
      <c r="M433" s="58"/>
      <c r="N433" s="74">
        <f t="shared" ca="1" si="42"/>
        <v>0</v>
      </c>
      <c r="O433" s="72">
        <f t="shared" si="43"/>
        <v>0</v>
      </c>
      <c r="U433" t="str">
        <f>IFERROR(VLOOKUP(D433,Outros!$E$14:$F$25,2,0),"")</f>
        <v>Receita</v>
      </c>
      <c r="V433" t="str">
        <f>IF(D433=Despesas!$C$13,"Despesas_com_Produto",IF(D433=Despesas!$F$13,"Despesas_com_Serviços",IF(D433=Despesas!$I$13,"Despesas_Administrativas",IF(D433=Despesas!$L$13,"Despesas_Operacionais",IF(D433=Despesas!$O$13,"Despesas_com_Pessoal",IF(D433=Despesas!$R$13,"Impostos",IF(D433=Despesas!$U$13,"Despesas_Não_Operacionais",IF(D433=Despesas!$X$13,"Outras_Despesas",""))))))))</f>
        <v>Despesas_Operacionais</v>
      </c>
      <c r="X433">
        <f t="shared" si="38"/>
        <v>0</v>
      </c>
      <c r="Y433">
        <f t="shared" si="39"/>
        <v>1</v>
      </c>
      <c r="Z433">
        <f t="shared" si="40"/>
        <v>1900</v>
      </c>
    </row>
    <row r="434" spans="2:26" x14ac:dyDescent="0.25">
      <c r="B434" s="35"/>
      <c r="C434" s="35"/>
      <c r="D434" s="36"/>
      <c r="E434" s="36"/>
      <c r="F434" s="36"/>
      <c r="G434" s="82"/>
      <c r="H434" s="36"/>
      <c r="I434" s="73" t="str">
        <f t="shared" ca="1" si="41"/>
        <v/>
      </c>
      <c r="J434" s="69"/>
      <c r="K434" s="37"/>
      <c r="L434" s="58"/>
      <c r="M434" s="58"/>
      <c r="N434" s="74">
        <f t="shared" ca="1" si="42"/>
        <v>0</v>
      </c>
      <c r="O434" s="72">
        <f t="shared" si="43"/>
        <v>0</v>
      </c>
      <c r="U434" t="str">
        <f>IFERROR(VLOOKUP(D434,Outros!$E$14:$F$25,2,0),"")</f>
        <v>Receita</v>
      </c>
      <c r="V434" t="str">
        <f>IF(D434=Despesas!$C$13,"Despesas_com_Produto",IF(D434=Despesas!$F$13,"Despesas_com_Serviços",IF(D434=Despesas!$I$13,"Despesas_Administrativas",IF(D434=Despesas!$L$13,"Despesas_Operacionais",IF(D434=Despesas!$O$13,"Despesas_com_Pessoal",IF(D434=Despesas!$R$13,"Impostos",IF(D434=Despesas!$U$13,"Despesas_Não_Operacionais",IF(D434=Despesas!$X$13,"Outras_Despesas",""))))))))</f>
        <v>Despesas_Operacionais</v>
      </c>
      <c r="X434">
        <f t="shared" si="38"/>
        <v>0</v>
      </c>
      <c r="Y434">
        <f t="shared" si="39"/>
        <v>1</v>
      </c>
      <c r="Z434">
        <f t="shared" si="40"/>
        <v>1900</v>
      </c>
    </row>
    <row r="435" spans="2:26" x14ac:dyDescent="0.25">
      <c r="B435" s="35"/>
      <c r="C435" s="35"/>
      <c r="D435" s="36"/>
      <c r="E435" s="36"/>
      <c r="F435" s="36"/>
      <c r="G435" s="82"/>
      <c r="H435" s="36"/>
      <c r="I435" s="73" t="str">
        <f t="shared" ca="1" si="41"/>
        <v/>
      </c>
      <c r="J435" s="69"/>
      <c r="K435" s="37"/>
      <c r="L435" s="58"/>
      <c r="M435" s="58"/>
      <c r="N435" s="74">
        <f t="shared" ca="1" si="42"/>
        <v>0</v>
      </c>
      <c r="O435" s="72">
        <f t="shared" si="43"/>
        <v>0</v>
      </c>
      <c r="U435" t="str">
        <f>IFERROR(VLOOKUP(D435,Outros!$E$14:$F$25,2,0),"")</f>
        <v>Receita</v>
      </c>
      <c r="V435" t="str">
        <f>IF(D435=Despesas!$C$13,"Despesas_com_Produto",IF(D435=Despesas!$F$13,"Despesas_com_Serviços",IF(D435=Despesas!$I$13,"Despesas_Administrativas",IF(D435=Despesas!$L$13,"Despesas_Operacionais",IF(D435=Despesas!$O$13,"Despesas_com_Pessoal",IF(D435=Despesas!$R$13,"Impostos",IF(D435=Despesas!$U$13,"Despesas_Não_Operacionais",IF(D435=Despesas!$X$13,"Outras_Despesas",""))))))))</f>
        <v>Despesas_Operacionais</v>
      </c>
      <c r="X435">
        <f t="shared" si="38"/>
        <v>0</v>
      </c>
      <c r="Y435">
        <f t="shared" si="39"/>
        <v>1</v>
      </c>
      <c r="Z435">
        <f t="shared" si="40"/>
        <v>1900</v>
      </c>
    </row>
    <row r="436" spans="2:26" x14ac:dyDescent="0.25">
      <c r="B436" s="35"/>
      <c r="C436" s="35"/>
      <c r="D436" s="36"/>
      <c r="E436" s="36"/>
      <c r="F436" s="36"/>
      <c r="G436" s="82"/>
      <c r="H436" s="36"/>
      <c r="I436" s="73" t="str">
        <f t="shared" ca="1" si="41"/>
        <v/>
      </c>
      <c r="J436" s="69"/>
      <c r="K436" s="37"/>
      <c r="L436" s="58"/>
      <c r="M436" s="58"/>
      <c r="N436" s="74">
        <f t="shared" ca="1" si="42"/>
        <v>0</v>
      </c>
      <c r="O436" s="72">
        <f t="shared" si="43"/>
        <v>0</v>
      </c>
      <c r="U436" t="str">
        <f>IFERROR(VLOOKUP(D436,Outros!$E$14:$F$25,2,0),"")</f>
        <v>Receita</v>
      </c>
      <c r="V436" t="str">
        <f>IF(D436=Despesas!$C$13,"Despesas_com_Produto",IF(D436=Despesas!$F$13,"Despesas_com_Serviços",IF(D436=Despesas!$I$13,"Despesas_Administrativas",IF(D436=Despesas!$L$13,"Despesas_Operacionais",IF(D436=Despesas!$O$13,"Despesas_com_Pessoal",IF(D436=Despesas!$R$13,"Impostos",IF(D436=Despesas!$U$13,"Despesas_Não_Operacionais",IF(D436=Despesas!$X$13,"Outras_Despesas",""))))))))</f>
        <v>Despesas_Operacionais</v>
      </c>
      <c r="X436">
        <f t="shared" si="38"/>
        <v>0</v>
      </c>
      <c r="Y436">
        <f t="shared" si="39"/>
        <v>1</v>
      </c>
      <c r="Z436">
        <f t="shared" si="40"/>
        <v>1900</v>
      </c>
    </row>
    <row r="437" spans="2:26" x14ac:dyDescent="0.25">
      <c r="B437" s="35"/>
      <c r="C437" s="35"/>
      <c r="D437" s="36"/>
      <c r="E437" s="36"/>
      <c r="F437" s="36"/>
      <c r="G437" s="82"/>
      <c r="H437" s="36"/>
      <c r="I437" s="73" t="str">
        <f t="shared" ca="1" si="41"/>
        <v/>
      </c>
      <c r="J437" s="69"/>
      <c r="K437" s="37"/>
      <c r="L437" s="58"/>
      <c r="M437" s="58"/>
      <c r="N437" s="74">
        <f t="shared" ca="1" si="42"/>
        <v>0</v>
      </c>
      <c r="O437" s="72">
        <f t="shared" si="43"/>
        <v>0</v>
      </c>
      <c r="U437" t="str">
        <f>IFERROR(VLOOKUP(D437,Outros!$E$14:$F$25,2,0),"")</f>
        <v>Receita</v>
      </c>
      <c r="V437" t="str">
        <f>IF(D437=Despesas!$C$13,"Despesas_com_Produto",IF(D437=Despesas!$F$13,"Despesas_com_Serviços",IF(D437=Despesas!$I$13,"Despesas_Administrativas",IF(D437=Despesas!$L$13,"Despesas_Operacionais",IF(D437=Despesas!$O$13,"Despesas_com_Pessoal",IF(D437=Despesas!$R$13,"Impostos",IF(D437=Despesas!$U$13,"Despesas_Não_Operacionais",IF(D437=Despesas!$X$13,"Outras_Despesas",""))))))))</f>
        <v>Despesas_Operacionais</v>
      </c>
      <c r="X437">
        <f t="shared" si="38"/>
        <v>0</v>
      </c>
      <c r="Y437">
        <f t="shared" si="39"/>
        <v>1</v>
      </c>
      <c r="Z437">
        <f t="shared" si="40"/>
        <v>1900</v>
      </c>
    </row>
    <row r="438" spans="2:26" x14ac:dyDescent="0.25">
      <c r="B438" s="35"/>
      <c r="C438" s="35"/>
      <c r="D438" s="36"/>
      <c r="E438" s="36"/>
      <c r="F438" s="36"/>
      <c r="G438" s="82"/>
      <c r="H438" s="36"/>
      <c r="I438" s="73" t="str">
        <f t="shared" ca="1" si="41"/>
        <v/>
      </c>
      <c r="J438" s="69"/>
      <c r="K438" s="37"/>
      <c r="L438" s="58"/>
      <c r="M438" s="58"/>
      <c r="N438" s="74">
        <f t="shared" ca="1" si="42"/>
        <v>0</v>
      </c>
      <c r="O438" s="72">
        <f t="shared" si="43"/>
        <v>0</v>
      </c>
      <c r="U438" t="str">
        <f>IFERROR(VLOOKUP(D438,Outros!$E$14:$F$25,2,0),"")</f>
        <v>Receita</v>
      </c>
      <c r="V438" t="str">
        <f>IF(D438=Despesas!$C$13,"Despesas_com_Produto",IF(D438=Despesas!$F$13,"Despesas_com_Serviços",IF(D438=Despesas!$I$13,"Despesas_Administrativas",IF(D438=Despesas!$L$13,"Despesas_Operacionais",IF(D438=Despesas!$O$13,"Despesas_com_Pessoal",IF(D438=Despesas!$R$13,"Impostos",IF(D438=Despesas!$U$13,"Despesas_Não_Operacionais",IF(D438=Despesas!$X$13,"Outras_Despesas",""))))))))</f>
        <v>Despesas_Operacionais</v>
      </c>
      <c r="X438">
        <f t="shared" si="38"/>
        <v>0</v>
      </c>
      <c r="Y438">
        <f t="shared" si="39"/>
        <v>1</v>
      </c>
      <c r="Z438">
        <f t="shared" si="40"/>
        <v>1900</v>
      </c>
    </row>
    <row r="439" spans="2:26" x14ac:dyDescent="0.25">
      <c r="B439" s="35"/>
      <c r="C439" s="35"/>
      <c r="D439" s="36"/>
      <c r="E439" s="36"/>
      <c r="F439" s="36"/>
      <c r="G439" s="82"/>
      <c r="H439" s="36"/>
      <c r="I439" s="73" t="str">
        <f t="shared" ca="1" si="41"/>
        <v/>
      </c>
      <c r="J439" s="69"/>
      <c r="K439" s="37"/>
      <c r="L439" s="58"/>
      <c r="M439" s="58"/>
      <c r="N439" s="74">
        <f t="shared" ca="1" si="42"/>
        <v>0</v>
      </c>
      <c r="O439" s="72">
        <f t="shared" si="43"/>
        <v>0</v>
      </c>
      <c r="U439" t="str">
        <f>IFERROR(VLOOKUP(D439,Outros!$E$14:$F$25,2,0),"")</f>
        <v>Receita</v>
      </c>
      <c r="V439" t="str">
        <f>IF(D439=Despesas!$C$13,"Despesas_com_Produto",IF(D439=Despesas!$F$13,"Despesas_com_Serviços",IF(D439=Despesas!$I$13,"Despesas_Administrativas",IF(D439=Despesas!$L$13,"Despesas_Operacionais",IF(D439=Despesas!$O$13,"Despesas_com_Pessoal",IF(D439=Despesas!$R$13,"Impostos",IF(D439=Despesas!$U$13,"Despesas_Não_Operacionais",IF(D439=Despesas!$X$13,"Outras_Despesas",""))))))))</f>
        <v>Despesas_Operacionais</v>
      </c>
      <c r="X439">
        <f t="shared" si="38"/>
        <v>0</v>
      </c>
      <c r="Y439">
        <f t="shared" si="39"/>
        <v>1</v>
      </c>
      <c r="Z439">
        <f t="shared" si="40"/>
        <v>1900</v>
      </c>
    </row>
    <row r="440" spans="2:26" x14ac:dyDescent="0.25">
      <c r="B440" s="35"/>
      <c r="C440" s="35"/>
      <c r="D440" s="36"/>
      <c r="E440" s="36"/>
      <c r="F440" s="36"/>
      <c r="G440" s="82"/>
      <c r="H440" s="36"/>
      <c r="I440" s="73" t="str">
        <f t="shared" ca="1" si="41"/>
        <v/>
      </c>
      <c r="J440" s="69"/>
      <c r="K440" s="37"/>
      <c r="L440" s="58"/>
      <c r="M440" s="58"/>
      <c r="N440" s="74">
        <f t="shared" ca="1" si="42"/>
        <v>0</v>
      </c>
      <c r="O440" s="72">
        <f t="shared" si="43"/>
        <v>0</v>
      </c>
      <c r="U440" t="str">
        <f>IFERROR(VLOOKUP(D440,Outros!$E$14:$F$25,2,0),"")</f>
        <v>Receita</v>
      </c>
      <c r="V440" t="str">
        <f>IF(D440=Despesas!$C$13,"Despesas_com_Produto",IF(D440=Despesas!$F$13,"Despesas_com_Serviços",IF(D440=Despesas!$I$13,"Despesas_Administrativas",IF(D440=Despesas!$L$13,"Despesas_Operacionais",IF(D440=Despesas!$O$13,"Despesas_com_Pessoal",IF(D440=Despesas!$R$13,"Impostos",IF(D440=Despesas!$U$13,"Despesas_Não_Operacionais",IF(D440=Despesas!$X$13,"Outras_Despesas",""))))))))</f>
        <v>Despesas_Operacionais</v>
      </c>
      <c r="X440">
        <f t="shared" si="38"/>
        <v>0</v>
      </c>
      <c r="Y440">
        <f t="shared" si="39"/>
        <v>1</v>
      </c>
      <c r="Z440">
        <f t="shared" si="40"/>
        <v>1900</v>
      </c>
    </row>
    <row r="441" spans="2:26" x14ac:dyDescent="0.25">
      <c r="B441" s="35"/>
      <c r="C441" s="35"/>
      <c r="D441" s="36"/>
      <c r="E441" s="36"/>
      <c r="F441" s="36"/>
      <c r="G441" s="82"/>
      <c r="H441" s="36"/>
      <c r="I441" s="73" t="str">
        <f t="shared" ca="1" si="41"/>
        <v/>
      </c>
      <c r="J441" s="69"/>
      <c r="K441" s="37"/>
      <c r="L441" s="58"/>
      <c r="M441" s="58"/>
      <c r="N441" s="74">
        <f t="shared" ca="1" si="42"/>
        <v>0</v>
      </c>
      <c r="O441" s="72">
        <f t="shared" si="43"/>
        <v>0</v>
      </c>
      <c r="U441" t="str">
        <f>IFERROR(VLOOKUP(D441,Outros!$E$14:$F$25,2,0),"")</f>
        <v>Receita</v>
      </c>
      <c r="V441" t="str">
        <f>IF(D441=Despesas!$C$13,"Despesas_com_Produto",IF(D441=Despesas!$F$13,"Despesas_com_Serviços",IF(D441=Despesas!$I$13,"Despesas_Administrativas",IF(D441=Despesas!$L$13,"Despesas_Operacionais",IF(D441=Despesas!$O$13,"Despesas_com_Pessoal",IF(D441=Despesas!$R$13,"Impostos",IF(D441=Despesas!$U$13,"Despesas_Não_Operacionais",IF(D441=Despesas!$X$13,"Outras_Despesas",""))))))))</f>
        <v>Despesas_Operacionais</v>
      </c>
      <c r="X441">
        <f t="shared" si="38"/>
        <v>0</v>
      </c>
      <c r="Y441">
        <f t="shared" si="39"/>
        <v>1</v>
      </c>
      <c r="Z441">
        <f t="shared" si="40"/>
        <v>1900</v>
      </c>
    </row>
    <row r="442" spans="2:26" x14ac:dyDescent="0.25">
      <c r="B442" s="35"/>
      <c r="C442" s="35"/>
      <c r="D442" s="36"/>
      <c r="E442" s="36"/>
      <c r="F442" s="36"/>
      <c r="G442" s="82"/>
      <c r="H442" s="36"/>
      <c r="I442" s="73" t="str">
        <f t="shared" ca="1" si="41"/>
        <v/>
      </c>
      <c r="J442" s="69"/>
      <c r="K442" s="37"/>
      <c r="L442" s="58"/>
      <c r="M442" s="58"/>
      <c r="N442" s="74">
        <f t="shared" ca="1" si="42"/>
        <v>0</v>
      </c>
      <c r="O442" s="72">
        <f t="shared" si="43"/>
        <v>0</v>
      </c>
      <c r="U442" t="str">
        <f>IFERROR(VLOOKUP(D442,Outros!$E$14:$F$25,2,0),"")</f>
        <v>Receita</v>
      </c>
      <c r="V442" t="str">
        <f>IF(D442=Despesas!$C$13,"Despesas_com_Produto",IF(D442=Despesas!$F$13,"Despesas_com_Serviços",IF(D442=Despesas!$I$13,"Despesas_Administrativas",IF(D442=Despesas!$L$13,"Despesas_Operacionais",IF(D442=Despesas!$O$13,"Despesas_com_Pessoal",IF(D442=Despesas!$R$13,"Impostos",IF(D442=Despesas!$U$13,"Despesas_Não_Operacionais",IF(D442=Despesas!$X$13,"Outras_Despesas",""))))))))</f>
        <v>Despesas_Operacionais</v>
      </c>
      <c r="X442">
        <f t="shared" si="38"/>
        <v>0</v>
      </c>
      <c r="Y442">
        <f t="shared" si="39"/>
        <v>1</v>
      </c>
      <c r="Z442">
        <f t="shared" si="40"/>
        <v>1900</v>
      </c>
    </row>
    <row r="443" spans="2:26" x14ac:dyDescent="0.25">
      <c r="B443" s="35"/>
      <c r="C443" s="35"/>
      <c r="D443" s="36"/>
      <c r="E443" s="36"/>
      <c r="F443" s="36"/>
      <c r="G443" s="82"/>
      <c r="H443" s="36"/>
      <c r="I443" s="73" t="str">
        <f t="shared" ca="1" si="41"/>
        <v/>
      </c>
      <c r="J443" s="69"/>
      <c r="K443" s="37"/>
      <c r="L443" s="58"/>
      <c r="M443" s="58"/>
      <c r="N443" s="74">
        <f t="shared" ca="1" si="42"/>
        <v>0</v>
      </c>
      <c r="O443" s="72">
        <f t="shared" si="43"/>
        <v>0</v>
      </c>
      <c r="U443" t="str">
        <f>IFERROR(VLOOKUP(D443,Outros!$E$14:$F$25,2,0),"")</f>
        <v>Receita</v>
      </c>
      <c r="V443" t="str">
        <f>IF(D443=Despesas!$C$13,"Despesas_com_Produto",IF(D443=Despesas!$F$13,"Despesas_com_Serviços",IF(D443=Despesas!$I$13,"Despesas_Administrativas",IF(D443=Despesas!$L$13,"Despesas_Operacionais",IF(D443=Despesas!$O$13,"Despesas_com_Pessoal",IF(D443=Despesas!$R$13,"Impostos",IF(D443=Despesas!$U$13,"Despesas_Não_Operacionais",IF(D443=Despesas!$X$13,"Outras_Despesas",""))))))))</f>
        <v>Despesas_Operacionais</v>
      </c>
      <c r="X443">
        <f t="shared" si="38"/>
        <v>0</v>
      </c>
      <c r="Y443">
        <f t="shared" si="39"/>
        <v>1</v>
      </c>
      <c r="Z443">
        <f t="shared" si="40"/>
        <v>1900</v>
      </c>
    </row>
    <row r="444" spans="2:26" x14ac:dyDescent="0.25">
      <c r="B444" s="35"/>
      <c r="C444" s="35"/>
      <c r="D444" s="36"/>
      <c r="E444" s="36"/>
      <c r="F444" s="36"/>
      <c r="G444" s="82"/>
      <c r="H444" s="36"/>
      <c r="I444" s="73" t="str">
        <f t="shared" ca="1" si="41"/>
        <v/>
      </c>
      <c r="J444" s="69"/>
      <c r="K444" s="37"/>
      <c r="L444" s="58"/>
      <c r="M444" s="58"/>
      <c r="N444" s="74">
        <f t="shared" ca="1" si="42"/>
        <v>0</v>
      </c>
      <c r="O444" s="72">
        <f t="shared" si="43"/>
        <v>0</v>
      </c>
      <c r="U444" t="str">
        <f>IFERROR(VLOOKUP(D444,Outros!$E$14:$F$25,2,0),"")</f>
        <v>Receita</v>
      </c>
      <c r="V444" t="str">
        <f>IF(D444=Despesas!$C$13,"Despesas_com_Produto",IF(D444=Despesas!$F$13,"Despesas_com_Serviços",IF(D444=Despesas!$I$13,"Despesas_Administrativas",IF(D444=Despesas!$L$13,"Despesas_Operacionais",IF(D444=Despesas!$O$13,"Despesas_com_Pessoal",IF(D444=Despesas!$R$13,"Impostos",IF(D444=Despesas!$U$13,"Despesas_Não_Operacionais",IF(D444=Despesas!$X$13,"Outras_Despesas",""))))))))</f>
        <v>Despesas_Operacionais</v>
      </c>
      <c r="X444">
        <f t="shared" si="38"/>
        <v>0</v>
      </c>
      <c r="Y444">
        <f t="shared" si="39"/>
        <v>1</v>
      </c>
      <c r="Z444">
        <f t="shared" si="40"/>
        <v>1900</v>
      </c>
    </row>
    <row r="445" spans="2:26" x14ac:dyDescent="0.25">
      <c r="B445" s="35"/>
      <c r="C445" s="35"/>
      <c r="D445" s="36"/>
      <c r="E445" s="36"/>
      <c r="F445" s="36"/>
      <c r="G445" s="82"/>
      <c r="H445" s="36"/>
      <c r="I445" s="73" t="str">
        <f t="shared" ca="1" si="41"/>
        <v/>
      </c>
      <c r="J445" s="69"/>
      <c r="K445" s="37"/>
      <c r="L445" s="58"/>
      <c r="M445" s="58"/>
      <c r="N445" s="74">
        <f t="shared" ca="1" si="42"/>
        <v>0</v>
      </c>
      <c r="O445" s="72">
        <f t="shared" si="43"/>
        <v>0</v>
      </c>
      <c r="U445" t="str">
        <f>IFERROR(VLOOKUP(D445,Outros!$E$14:$F$25,2,0),"")</f>
        <v>Receita</v>
      </c>
      <c r="V445" t="str">
        <f>IF(D445=Despesas!$C$13,"Despesas_com_Produto",IF(D445=Despesas!$F$13,"Despesas_com_Serviços",IF(D445=Despesas!$I$13,"Despesas_Administrativas",IF(D445=Despesas!$L$13,"Despesas_Operacionais",IF(D445=Despesas!$O$13,"Despesas_com_Pessoal",IF(D445=Despesas!$R$13,"Impostos",IF(D445=Despesas!$U$13,"Despesas_Não_Operacionais",IF(D445=Despesas!$X$13,"Outras_Despesas",""))))))))</f>
        <v>Despesas_Operacionais</v>
      </c>
      <c r="X445">
        <f t="shared" si="38"/>
        <v>0</v>
      </c>
      <c r="Y445">
        <f t="shared" si="39"/>
        <v>1</v>
      </c>
      <c r="Z445">
        <f t="shared" si="40"/>
        <v>1900</v>
      </c>
    </row>
    <row r="446" spans="2:26" x14ac:dyDescent="0.25">
      <c r="B446" s="35"/>
      <c r="C446" s="35"/>
      <c r="D446" s="36"/>
      <c r="E446" s="36"/>
      <c r="F446" s="36"/>
      <c r="G446" s="82"/>
      <c r="H446" s="36"/>
      <c r="I446" s="73" t="str">
        <f t="shared" ca="1" si="41"/>
        <v/>
      </c>
      <c r="J446" s="69"/>
      <c r="K446" s="37"/>
      <c r="L446" s="58"/>
      <c r="M446" s="58"/>
      <c r="N446" s="74">
        <f t="shared" ca="1" si="42"/>
        <v>0</v>
      </c>
      <c r="O446" s="72">
        <f t="shared" si="43"/>
        <v>0</v>
      </c>
      <c r="U446" t="str">
        <f>IFERROR(VLOOKUP(D446,Outros!$E$14:$F$25,2,0),"")</f>
        <v>Receita</v>
      </c>
      <c r="V446" t="str">
        <f>IF(D446=Despesas!$C$13,"Despesas_com_Produto",IF(D446=Despesas!$F$13,"Despesas_com_Serviços",IF(D446=Despesas!$I$13,"Despesas_Administrativas",IF(D446=Despesas!$L$13,"Despesas_Operacionais",IF(D446=Despesas!$O$13,"Despesas_com_Pessoal",IF(D446=Despesas!$R$13,"Impostos",IF(D446=Despesas!$U$13,"Despesas_Não_Operacionais",IF(D446=Despesas!$X$13,"Outras_Despesas",""))))))))</f>
        <v>Despesas_Operacionais</v>
      </c>
      <c r="X446">
        <f t="shared" si="38"/>
        <v>0</v>
      </c>
      <c r="Y446">
        <f t="shared" si="39"/>
        <v>1</v>
      </c>
      <c r="Z446">
        <f t="shared" si="40"/>
        <v>1900</v>
      </c>
    </row>
    <row r="447" spans="2:26" x14ac:dyDescent="0.25">
      <c r="B447" s="35"/>
      <c r="C447" s="35"/>
      <c r="D447" s="36"/>
      <c r="E447" s="36"/>
      <c r="F447" s="36"/>
      <c r="G447" s="82"/>
      <c r="H447" s="36"/>
      <c r="I447" s="73" t="str">
        <f t="shared" ca="1" si="41"/>
        <v/>
      </c>
      <c r="J447" s="69"/>
      <c r="K447" s="37"/>
      <c r="L447" s="58"/>
      <c r="M447" s="58"/>
      <c r="N447" s="74">
        <f t="shared" ca="1" si="42"/>
        <v>0</v>
      </c>
      <c r="O447" s="72">
        <f t="shared" si="43"/>
        <v>0</v>
      </c>
      <c r="U447" t="str">
        <f>IFERROR(VLOOKUP(D447,Outros!$E$14:$F$25,2,0),"")</f>
        <v>Receita</v>
      </c>
      <c r="V447" t="str">
        <f>IF(D447=Despesas!$C$13,"Despesas_com_Produto",IF(D447=Despesas!$F$13,"Despesas_com_Serviços",IF(D447=Despesas!$I$13,"Despesas_Administrativas",IF(D447=Despesas!$L$13,"Despesas_Operacionais",IF(D447=Despesas!$O$13,"Despesas_com_Pessoal",IF(D447=Despesas!$R$13,"Impostos",IF(D447=Despesas!$U$13,"Despesas_Não_Operacionais",IF(D447=Despesas!$X$13,"Outras_Despesas",""))))))))</f>
        <v>Despesas_Operacionais</v>
      </c>
      <c r="X447">
        <f t="shared" si="38"/>
        <v>0</v>
      </c>
      <c r="Y447">
        <f t="shared" si="39"/>
        <v>1</v>
      </c>
      <c r="Z447">
        <f t="shared" si="40"/>
        <v>1900</v>
      </c>
    </row>
    <row r="448" spans="2:26" x14ac:dyDescent="0.25">
      <c r="B448" s="35"/>
      <c r="C448" s="35"/>
      <c r="D448" s="36"/>
      <c r="E448" s="36"/>
      <c r="F448" s="36"/>
      <c r="G448" s="82"/>
      <c r="H448" s="36"/>
      <c r="I448" s="73" t="str">
        <f t="shared" ca="1" si="41"/>
        <v/>
      </c>
      <c r="J448" s="69"/>
      <c r="K448" s="37"/>
      <c r="L448" s="58"/>
      <c r="M448" s="58"/>
      <c r="N448" s="74">
        <f t="shared" ca="1" si="42"/>
        <v>0</v>
      </c>
      <c r="O448" s="72">
        <f t="shared" si="43"/>
        <v>0</v>
      </c>
      <c r="U448" t="str">
        <f>IFERROR(VLOOKUP(D448,Outros!$E$14:$F$25,2,0),"")</f>
        <v>Receita</v>
      </c>
      <c r="V448" t="str">
        <f>IF(D448=Despesas!$C$13,"Despesas_com_Produto",IF(D448=Despesas!$F$13,"Despesas_com_Serviços",IF(D448=Despesas!$I$13,"Despesas_Administrativas",IF(D448=Despesas!$L$13,"Despesas_Operacionais",IF(D448=Despesas!$O$13,"Despesas_com_Pessoal",IF(D448=Despesas!$R$13,"Impostos",IF(D448=Despesas!$U$13,"Despesas_Não_Operacionais",IF(D448=Despesas!$X$13,"Outras_Despesas",""))))))))</f>
        <v>Despesas_Operacionais</v>
      </c>
      <c r="X448">
        <f t="shared" si="38"/>
        <v>0</v>
      </c>
      <c r="Y448">
        <f t="shared" si="39"/>
        <v>1</v>
      </c>
      <c r="Z448">
        <f t="shared" si="40"/>
        <v>1900</v>
      </c>
    </row>
    <row r="449" spans="2:26" x14ac:dyDescent="0.25">
      <c r="B449" s="35"/>
      <c r="C449" s="35"/>
      <c r="D449" s="36"/>
      <c r="E449" s="36"/>
      <c r="F449" s="36"/>
      <c r="G449" s="82"/>
      <c r="H449" s="36"/>
      <c r="I449" s="73" t="str">
        <f t="shared" ca="1" si="41"/>
        <v/>
      </c>
      <c r="J449" s="69"/>
      <c r="K449" s="37"/>
      <c r="L449" s="58"/>
      <c r="M449" s="58"/>
      <c r="N449" s="74">
        <f t="shared" ca="1" si="42"/>
        <v>0</v>
      </c>
      <c r="O449" s="72">
        <f t="shared" si="43"/>
        <v>0</v>
      </c>
      <c r="U449" t="str">
        <f>IFERROR(VLOOKUP(D449,Outros!$E$14:$F$25,2,0),"")</f>
        <v>Receita</v>
      </c>
      <c r="V449" t="str">
        <f>IF(D449=Despesas!$C$13,"Despesas_com_Produto",IF(D449=Despesas!$F$13,"Despesas_com_Serviços",IF(D449=Despesas!$I$13,"Despesas_Administrativas",IF(D449=Despesas!$L$13,"Despesas_Operacionais",IF(D449=Despesas!$O$13,"Despesas_com_Pessoal",IF(D449=Despesas!$R$13,"Impostos",IF(D449=Despesas!$U$13,"Despesas_Não_Operacionais",IF(D449=Despesas!$X$13,"Outras_Despesas",""))))))))</f>
        <v>Despesas_Operacionais</v>
      </c>
      <c r="X449">
        <f t="shared" si="38"/>
        <v>0</v>
      </c>
      <c r="Y449">
        <f t="shared" si="39"/>
        <v>1</v>
      </c>
      <c r="Z449">
        <f t="shared" si="40"/>
        <v>1900</v>
      </c>
    </row>
    <row r="450" spans="2:26" x14ac:dyDescent="0.25">
      <c r="B450" s="35"/>
      <c r="C450" s="35"/>
      <c r="D450" s="36"/>
      <c r="E450" s="36"/>
      <c r="F450" s="36"/>
      <c r="G450" s="82"/>
      <c r="H450" s="36"/>
      <c r="I450" s="73" t="str">
        <f t="shared" ca="1" si="41"/>
        <v/>
      </c>
      <c r="J450" s="69"/>
      <c r="K450" s="37"/>
      <c r="L450" s="58"/>
      <c r="M450" s="58"/>
      <c r="N450" s="74">
        <f t="shared" ca="1" si="42"/>
        <v>0</v>
      </c>
      <c r="O450" s="72">
        <f t="shared" si="43"/>
        <v>0</v>
      </c>
      <c r="U450" t="str">
        <f>IFERROR(VLOOKUP(D450,Outros!$E$14:$F$25,2,0),"")</f>
        <v>Receita</v>
      </c>
      <c r="V450" t="str">
        <f>IF(D450=Despesas!$C$13,"Despesas_com_Produto",IF(D450=Despesas!$F$13,"Despesas_com_Serviços",IF(D450=Despesas!$I$13,"Despesas_Administrativas",IF(D450=Despesas!$L$13,"Despesas_Operacionais",IF(D450=Despesas!$O$13,"Despesas_com_Pessoal",IF(D450=Despesas!$R$13,"Impostos",IF(D450=Despesas!$U$13,"Despesas_Não_Operacionais",IF(D450=Despesas!$X$13,"Outras_Despesas",""))))))))</f>
        <v>Despesas_Operacionais</v>
      </c>
      <c r="X450">
        <f t="shared" si="38"/>
        <v>0</v>
      </c>
      <c r="Y450">
        <f t="shared" si="39"/>
        <v>1</v>
      </c>
      <c r="Z450">
        <f t="shared" si="40"/>
        <v>1900</v>
      </c>
    </row>
    <row r="451" spans="2:26" x14ac:dyDescent="0.25">
      <c r="B451" s="35"/>
      <c r="C451" s="35"/>
      <c r="D451" s="36"/>
      <c r="E451" s="36"/>
      <c r="F451" s="36"/>
      <c r="G451" s="82"/>
      <c r="H451" s="36"/>
      <c r="I451" s="73" t="str">
        <f t="shared" ca="1" si="41"/>
        <v/>
      </c>
      <c r="J451" s="69"/>
      <c r="K451" s="37"/>
      <c r="L451" s="58"/>
      <c r="M451" s="58"/>
      <c r="N451" s="74">
        <f t="shared" ca="1" si="42"/>
        <v>0</v>
      </c>
      <c r="O451" s="72">
        <f t="shared" si="43"/>
        <v>0</v>
      </c>
      <c r="U451" t="str">
        <f>IFERROR(VLOOKUP(D451,Outros!$E$14:$F$25,2,0),"")</f>
        <v>Receita</v>
      </c>
      <c r="V451" t="str">
        <f>IF(D451=Despesas!$C$13,"Despesas_com_Produto",IF(D451=Despesas!$F$13,"Despesas_com_Serviços",IF(D451=Despesas!$I$13,"Despesas_Administrativas",IF(D451=Despesas!$L$13,"Despesas_Operacionais",IF(D451=Despesas!$O$13,"Despesas_com_Pessoal",IF(D451=Despesas!$R$13,"Impostos",IF(D451=Despesas!$U$13,"Despesas_Não_Operacionais",IF(D451=Despesas!$X$13,"Outras_Despesas",""))))))))</f>
        <v>Despesas_Operacionais</v>
      </c>
      <c r="X451">
        <f t="shared" si="38"/>
        <v>0</v>
      </c>
      <c r="Y451">
        <f t="shared" si="39"/>
        <v>1</v>
      </c>
      <c r="Z451">
        <f t="shared" si="40"/>
        <v>1900</v>
      </c>
    </row>
    <row r="452" spans="2:26" x14ac:dyDescent="0.25">
      <c r="B452" s="35"/>
      <c r="C452" s="35"/>
      <c r="D452" s="36"/>
      <c r="E452" s="36"/>
      <c r="F452" s="36"/>
      <c r="G452" s="82"/>
      <c r="H452" s="36"/>
      <c r="I452" s="73" t="str">
        <f t="shared" ca="1" si="41"/>
        <v/>
      </c>
      <c r="J452" s="69"/>
      <c r="K452" s="37"/>
      <c r="L452" s="58"/>
      <c r="M452" s="58"/>
      <c r="N452" s="74">
        <f t="shared" ca="1" si="42"/>
        <v>0</v>
      </c>
      <c r="O452" s="72">
        <f t="shared" si="43"/>
        <v>0</v>
      </c>
      <c r="U452" t="str">
        <f>IFERROR(VLOOKUP(D452,Outros!$E$14:$F$25,2,0),"")</f>
        <v>Receita</v>
      </c>
      <c r="V452" t="str">
        <f>IF(D452=Despesas!$C$13,"Despesas_com_Produto",IF(D452=Despesas!$F$13,"Despesas_com_Serviços",IF(D452=Despesas!$I$13,"Despesas_Administrativas",IF(D452=Despesas!$L$13,"Despesas_Operacionais",IF(D452=Despesas!$O$13,"Despesas_com_Pessoal",IF(D452=Despesas!$R$13,"Impostos",IF(D452=Despesas!$U$13,"Despesas_Não_Operacionais",IF(D452=Despesas!$X$13,"Outras_Despesas",""))))))))</f>
        <v>Despesas_Operacionais</v>
      </c>
      <c r="X452">
        <f t="shared" si="38"/>
        <v>0</v>
      </c>
      <c r="Y452">
        <f t="shared" si="39"/>
        <v>1</v>
      </c>
      <c r="Z452">
        <f t="shared" si="40"/>
        <v>1900</v>
      </c>
    </row>
    <row r="453" spans="2:26" x14ac:dyDescent="0.25">
      <c r="B453" s="35"/>
      <c r="C453" s="35"/>
      <c r="D453" s="36"/>
      <c r="E453" s="36"/>
      <c r="F453" s="36"/>
      <c r="G453" s="82"/>
      <c r="H453" s="36"/>
      <c r="I453" s="73" t="str">
        <f t="shared" ca="1" si="41"/>
        <v/>
      </c>
      <c r="J453" s="69"/>
      <c r="K453" s="37"/>
      <c r="L453" s="58"/>
      <c r="M453" s="58"/>
      <c r="N453" s="74">
        <f t="shared" ca="1" si="42"/>
        <v>0</v>
      </c>
      <c r="O453" s="72">
        <f t="shared" si="43"/>
        <v>0</v>
      </c>
      <c r="U453" t="str">
        <f>IFERROR(VLOOKUP(D453,Outros!$E$14:$F$25,2,0),"")</f>
        <v>Receita</v>
      </c>
      <c r="V453" t="str">
        <f>IF(D453=Despesas!$C$13,"Despesas_com_Produto",IF(D453=Despesas!$F$13,"Despesas_com_Serviços",IF(D453=Despesas!$I$13,"Despesas_Administrativas",IF(D453=Despesas!$L$13,"Despesas_Operacionais",IF(D453=Despesas!$O$13,"Despesas_com_Pessoal",IF(D453=Despesas!$R$13,"Impostos",IF(D453=Despesas!$U$13,"Despesas_Não_Operacionais",IF(D453=Despesas!$X$13,"Outras_Despesas",""))))))))</f>
        <v>Despesas_Operacionais</v>
      </c>
      <c r="X453">
        <f t="shared" si="38"/>
        <v>0</v>
      </c>
      <c r="Y453">
        <f t="shared" si="39"/>
        <v>1</v>
      </c>
      <c r="Z453">
        <f t="shared" si="40"/>
        <v>1900</v>
      </c>
    </row>
    <row r="454" spans="2:26" x14ac:dyDescent="0.25">
      <c r="B454" s="35"/>
      <c r="C454" s="35"/>
      <c r="D454" s="36"/>
      <c r="E454" s="36"/>
      <c r="F454" s="36"/>
      <c r="G454" s="82"/>
      <c r="H454" s="36"/>
      <c r="I454" s="73" t="str">
        <f t="shared" ca="1" si="41"/>
        <v/>
      </c>
      <c r="J454" s="69"/>
      <c r="K454" s="37"/>
      <c r="L454" s="58"/>
      <c r="M454" s="58"/>
      <c r="N454" s="74">
        <f t="shared" ca="1" si="42"/>
        <v>0</v>
      </c>
      <c r="O454" s="72">
        <f t="shared" si="43"/>
        <v>0</v>
      </c>
      <c r="U454" t="str">
        <f>IFERROR(VLOOKUP(D454,Outros!$E$14:$F$25,2,0),"")</f>
        <v>Receita</v>
      </c>
      <c r="V454" t="str">
        <f>IF(D454=Despesas!$C$13,"Despesas_com_Produto",IF(D454=Despesas!$F$13,"Despesas_com_Serviços",IF(D454=Despesas!$I$13,"Despesas_Administrativas",IF(D454=Despesas!$L$13,"Despesas_Operacionais",IF(D454=Despesas!$O$13,"Despesas_com_Pessoal",IF(D454=Despesas!$R$13,"Impostos",IF(D454=Despesas!$U$13,"Despesas_Não_Operacionais",IF(D454=Despesas!$X$13,"Outras_Despesas",""))))))))</f>
        <v>Despesas_Operacionais</v>
      </c>
      <c r="X454">
        <f t="shared" si="38"/>
        <v>0</v>
      </c>
      <c r="Y454">
        <f t="shared" si="39"/>
        <v>1</v>
      </c>
      <c r="Z454">
        <f t="shared" si="40"/>
        <v>1900</v>
      </c>
    </row>
    <row r="455" spans="2:26" x14ac:dyDescent="0.25">
      <c r="B455" s="35"/>
      <c r="C455" s="35"/>
      <c r="D455" s="36"/>
      <c r="E455" s="36"/>
      <c r="F455" s="36"/>
      <c r="G455" s="82"/>
      <c r="H455" s="36"/>
      <c r="I455" s="73" t="str">
        <f t="shared" ca="1" si="41"/>
        <v/>
      </c>
      <c r="J455" s="69"/>
      <c r="K455" s="37"/>
      <c r="L455" s="58"/>
      <c r="M455" s="58"/>
      <c r="N455" s="74">
        <f t="shared" ca="1" si="42"/>
        <v>0</v>
      </c>
      <c r="O455" s="72">
        <f t="shared" si="43"/>
        <v>0</v>
      </c>
      <c r="U455" t="str">
        <f>IFERROR(VLOOKUP(D455,Outros!$E$14:$F$25,2,0),"")</f>
        <v>Receita</v>
      </c>
      <c r="V455" t="str">
        <f>IF(D455=Despesas!$C$13,"Despesas_com_Produto",IF(D455=Despesas!$F$13,"Despesas_com_Serviços",IF(D455=Despesas!$I$13,"Despesas_Administrativas",IF(D455=Despesas!$L$13,"Despesas_Operacionais",IF(D455=Despesas!$O$13,"Despesas_com_Pessoal",IF(D455=Despesas!$R$13,"Impostos",IF(D455=Despesas!$U$13,"Despesas_Não_Operacionais",IF(D455=Despesas!$X$13,"Outras_Despesas",""))))))))</f>
        <v>Despesas_Operacionais</v>
      </c>
      <c r="X455">
        <f t="shared" si="38"/>
        <v>0</v>
      </c>
      <c r="Y455">
        <f t="shared" si="39"/>
        <v>1</v>
      </c>
      <c r="Z455">
        <f t="shared" si="40"/>
        <v>1900</v>
      </c>
    </row>
    <row r="456" spans="2:26" x14ac:dyDescent="0.25">
      <c r="B456" s="35"/>
      <c r="C456" s="35"/>
      <c r="D456" s="36"/>
      <c r="E456" s="36"/>
      <c r="F456" s="36"/>
      <c r="G456" s="82"/>
      <c r="H456" s="36"/>
      <c r="I456" s="73" t="str">
        <f t="shared" ca="1" si="41"/>
        <v/>
      </c>
      <c r="J456" s="69"/>
      <c r="K456" s="37"/>
      <c r="L456" s="58"/>
      <c r="M456" s="58"/>
      <c r="N456" s="74">
        <f t="shared" ca="1" si="42"/>
        <v>0</v>
      </c>
      <c r="O456" s="72">
        <f t="shared" si="43"/>
        <v>0</v>
      </c>
      <c r="U456" t="str">
        <f>IFERROR(VLOOKUP(D456,Outros!$E$14:$F$25,2,0),"")</f>
        <v>Receita</v>
      </c>
      <c r="V456" t="str">
        <f>IF(D456=Despesas!$C$13,"Despesas_com_Produto",IF(D456=Despesas!$F$13,"Despesas_com_Serviços",IF(D456=Despesas!$I$13,"Despesas_Administrativas",IF(D456=Despesas!$L$13,"Despesas_Operacionais",IF(D456=Despesas!$O$13,"Despesas_com_Pessoal",IF(D456=Despesas!$R$13,"Impostos",IF(D456=Despesas!$U$13,"Despesas_Não_Operacionais",IF(D456=Despesas!$X$13,"Outras_Despesas",""))))))))</f>
        <v>Despesas_Operacionais</v>
      </c>
      <c r="X456">
        <f t="shared" si="38"/>
        <v>0</v>
      </c>
      <c r="Y456">
        <f t="shared" si="39"/>
        <v>1</v>
      </c>
      <c r="Z456">
        <f t="shared" si="40"/>
        <v>1900</v>
      </c>
    </row>
    <row r="457" spans="2:26" x14ac:dyDescent="0.25">
      <c r="B457" s="35"/>
      <c r="C457" s="35"/>
      <c r="D457" s="36"/>
      <c r="E457" s="36"/>
      <c r="F457" s="36"/>
      <c r="G457" s="82"/>
      <c r="H457" s="36"/>
      <c r="I457" s="73" t="str">
        <f t="shared" ca="1" si="41"/>
        <v/>
      </c>
      <c r="J457" s="69"/>
      <c r="K457" s="37"/>
      <c r="L457" s="58"/>
      <c r="M457" s="58"/>
      <c r="N457" s="74">
        <f t="shared" ca="1" si="42"/>
        <v>0</v>
      </c>
      <c r="O457" s="72">
        <f t="shared" si="43"/>
        <v>0</v>
      </c>
      <c r="U457" t="str">
        <f>IFERROR(VLOOKUP(D457,Outros!$E$14:$F$25,2,0),"")</f>
        <v>Receita</v>
      </c>
      <c r="V457" t="str">
        <f>IF(D457=Despesas!$C$13,"Despesas_com_Produto",IF(D457=Despesas!$F$13,"Despesas_com_Serviços",IF(D457=Despesas!$I$13,"Despesas_Administrativas",IF(D457=Despesas!$L$13,"Despesas_Operacionais",IF(D457=Despesas!$O$13,"Despesas_com_Pessoal",IF(D457=Despesas!$R$13,"Impostos",IF(D457=Despesas!$U$13,"Despesas_Não_Operacionais",IF(D457=Despesas!$X$13,"Outras_Despesas",""))))))))</f>
        <v>Despesas_Operacionais</v>
      </c>
      <c r="X457">
        <f t="shared" si="38"/>
        <v>0</v>
      </c>
      <c r="Y457">
        <f t="shared" si="39"/>
        <v>1</v>
      </c>
      <c r="Z457">
        <f t="shared" si="40"/>
        <v>1900</v>
      </c>
    </row>
    <row r="458" spans="2:26" x14ac:dyDescent="0.25">
      <c r="B458" s="35"/>
      <c r="C458" s="35"/>
      <c r="D458" s="36"/>
      <c r="E458" s="36"/>
      <c r="F458" s="36"/>
      <c r="G458" s="82"/>
      <c r="H458" s="36"/>
      <c r="I458" s="73" t="str">
        <f t="shared" ca="1" si="41"/>
        <v/>
      </c>
      <c r="J458" s="69"/>
      <c r="K458" s="37"/>
      <c r="L458" s="58"/>
      <c r="M458" s="58"/>
      <c r="N458" s="74">
        <f t="shared" ca="1" si="42"/>
        <v>0</v>
      </c>
      <c r="O458" s="72">
        <f t="shared" si="43"/>
        <v>0</v>
      </c>
      <c r="U458" t="str">
        <f>IFERROR(VLOOKUP(D458,Outros!$E$14:$F$25,2,0),"")</f>
        <v>Receita</v>
      </c>
      <c r="V458" t="str">
        <f>IF(D458=Despesas!$C$13,"Despesas_com_Produto",IF(D458=Despesas!$F$13,"Despesas_com_Serviços",IF(D458=Despesas!$I$13,"Despesas_Administrativas",IF(D458=Despesas!$L$13,"Despesas_Operacionais",IF(D458=Despesas!$O$13,"Despesas_com_Pessoal",IF(D458=Despesas!$R$13,"Impostos",IF(D458=Despesas!$U$13,"Despesas_Não_Operacionais",IF(D458=Despesas!$X$13,"Outras_Despesas",""))))))))</f>
        <v>Despesas_Operacionais</v>
      </c>
      <c r="X458">
        <f t="shared" si="38"/>
        <v>0</v>
      </c>
      <c r="Y458">
        <f t="shared" si="39"/>
        <v>1</v>
      </c>
      <c r="Z458">
        <f t="shared" si="40"/>
        <v>1900</v>
      </c>
    </row>
    <row r="459" spans="2:26" x14ac:dyDescent="0.25">
      <c r="B459" s="35"/>
      <c r="C459" s="35"/>
      <c r="D459" s="36"/>
      <c r="E459" s="36"/>
      <c r="F459" s="36"/>
      <c r="G459" s="82"/>
      <c r="H459" s="36"/>
      <c r="I459" s="73" t="str">
        <f t="shared" ca="1" si="41"/>
        <v/>
      </c>
      <c r="J459" s="69"/>
      <c r="K459" s="37"/>
      <c r="L459" s="58"/>
      <c r="M459" s="58"/>
      <c r="N459" s="74">
        <f t="shared" ca="1" si="42"/>
        <v>0</v>
      </c>
      <c r="O459" s="72">
        <f t="shared" si="43"/>
        <v>0</v>
      </c>
      <c r="U459" t="str">
        <f>IFERROR(VLOOKUP(D459,Outros!$E$14:$F$25,2,0),"")</f>
        <v>Receita</v>
      </c>
      <c r="V459" t="str">
        <f>IF(D459=Despesas!$C$13,"Despesas_com_Produto",IF(D459=Despesas!$F$13,"Despesas_com_Serviços",IF(D459=Despesas!$I$13,"Despesas_Administrativas",IF(D459=Despesas!$L$13,"Despesas_Operacionais",IF(D459=Despesas!$O$13,"Despesas_com_Pessoal",IF(D459=Despesas!$R$13,"Impostos",IF(D459=Despesas!$U$13,"Despesas_Não_Operacionais",IF(D459=Despesas!$X$13,"Outras_Despesas",""))))))))</f>
        <v>Despesas_Operacionais</v>
      </c>
      <c r="X459">
        <f t="shared" si="38"/>
        <v>0</v>
      </c>
      <c r="Y459">
        <f t="shared" si="39"/>
        <v>1</v>
      </c>
      <c r="Z459">
        <f t="shared" si="40"/>
        <v>1900</v>
      </c>
    </row>
    <row r="460" spans="2:26" x14ac:dyDescent="0.25">
      <c r="B460" s="35"/>
      <c r="C460" s="35"/>
      <c r="D460" s="36"/>
      <c r="E460" s="36"/>
      <c r="F460" s="36"/>
      <c r="G460" s="82"/>
      <c r="H460" s="36"/>
      <c r="I460" s="73" t="str">
        <f t="shared" ca="1" si="41"/>
        <v/>
      </c>
      <c r="J460" s="69"/>
      <c r="K460" s="37"/>
      <c r="L460" s="58"/>
      <c r="M460" s="58"/>
      <c r="N460" s="74">
        <f t="shared" ca="1" si="42"/>
        <v>0</v>
      </c>
      <c r="O460" s="72">
        <f t="shared" si="43"/>
        <v>0</v>
      </c>
      <c r="U460" t="str">
        <f>IFERROR(VLOOKUP(D460,Outros!$E$14:$F$25,2,0),"")</f>
        <v>Receita</v>
      </c>
      <c r="V460" t="str">
        <f>IF(D460=Despesas!$C$13,"Despesas_com_Produto",IF(D460=Despesas!$F$13,"Despesas_com_Serviços",IF(D460=Despesas!$I$13,"Despesas_Administrativas",IF(D460=Despesas!$L$13,"Despesas_Operacionais",IF(D460=Despesas!$O$13,"Despesas_com_Pessoal",IF(D460=Despesas!$R$13,"Impostos",IF(D460=Despesas!$U$13,"Despesas_Não_Operacionais",IF(D460=Despesas!$X$13,"Outras_Despesas",""))))))))</f>
        <v>Despesas_Operacionais</v>
      </c>
      <c r="X460">
        <f t="shared" si="38"/>
        <v>0</v>
      </c>
      <c r="Y460">
        <f t="shared" si="39"/>
        <v>1</v>
      </c>
      <c r="Z460">
        <f t="shared" si="40"/>
        <v>1900</v>
      </c>
    </row>
    <row r="461" spans="2:26" x14ac:dyDescent="0.25">
      <c r="B461" s="35"/>
      <c r="C461" s="35"/>
      <c r="D461" s="36"/>
      <c r="E461" s="36"/>
      <c r="F461" s="36"/>
      <c r="G461" s="82"/>
      <c r="H461" s="36"/>
      <c r="I461" s="73" t="str">
        <f t="shared" ca="1" si="41"/>
        <v/>
      </c>
      <c r="J461" s="69"/>
      <c r="K461" s="37"/>
      <c r="L461" s="58"/>
      <c r="M461" s="58"/>
      <c r="N461" s="74">
        <f t="shared" ca="1" si="42"/>
        <v>0</v>
      </c>
      <c r="O461" s="72">
        <f t="shared" si="43"/>
        <v>0</v>
      </c>
      <c r="U461" t="str">
        <f>IFERROR(VLOOKUP(D461,Outros!$E$14:$F$25,2,0),"")</f>
        <v>Receita</v>
      </c>
      <c r="V461" t="str">
        <f>IF(D461=Despesas!$C$13,"Despesas_com_Produto",IF(D461=Despesas!$F$13,"Despesas_com_Serviços",IF(D461=Despesas!$I$13,"Despesas_Administrativas",IF(D461=Despesas!$L$13,"Despesas_Operacionais",IF(D461=Despesas!$O$13,"Despesas_com_Pessoal",IF(D461=Despesas!$R$13,"Impostos",IF(D461=Despesas!$U$13,"Despesas_Não_Operacionais",IF(D461=Despesas!$X$13,"Outras_Despesas",""))))))))</f>
        <v>Despesas_Operacionais</v>
      </c>
      <c r="X461">
        <f t="shared" si="38"/>
        <v>0</v>
      </c>
      <c r="Y461">
        <f t="shared" si="39"/>
        <v>1</v>
      </c>
      <c r="Z461">
        <f t="shared" si="40"/>
        <v>1900</v>
      </c>
    </row>
    <row r="462" spans="2:26" x14ac:dyDescent="0.25">
      <c r="B462" s="35"/>
      <c r="C462" s="35"/>
      <c r="D462" s="36"/>
      <c r="E462" s="36"/>
      <c r="F462" s="36"/>
      <c r="G462" s="82"/>
      <c r="H462" s="36"/>
      <c r="I462" s="73" t="str">
        <f t="shared" ca="1" si="41"/>
        <v/>
      </c>
      <c r="J462" s="69"/>
      <c r="K462" s="37"/>
      <c r="L462" s="58"/>
      <c r="M462" s="58"/>
      <c r="N462" s="74">
        <f t="shared" ca="1" si="42"/>
        <v>0</v>
      </c>
      <c r="O462" s="72">
        <f t="shared" si="43"/>
        <v>0</v>
      </c>
      <c r="U462" t="str">
        <f>IFERROR(VLOOKUP(D462,Outros!$E$14:$F$25,2,0),"")</f>
        <v>Receita</v>
      </c>
      <c r="V462" t="str">
        <f>IF(D462=Despesas!$C$13,"Despesas_com_Produto",IF(D462=Despesas!$F$13,"Despesas_com_Serviços",IF(D462=Despesas!$I$13,"Despesas_Administrativas",IF(D462=Despesas!$L$13,"Despesas_Operacionais",IF(D462=Despesas!$O$13,"Despesas_com_Pessoal",IF(D462=Despesas!$R$13,"Impostos",IF(D462=Despesas!$U$13,"Despesas_Não_Operacionais",IF(D462=Despesas!$X$13,"Outras_Despesas",""))))))))</f>
        <v>Despesas_Operacionais</v>
      </c>
      <c r="X462">
        <f t="shared" ref="X462:X525" si="44">DAY(B462)</f>
        <v>0</v>
      </c>
      <c r="Y462">
        <f t="shared" ref="Y462:Y525" si="45">MONTH(B462)</f>
        <v>1</v>
      </c>
      <c r="Z462">
        <f t="shared" ref="Z462:Z525" si="46">YEAR(B462)</f>
        <v>1900</v>
      </c>
    </row>
    <row r="463" spans="2:26" x14ac:dyDescent="0.25">
      <c r="B463" s="35"/>
      <c r="C463" s="35"/>
      <c r="D463" s="36"/>
      <c r="E463" s="36"/>
      <c r="F463" s="36"/>
      <c r="G463" s="82"/>
      <c r="H463" s="36"/>
      <c r="I463" s="73" t="str">
        <f t="shared" ref="I463:I526" ca="1" si="47">IF(B463="","",IF(AND(J463="",B463&gt;TODAY()),"Em Aberto",IF(AND(J463="",B463&lt;=TODAY()),"Vencido",IF(AND(J463&lt;&gt;"",B463&gt;=J463),"Pago em dia",IF(AND(J463&lt;&gt;"",B463&lt;J463),"Pago em atraso","")))))</f>
        <v/>
      </c>
      <c r="J463" s="69"/>
      <c r="K463" s="37"/>
      <c r="L463" s="58"/>
      <c r="M463" s="58"/>
      <c r="N463" s="74">
        <f t="shared" ref="N463:N526" ca="1" si="48">IF(I463="Pago em atraso",J463-B463,IF(I463="Vencido",TODAY()-B463,0))</f>
        <v>0</v>
      </c>
      <c r="O463" s="72">
        <f t="shared" ref="O463:O526" si="49">K463-L463+M463</f>
        <v>0</v>
      </c>
      <c r="U463" t="str">
        <f>IFERROR(VLOOKUP(D463,Outros!$E$14:$F$25,2,0),"")</f>
        <v>Receita</v>
      </c>
      <c r="V463" t="str">
        <f>IF(D463=Despesas!$C$13,"Despesas_com_Produto",IF(D463=Despesas!$F$13,"Despesas_com_Serviços",IF(D463=Despesas!$I$13,"Despesas_Administrativas",IF(D463=Despesas!$L$13,"Despesas_Operacionais",IF(D463=Despesas!$O$13,"Despesas_com_Pessoal",IF(D463=Despesas!$R$13,"Impostos",IF(D463=Despesas!$U$13,"Despesas_Não_Operacionais",IF(D463=Despesas!$X$13,"Outras_Despesas",""))))))))</f>
        <v>Despesas_Operacionais</v>
      </c>
      <c r="X463">
        <f t="shared" si="44"/>
        <v>0</v>
      </c>
      <c r="Y463">
        <f t="shared" si="45"/>
        <v>1</v>
      </c>
      <c r="Z463">
        <f t="shared" si="46"/>
        <v>1900</v>
      </c>
    </row>
    <row r="464" spans="2:26" x14ac:dyDescent="0.25">
      <c r="B464" s="35"/>
      <c r="C464" s="35"/>
      <c r="D464" s="36"/>
      <c r="E464" s="36"/>
      <c r="F464" s="36"/>
      <c r="G464" s="82"/>
      <c r="H464" s="36"/>
      <c r="I464" s="73" t="str">
        <f t="shared" ca="1" si="47"/>
        <v/>
      </c>
      <c r="J464" s="69"/>
      <c r="K464" s="37"/>
      <c r="L464" s="58"/>
      <c r="M464" s="58"/>
      <c r="N464" s="74">
        <f t="shared" ca="1" si="48"/>
        <v>0</v>
      </c>
      <c r="O464" s="72">
        <f t="shared" si="49"/>
        <v>0</v>
      </c>
      <c r="U464" t="str">
        <f>IFERROR(VLOOKUP(D464,Outros!$E$14:$F$25,2,0),"")</f>
        <v>Receita</v>
      </c>
      <c r="V464" t="str">
        <f>IF(D464=Despesas!$C$13,"Despesas_com_Produto",IF(D464=Despesas!$F$13,"Despesas_com_Serviços",IF(D464=Despesas!$I$13,"Despesas_Administrativas",IF(D464=Despesas!$L$13,"Despesas_Operacionais",IF(D464=Despesas!$O$13,"Despesas_com_Pessoal",IF(D464=Despesas!$R$13,"Impostos",IF(D464=Despesas!$U$13,"Despesas_Não_Operacionais",IF(D464=Despesas!$X$13,"Outras_Despesas",""))))))))</f>
        <v>Despesas_Operacionais</v>
      </c>
      <c r="X464">
        <f t="shared" si="44"/>
        <v>0</v>
      </c>
      <c r="Y464">
        <f t="shared" si="45"/>
        <v>1</v>
      </c>
      <c r="Z464">
        <f t="shared" si="46"/>
        <v>1900</v>
      </c>
    </row>
    <row r="465" spans="2:26" x14ac:dyDescent="0.25">
      <c r="B465" s="35"/>
      <c r="C465" s="35"/>
      <c r="D465" s="36"/>
      <c r="E465" s="36"/>
      <c r="F465" s="36"/>
      <c r="G465" s="82"/>
      <c r="H465" s="36"/>
      <c r="I465" s="73" t="str">
        <f t="shared" ca="1" si="47"/>
        <v/>
      </c>
      <c r="J465" s="69"/>
      <c r="K465" s="37"/>
      <c r="L465" s="58"/>
      <c r="M465" s="58"/>
      <c r="N465" s="74">
        <f t="shared" ca="1" si="48"/>
        <v>0</v>
      </c>
      <c r="O465" s="72">
        <f t="shared" si="49"/>
        <v>0</v>
      </c>
      <c r="U465" t="str">
        <f>IFERROR(VLOOKUP(D465,Outros!$E$14:$F$25,2,0),"")</f>
        <v>Receita</v>
      </c>
      <c r="V465" t="str">
        <f>IF(D465=Despesas!$C$13,"Despesas_com_Produto",IF(D465=Despesas!$F$13,"Despesas_com_Serviços",IF(D465=Despesas!$I$13,"Despesas_Administrativas",IF(D465=Despesas!$L$13,"Despesas_Operacionais",IF(D465=Despesas!$O$13,"Despesas_com_Pessoal",IF(D465=Despesas!$R$13,"Impostos",IF(D465=Despesas!$U$13,"Despesas_Não_Operacionais",IF(D465=Despesas!$X$13,"Outras_Despesas",""))))))))</f>
        <v>Despesas_Operacionais</v>
      </c>
      <c r="X465">
        <f t="shared" si="44"/>
        <v>0</v>
      </c>
      <c r="Y465">
        <f t="shared" si="45"/>
        <v>1</v>
      </c>
      <c r="Z465">
        <f t="shared" si="46"/>
        <v>1900</v>
      </c>
    </row>
    <row r="466" spans="2:26" x14ac:dyDescent="0.25">
      <c r="B466" s="35"/>
      <c r="C466" s="35"/>
      <c r="D466" s="36"/>
      <c r="E466" s="36"/>
      <c r="F466" s="36"/>
      <c r="G466" s="82"/>
      <c r="H466" s="36"/>
      <c r="I466" s="73" t="str">
        <f t="shared" ca="1" si="47"/>
        <v/>
      </c>
      <c r="J466" s="69"/>
      <c r="K466" s="37"/>
      <c r="L466" s="58"/>
      <c r="M466" s="58"/>
      <c r="N466" s="74">
        <f t="shared" ca="1" si="48"/>
        <v>0</v>
      </c>
      <c r="O466" s="72">
        <f t="shared" si="49"/>
        <v>0</v>
      </c>
      <c r="U466" t="str">
        <f>IFERROR(VLOOKUP(D466,Outros!$E$14:$F$25,2,0),"")</f>
        <v>Receita</v>
      </c>
      <c r="V466" t="str">
        <f>IF(D466=Despesas!$C$13,"Despesas_com_Produto",IF(D466=Despesas!$F$13,"Despesas_com_Serviços",IF(D466=Despesas!$I$13,"Despesas_Administrativas",IF(D466=Despesas!$L$13,"Despesas_Operacionais",IF(D466=Despesas!$O$13,"Despesas_com_Pessoal",IF(D466=Despesas!$R$13,"Impostos",IF(D466=Despesas!$U$13,"Despesas_Não_Operacionais",IF(D466=Despesas!$X$13,"Outras_Despesas",""))))))))</f>
        <v>Despesas_Operacionais</v>
      </c>
      <c r="X466">
        <f t="shared" si="44"/>
        <v>0</v>
      </c>
      <c r="Y466">
        <f t="shared" si="45"/>
        <v>1</v>
      </c>
      <c r="Z466">
        <f t="shared" si="46"/>
        <v>1900</v>
      </c>
    </row>
    <row r="467" spans="2:26" x14ac:dyDescent="0.25">
      <c r="B467" s="35"/>
      <c r="C467" s="35"/>
      <c r="D467" s="36"/>
      <c r="E467" s="36"/>
      <c r="F467" s="36"/>
      <c r="G467" s="82"/>
      <c r="H467" s="36"/>
      <c r="I467" s="73" t="str">
        <f t="shared" ca="1" si="47"/>
        <v/>
      </c>
      <c r="J467" s="69"/>
      <c r="K467" s="37"/>
      <c r="L467" s="58"/>
      <c r="M467" s="58"/>
      <c r="N467" s="74">
        <f t="shared" ca="1" si="48"/>
        <v>0</v>
      </c>
      <c r="O467" s="72">
        <f t="shared" si="49"/>
        <v>0</v>
      </c>
      <c r="U467" t="str">
        <f>IFERROR(VLOOKUP(D467,Outros!$E$14:$F$25,2,0),"")</f>
        <v>Receita</v>
      </c>
      <c r="V467" t="str">
        <f>IF(D467=Despesas!$C$13,"Despesas_com_Produto",IF(D467=Despesas!$F$13,"Despesas_com_Serviços",IF(D467=Despesas!$I$13,"Despesas_Administrativas",IF(D467=Despesas!$L$13,"Despesas_Operacionais",IF(D467=Despesas!$O$13,"Despesas_com_Pessoal",IF(D467=Despesas!$R$13,"Impostos",IF(D467=Despesas!$U$13,"Despesas_Não_Operacionais",IF(D467=Despesas!$X$13,"Outras_Despesas",""))))))))</f>
        <v>Despesas_Operacionais</v>
      </c>
      <c r="X467">
        <f t="shared" si="44"/>
        <v>0</v>
      </c>
      <c r="Y467">
        <f t="shared" si="45"/>
        <v>1</v>
      </c>
      <c r="Z467">
        <f t="shared" si="46"/>
        <v>1900</v>
      </c>
    </row>
    <row r="468" spans="2:26" x14ac:dyDescent="0.25">
      <c r="B468" s="35"/>
      <c r="C468" s="35"/>
      <c r="D468" s="36"/>
      <c r="E468" s="36"/>
      <c r="F468" s="36"/>
      <c r="G468" s="82"/>
      <c r="H468" s="36"/>
      <c r="I468" s="73" t="str">
        <f t="shared" ca="1" si="47"/>
        <v/>
      </c>
      <c r="J468" s="69"/>
      <c r="K468" s="37"/>
      <c r="L468" s="58"/>
      <c r="M468" s="58"/>
      <c r="N468" s="74">
        <f t="shared" ca="1" si="48"/>
        <v>0</v>
      </c>
      <c r="O468" s="72">
        <f t="shared" si="49"/>
        <v>0</v>
      </c>
      <c r="U468" t="str">
        <f>IFERROR(VLOOKUP(D468,Outros!$E$14:$F$25,2,0),"")</f>
        <v>Receita</v>
      </c>
      <c r="V468" t="str">
        <f>IF(D468=Despesas!$C$13,"Despesas_com_Produto",IF(D468=Despesas!$F$13,"Despesas_com_Serviços",IF(D468=Despesas!$I$13,"Despesas_Administrativas",IF(D468=Despesas!$L$13,"Despesas_Operacionais",IF(D468=Despesas!$O$13,"Despesas_com_Pessoal",IF(D468=Despesas!$R$13,"Impostos",IF(D468=Despesas!$U$13,"Despesas_Não_Operacionais",IF(D468=Despesas!$X$13,"Outras_Despesas",""))))))))</f>
        <v>Despesas_Operacionais</v>
      </c>
      <c r="X468">
        <f t="shared" si="44"/>
        <v>0</v>
      </c>
      <c r="Y468">
        <f t="shared" si="45"/>
        <v>1</v>
      </c>
      <c r="Z468">
        <f t="shared" si="46"/>
        <v>1900</v>
      </c>
    </row>
    <row r="469" spans="2:26" x14ac:dyDescent="0.25">
      <c r="B469" s="35"/>
      <c r="C469" s="35"/>
      <c r="D469" s="36"/>
      <c r="E469" s="36"/>
      <c r="F469" s="36"/>
      <c r="G469" s="82"/>
      <c r="H469" s="36"/>
      <c r="I469" s="73" t="str">
        <f t="shared" ca="1" si="47"/>
        <v/>
      </c>
      <c r="J469" s="69"/>
      <c r="K469" s="37"/>
      <c r="L469" s="58"/>
      <c r="M469" s="58"/>
      <c r="N469" s="74">
        <f t="shared" ca="1" si="48"/>
        <v>0</v>
      </c>
      <c r="O469" s="72">
        <f t="shared" si="49"/>
        <v>0</v>
      </c>
      <c r="U469" t="str">
        <f>IFERROR(VLOOKUP(D469,Outros!$E$14:$F$25,2,0),"")</f>
        <v>Receita</v>
      </c>
      <c r="V469" t="str">
        <f>IF(D469=Despesas!$C$13,"Despesas_com_Produto",IF(D469=Despesas!$F$13,"Despesas_com_Serviços",IF(D469=Despesas!$I$13,"Despesas_Administrativas",IF(D469=Despesas!$L$13,"Despesas_Operacionais",IF(D469=Despesas!$O$13,"Despesas_com_Pessoal",IF(D469=Despesas!$R$13,"Impostos",IF(D469=Despesas!$U$13,"Despesas_Não_Operacionais",IF(D469=Despesas!$X$13,"Outras_Despesas",""))))))))</f>
        <v>Despesas_Operacionais</v>
      </c>
      <c r="X469">
        <f t="shared" si="44"/>
        <v>0</v>
      </c>
      <c r="Y469">
        <f t="shared" si="45"/>
        <v>1</v>
      </c>
      <c r="Z469">
        <f t="shared" si="46"/>
        <v>1900</v>
      </c>
    </row>
    <row r="470" spans="2:26" x14ac:dyDescent="0.25">
      <c r="B470" s="35"/>
      <c r="C470" s="35"/>
      <c r="D470" s="36"/>
      <c r="E470" s="36"/>
      <c r="F470" s="36"/>
      <c r="G470" s="82"/>
      <c r="H470" s="36"/>
      <c r="I470" s="73" t="str">
        <f t="shared" ca="1" si="47"/>
        <v/>
      </c>
      <c r="J470" s="69"/>
      <c r="K470" s="37"/>
      <c r="L470" s="58"/>
      <c r="M470" s="58"/>
      <c r="N470" s="74">
        <f t="shared" ca="1" si="48"/>
        <v>0</v>
      </c>
      <c r="O470" s="72">
        <f t="shared" si="49"/>
        <v>0</v>
      </c>
      <c r="U470" t="str">
        <f>IFERROR(VLOOKUP(D470,Outros!$E$14:$F$25,2,0),"")</f>
        <v>Receita</v>
      </c>
      <c r="V470" t="str">
        <f>IF(D470=Despesas!$C$13,"Despesas_com_Produto",IF(D470=Despesas!$F$13,"Despesas_com_Serviços",IF(D470=Despesas!$I$13,"Despesas_Administrativas",IF(D470=Despesas!$L$13,"Despesas_Operacionais",IF(D470=Despesas!$O$13,"Despesas_com_Pessoal",IF(D470=Despesas!$R$13,"Impostos",IF(D470=Despesas!$U$13,"Despesas_Não_Operacionais",IF(D470=Despesas!$X$13,"Outras_Despesas",""))))))))</f>
        <v>Despesas_Operacionais</v>
      </c>
      <c r="X470">
        <f t="shared" si="44"/>
        <v>0</v>
      </c>
      <c r="Y470">
        <f t="shared" si="45"/>
        <v>1</v>
      </c>
      <c r="Z470">
        <f t="shared" si="46"/>
        <v>1900</v>
      </c>
    </row>
    <row r="471" spans="2:26" x14ac:dyDescent="0.25">
      <c r="B471" s="35"/>
      <c r="C471" s="35"/>
      <c r="D471" s="36"/>
      <c r="E471" s="36"/>
      <c r="F471" s="36"/>
      <c r="G471" s="82"/>
      <c r="H471" s="36"/>
      <c r="I471" s="73" t="str">
        <f t="shared" ca="1" si="47"/>
        <v/>
      </c>
      <c r="J471" s="69"/>
      <c r="K471" s="37"/>
      <c r="L471" s="58"/>
      <c r="M471" s="58"/>
      <c r="N471" s="74">
        <f t="shared" ca="1" si="48"/>
        <v>0</v>
      </c>
      <c r="O471" s="72">
        <f t="shared" si="49"/>
        <v>0</v>
      </c>
      <c r="U471" t="str">
        <f>IFERROR(VLOOKUP(D471,Outros!$E$14:$F$25,2,0),"")</f>
        <v>Receita</v>
      </c>
      <c r="V471" t="str">
        <f>IF(D471=Despesas!$C$13,"Despesas_com_Produto",IF(D471=Despesas!$F$13,"Despesas_com_Serviços",IF(D471=Despesas!$I$13,"Despesas_Administrativas",IF(D471=Despesas!$L$13,"Despesas_Operacionais",IF(D471=Despesas!$O$13,"Despesas_com_Pessoal",IF(D471=Despesas!$R$13,"Impostos",IF(D471=Despesas!$U$13,"Despesas_Não_Operacionais",IF(D471=Despesas!$X$13,"Outras_Despesas",""))))))))</f>
        <v>Despesas_Operacionais</v>
      </c>
      <c r="X471">
        <f t="shared" si="44"/>
        <v>0</v>
      </c>
      <c r="Y471">
        <f t="shared" si="45"/>
        <v>1</v>
      </c>
      <c r="Z471">
        <f t="shared" si="46"/>
        <v>1900</v>
      </c>
    </row>
    <row r="472" spans="2:26" x14ac:dyDescent="0.25">
      <c r="B472" s="35"/>
      <c r="C472" s="35"/>
      <c r="D472" s="36"/>
      <c r="E472" s="36"/>
      <c r="F472" s="36"/>
      <c r="G472" s="82"/>
      <c r="H472" s="36"/>
      <c r="I472" s="73" t="str">
        <f t="shared" ca="1" si="47"/>
        <v/>
      </c>
      <c r="J472" s="69"/>
      <c r="K472" s="37"/>
      <c r="L472" s="58"/>
      <c r="M472" s="58"/>
      <c r="N472" s="74">
        <f t="shared" ca="1" si="48"/>
        <v>0</v>
      </c>
      <c r="O472" s="72">
        <f t="shared" si="49"/>
        <v>0</v>
      </c>
      <c r="U472" t="str">
        <f>IFERROR(VLOOKUP(D472,Outros!$E$14:$F$25,2,0),"")</f>
        <v>Receita</v>
      </c>
      <c r="V472" t="str">
        <f>IF(D472=Despesas!$C$13,"Despesas_com_Produto",IF(D472=Despesas!$F$13,"Despesas_com_Serviços",IF(D472=Despesas!$I$13,"Despesas_Administrativas",IF(D472=Despesas!$L$13,"Despesas_Operacionais",IF(D472=Despesas!$O$13,"Despesas_com_Pessoal",IF(D472=Despesas!$R$13,"Impostos",IF(D472=Despesas!$U$13,"Despesas_Não_Operacionais",IF(D472=Despesas!$X$13,"Outras_Despesas",""))))))))</f>
        <v>Despesas_Operacionais</v>
      </c>
      <c r="X472">
        <f t="shared" si="44"/>
        <v>0</v>
      </c>
      <c r="Y472">
        <f t="shared" si="45"/>
        <v>1</v>
      </c>
      <c r="Z472">
        <f t="shared" si="46"/>
        <v>1900</v>
      </c>
    </row>
    <row r="473" spans="2:26" x14ac:dyDescent="0.25">
      <c r="B473" s="35"/>
      <c r="C473" s="35"/>
      <c r="D473" s="36"/>
      <c r="E473" s="36"/>
      <c r="F473" s="36"/>
      <c r="G473" s="82"/>
      <c r="H473" s="36"/>
      <c r="I473" s="73" t="str">
        <f t="shared" ca="1" si="47"/>
        <v/>
      </c>
      <c r="J473" s="69"/>
      <c r="K473" s="37"/>
      <c r="L473" s="58"/>
      <c r="M473" s="58"/>
      <c r="N473" s="74">
        <f t="shared" ca="1" si="48"/>
        <v>0</v>
      </c>
      <c r="O473" s="72">
        <f t="shared" si="49"/>
        <v>0</v>
      </c>
      <c r="U473" t="str">
        <f>IFERROR(VLOOKUP(D473,Outros!$E$14:$F$25,2,0),"")</f>
        <v>Receita</v>
      </c>
      <c r="V473" t="str">
        <f>IF(D473=Despesas!$C$13,"Despesas_com_Produto",IF(D473=Despesas!$F$13,"Despesas_com_Serviços",IF(D473=Despesas!$I$13,"Despesas_Administrativas",IF(D473=Despesas!$L$13,"Despesas_Operacionais",IF(D473=Despesas!$O$13,"Despesas_com_Pessoal",IF(D473=Despesas!$R$13,"Impostos",IF(D473=Despesas!$U$13,"Despesas_Não_Operacionais",IF(D473=Despesas!$X$13,"Outras_Despesas",""))))))))</f>
        <v>Despesas_Operacionais</v>
      </c>
      <c r="X473">
        <f t="shared" si="44"/>
        <v>0</v>
      </c>
      <c r="Y473">
        <f t="shared" si="45"/>
        <v>1</v>
      </c>
      <c r="Z473">
        <f t="shared" si="46"/>
        <v>1900</v>
      </c>
    </row>
    <row r="474" spans="2:26" x14ac:dyDescent="0.25">
      <c r="B474" s="35"/>
      <c r="C474" s="35"/>
      <c r="D474" s="36"/>
      <c r="E474" s="36"/>
      <c r="F474" s="36"/>
      <c r="G474" s="82"/>
      <c r="H474" s="36"/>
      <c r="I474" s="73" t="str">
        <f t="shared" ca="1" si="47"/>
        <v/>
      </c>
      <c r="J474" s="69"/>
      <c r="K474" s="37"/>
      <c r="L474" s="58"/>
      <c r="M474" s="58"/>
      <c r="N474" s="74">
        <f t="shared" ca="1" si="48"/>
        <v>0</v>
      </c>
      <c r="O474" s="72">
        <f t="shared" si="49"/>
        <v>0</v>
      </c>
      <c r="U474" t="str">
        <f>IFERROR(VLOOKUP(D474,Outros!$E$14:$F$25,2,0),"")</f>
        <v>Receita</v>
      </c>
      <c r="V474" t="str">
        <f>IF(D474=Despesas!$C$13,"Despesas_com_Produto",IF(D474=Despesas!$F$13,"Despesas_com_Serviços",IF(D474=Despesas!$I$13,"Despesas_Administrativas",IF(D474=Despesas!$L$13,"Despesas_Operacionais",IF(D474=Despesas!$O$13,"Despesas_com_Pessoal",IF(D474=Despesas!$R$13,"Impostos",IF(D474=Despesas!$U$13,"Despesas_Não_Operacionais",IF(D474=Despesas!$X$13,"Outras_Despesas",""))))))))</f>
        <v>Despesas_Operacionais</v>
      </c>
      <c r="X474">
        <f t="shared" si="44"/>
        <v>0</v>
      </c>
      <c r="Y474">
        <f t="shared" si="45"/>
        <v>1</v>
      </c>
      <c r="Z474">
        <f t="shared" si="46"/>
        <v>1900</v>
      </c>
    </row>
    <row r="475" spans="2:26" x14ac:dyDescent="0.25">
      <c r="B475" s="35"/>
      <c r="C475" s="35"/>
      <c r="D475" s="36"/>
      <c r="E475" s="36"/>
      <c r="F475" s="36"/>
      <c r="G475" s="82"/>
      <c r="H475" s="36"/>
      <c r="I475" s="73" t="str">
        <f t="shared" ca="1" si="47"/>
        <v/>
      </c>
      <c r="J475" s="69"/>
      <c r="K475" s="37"/>
      <c r="L475" s="58"/>
      <c r="M475" s="58"/>
      <c r="N475" s="74">
        <f t="shared" ca="1" si="48"/>
        <v>0</v>
      </c>
      <c r="O475" s="72">
        <f t="shared" si="49"/>
        <v>0</v>
      </c>
      <c r="U475" t="str">
        <f>IFERROR(VLOOKUP(D475,Outros!$E$14:$F$25,2,0),"")</f>
        <v>Receita</v>
      </c>
      <c r="V475" t="str">
        <f>IF(D475=Despesas!$C$13,"Despesas_com_Produto",IF(D475=Despesas!$F$13,"Despesas_com_Serviços",IF(D475=Despesas!$I$13,"Despesas_Administrativas",IF(D475=Despesas!$L$13,"Despesas_Operacionais",IF(D475=Despesas!$O$13,"Despesas_com_Pessoal",IF(D475=Despesas!$R$13,"Impostos",IF(D475=Despesas!$U$13,"Despesas_Não_Operacionais",IF(D475=Despesas!$X$13,"Outras_Despesas",""))))))))</f>
        <v>Despesas_Operacionais</v>
      </c>
      <c r="X475">
        <f t="shared" si="44"/>
        <v>0</v>
      </c>
      <c r="Y475">
        <f t="shared" si="45"/>
        <v>1</v>
      </c>
      <c r="Z475">
        <f t="shared" si="46"/>
        <v>1900</v>
      </c>
    </row>
    <row r="476" spans="2:26" x14ac:dyDescent="0.25">
      <c r="B476" s="35"/>
      <c r="C476" s="35"/>
      <c r="D476" s="36"/>
      <c r="E476" s="36"/>
      <c r="F476" s="36"/>
      <c r="G476" s="82"/>
      <c r="H476" s="36"/>
      <c r="I476" s="73" t="str">
        <f t="shared" ca="1" si="47"/>
        <v/>
      </c>
      <c r="J476" s="69"/>
      <c r="K476" s="37"/>
      <c r="L476" s="58"/>
      <c r="M476" s="58"/>
      <c r="N476" s="74">
        <f t="shared" ca="1" si="48"/>
        <v>0</v>
      </c>
      <c r="O476" s="72">
        <f t="shared" si="49"/>
        <v>0</v>
      </c>
      <c r="U476" t="str">
        <f>IFERROR(VLOOKUP(D476,Outros!$E$14:$F$25,2,0),"")</f>
        <v>Receita</v>
      </c>
      <c r="V476" t="str">
        <f>IF(D476=Despesas!$C$13,"Despesas_com_Produto",IF(D476=Despesas!$F$13,"Despesas_com_Serviços",IF(D476=Despesas!$I$13,"Despesas_Administrativas",IF(D476=Despesas!$L$13,"Despesas_Operacionais",IF(D476=Despesas!$O$13,"Despesas_com_Pessoal",IF(D476=Despesas!$R$13,"Impostos",IF(D476=Despesas!$U$13,"Despesas_Não_Operacionais",IF(D476=Despesas!$X$13,"Outras_Despesas",""))))))))</f>
        <v>Despesas_Operacionais</v>
      </c>
      <c r="X476">
        <f t="shared" si="44"/>
        <v>0</v>
      </c>
      <c r="Y476">
        <f t="shared" si="45"/>
        <v>1</v>
      </c>
      <c r="Z476">
        <f t="shared" si="46"/>
        <v>1900</v>
      </c>
    </row>
    <row r="477" spans="2:26" x14ac:dyDescent="0.25">
      <c r="B477" s="35"/>
      <c r="C477" s="35"/>
      <c r="D477" s="36"/>
      <c r="E477" s="36"/>
      <c r="F477" s="36"/>
      <c r="G477" s="82"/>
      <c r="H477" s="36"/>
      <c r="I477" s="73" t="str">
        <f t="shared" ca="1" si="47"/>
        <v/>
      </c>
      <c r="J477" s="69"/>
      <c r="K477" s="37"/>
      <c r="L477" s="58"/>
      <c r="M477" s="58"/>
      <c r="N477" s="74">
        <f t="shared" ca="1" si="48"/>
        <v>0</v>
      </c>
      <c r="O477" s="72">
        <f t="shared" si="49"/>
        <v>0</v>
      </c>
      <c r="U477" t="str">
        <f>IFERROR(VLOOKUP(D477,Outros!$E$14:$F$25,2,0),"")</f>
        <v>Receita</v>
      </c>
      <c r="V477" t="str">
        <f>IF(D477=Despesas!$C$13,"Despesas_com_Produto",IF(D477=Despesas!$F$13,"Despesas_com_Serviços",IF(D477=Despesas!$I$13,"Despesas_Administrativas",IF(D477=Despesas!$L$13,"Despesas_Operacionais",IF(D477=Despesas!$O$13,"Despesas_com_Pessoal",IF(D477=Despesas!$R$13,"Impostos",IF(D477=Despesas!$U$13,"Despesas_Não_Operacionais",IF(D477=Despesas!$X$13,"Outras_Despesas",""))))))))</f>
        <v>Despesas_Operacionais</v>
      </c>
      <c r="X477">
        <f t="shared" si="44"/>
        <v>0</v>
      </c>
      <c r="Y477">
        <f t="shared" si="45"/>
        <v>1</v>
      </c>
      <c r="Z477">
        <f t="shared" si="46"/>
        <v>1900</v>
      </c>
    </row>
    <row r="478" spans="2:26" x14ac:dyDescent="0.25">
      <c r="B478" s="35"/>
      <c r="C478" s="35"/>
      <c r="D478" s="36"/>
      <c r="E478" s="36"/>
      <c r="F478" s="36"/>
      <c r="G478" s="82"/>
      <c r="H478" s="36"/>
      <c r="I478" s="73" t="str">
        <f t="shared" ca="1" si="47"/>
        <v/>
      </c>
      <c r="J478" s="69"/>
      <c r="K478" s="37"/>
      <c r="L478" s="58"/>
      <c r="M478" s="58"/>
      <c r="N478" s="74">
        <f t="shared" ca="1" si="48"/>
        <v>0</v>
      </c>
      <c r="O478" s="72">
        <f t="shared" si="49"/>
        <v>0</v>
      </c>
      <c r="U478" t="str">
        <f>IFERROR(VLOOKUP(D478,Outros!$E$14:$F$25,2,0),"")</f>
        <v>Receita</v>
      </c>
      <c r="V478" t="str">
        <f>IF(D478=Despesas!$C$13,"Despesas_com_Produto",IF(D478=Despesas!$F$13,"Despesas_com_Serviços",IF(D478=Despesas!$I$13,"Despesas_Administrativas",IF(D478=Despesas!$L$13,"Despesas_Operacionais",IF(D478=Despesas!$O$13,"Despesas_com_Pessoal",IF(D478=Despesas!$R$13,"Impostos",IF(D478=Despesas!$U$13,"Despesas_Não_Operacionais",IF(D478=Despesas!$X$13,"Outras_Despesas",""))))))))</f>
        <v>Despesas_Operacionais</v>
      </c>
      <c r="X478">
        <f t="shared" si="44"/>
        <v>0</v>
      </c>
      <c r="Y478">
        <f t="shared" si="45"/>
        <v>1</v>
      </c>
      <c r="Z478">
        <f t="shared" si="46"/>
        <v>1900</v>
      </c>
    </row>
    <row r="479" spans="2:26" x14ac:dyDescent="0.25">
      <c r="B479" s="35"/>
      <c r="C479" s="35"/>
      <c r="D479" s="36"/>
      <c r="E479" s="36"/>
      <c r="F479" s="36"/>
      <c r="G479" s="82"/>
      <c r="H479" s="36"/>
      <c r="I479" s="73" t="str">
        <f t="shared" ca="1" si="47"/>
        <v/>
      </c>
      <c r="J479" s="69"/>
      <c r="K479" s="37"/>
      <c r="L479" s="58"/>
      <c r="M479" s="58"/>
      <c r="N479" s="74">
        <f t="shared" ca="1" si="48"/>
        <v>0</v>
      </c>
      <c r="O479" s="72">
        <f t="shared" si="49"/>
        <v>0</v>
      </c>
      <c r="U479" t="str">
        <f>IFERROR(VLOOKUP(D479,Outros!$E$14:$F$25,2,0),"")</f>
        <v>Receita</v>
      </c>
      <c r="V479" t="str">
        <f>IF(D479=Despesas!$C$13,"Despesas_com_Produto",IF(D479=Despesas!$F$13,"Despesas_com_Serviços",IF(D479=Despesas!$I$13,"Despesas_Administrativas",IF(D479=Despesas!$L$13,"Despesas_Operacionais",IF(D479=Despesas!$O$13,"Despesas_com_Pessoal",IF(D479=Despesas!$R$13,"Impostos",IF(D479=Despesas!$U$13,"Despesas_Não_Operacionais",IF(D479=Despesas!$X$13,"Outras_Despesas",""))))))))</f>
        <v>Despesas_Operacionais</v>
      </c>
      <c r="X479">
        <f t="shared" si="44"/>
        <v>0</v>
      </c>
      <c r="Y479">
        <f t="shared" si="45"/>
        <v>1</v>
      </c>
      <c r="Z479">
        <f t="shared" si="46"/>
        <v>1900</v>
      </c>
    </row>
    <row r="480" spans="2:26" x14ac:dyDescent="0.25">
      <c r="B480" s="35"/>
      <c r="C480" s="35"/>
      <c r="D480" s="36"/>
      <c r="E480" s="36"/>
      <c r="F480" s="36"/>
      <c r="G480" s="82"/>
      <c r="H480" s="36"/>
      <c r="I480" s="73" t="str">
        <f t="shared" ca="1" si="47"/>
        <v/>
      </c>
      <c r="J480" s="69"/>
      <c r="K480" s="37"/>
      <c r="L480" s="58"/>
      <c r="M480" s="58"/>
      <c r="N480" s="74">
        <f t="shared" ca="1" si="48"/>
        <v>0</v>
      </c>
      <c r="O480" s="72">
        <f t="shared" si="49"/>
        <v>0</v>
      </c>
      <c r="U480" t="str">
        <f>IFERROR(VLOOKUP(D480,Outros!$E$14:$F$25,2,0),"")</f>
        <v>Receita</v>
      </c>
      <c r="V480" t="str">
        <f>IF(D480=Despesas!$C$13,"Despesas_com_Produto",IF(D480=Despesas!$F$13,"Despesas_com_Serviços",IF(D480=Despesas!$I$13,"Despesas_Administrativas",IF(D480=Despesas!$L$13,"Despesas_Operacionais",IF(D480=Despesas!$O$13,"Despesas_com_Pessoal",IF(D480=Despesas!$R$13,"Impostos",IF(D480=Despesas!$U$13,"Despesas_Não_Operacionais",IF(D480=Despesas!$X$13,"Outras_Despesas",""))))))))</f>
        <v>Despesas_Operacionais</v>
      </c>
      <c r="X480">
        <f t="shared" si="44"/>
        <v>0</v>
      </c>
      <c r="Y480">
        <f t="shared" si="45"/>
        <v>1</v>
      </c>
      <c r="Z480">
        <f t="shared" si="46"/>
        <v>1900</v>
      </c>
    </row>
    <row r="481" spans="2:26" x14ac:dyDescent="0.25">
      <c r="B481" s="35"/>
      <c r="C481" s="35"/>
      <c r="D481" s="36"/>
      <c r="E481" s="36"/>
      <c r="F481" s="36"/>
      <c r="G481" s="82"/>
      <c r="H481" s="36"/>
      <c r="I481" s="73" t="str">
        <f t="shared" ca="1" si="47"/>
        <v/>
      </c>
      <c r="J481" s="69"/>
      <c r="K481" s="37"/>
      <c r="L481" s="58"/>
      <c r="M481" s="58"/>
      <c r="N481" s="74">
        <f t="shared" ca="1" si="48"/>
        <v>0</v>
      </c>
      <c r="O481" s="72">
        <f t="shared" si="49"/>
        <v>0</v>
      </c>
      <c r="U481" t="str">
        <f>IFERROR(VLOOKUP(D481,Outros!$E$14:$F$25,2,0),"")</f>
        <v>Receita</v>
      </c>
      <c r="V481" t="str">
        <f>IF(D481=Despesas!$C$13,"Despesas_com_Produto",IF(D481=Despesas!$F$13,"Despesas_com_Serviços",IF(D481=Despesas!$I$13,"Despesas_Administrativas",IF(D481=Despesas!$L$13,"Despesas_Operacionais",IF(D481=Despesas!$O$13,"Despesas_com_Pessoal",IF(D481=Despesas!$R$13,"Impostos",IF(D481=Despesas!$U$13,"Despesas_Não_Operacionais",IF(D481=Despesas!$X$13,"Outras_Despesas",""))))))))</f>
        <v>Despesas_Operacionais</v>
      </c>
      <c r="X481">
        <f t="shared" si="44"/>
        <v>0</v>
      </c>
      <c r="Y481">
        <f t="shared" si="45"/>
        <v>1</v>
      </c>
      <c r="Z481">
        <f t="shared" si="46"/>
        <v>1900</v>
      </c>
    </row>
    <row r="482" spans="2:26" x14ac:dyDescent="0.25">
      <c r="B482" s="35"/>
      <c r="C482" s="35"/>
      <c r="D482" s="36"/>
      <c r="E482" s="36"/>
      <c r="F482" s="36"/>
      <c r="G482" s="82"/>
      <c r="H482" s="36"/>
      <c r="I482" s="73" t="str">
        <f t="shared" ca="1" si="47"/>
        <v/>
      </c>
      <c r="J482" s="69"/>
      <c r="K482" s="37"/>
      <c r="L482" s="58"/>
      <c r="M482" s="58"/>
      <c r="N482" s="74">
        <f t="shared" ca="1" si="48"/>
        <v>0</v>
      </c>
      <c r="O482" s="72">
        <f t="shared" si="49"/>
        <v>0</v>
      </c>
      <c r="U482" t="str">
        <f>IFERROR(VLOOKUP(D482,Outros!$E$14:$F$25,2,0),"")</f>
        <v>Receita</v>
      </c>
      <c r="V482" t="str">
        <f>IF(D482=Despesas!$C$13,"Despesas_com_Produto",IF(D482=Despesas!$F$13,"Despesas_com_Serviços",IF(D482=Despesas!$I$13,"Despesas_Administrativas",IF(D482=Despesas!$L$13,"Despesas_Operacionais",IF(D482=Despesas!$O$13,"Despesas_com_Pessoal",IF(D482=Despesas!$R$13,"Impostos",IF(D482=Despesas!$U$13,"Despesas_Não_Operacionais",IF(D482=Despesas!$X$13,"Outras_Despesas",""))))))))</f>
        <v>Despesas_Operacionais</v>
      </c>
      <c r="X482">
        <f t="shared" si="44"/>
        <v>0</v>
      </c>
      <c r="Y482">
        <f t="shared" si="45"/>
        <v>1</v>
      </c>
      <c r="Z482">
        <f t="shared" si="46"/>
        <v>1900</v>
      </c>
    </row>
    <row r="483" spans="2:26" x14ac:dyDescent="0.25">
      <c r="B483" s="35"/>
      <c r="C483" s="35"/>
      <c r="D483" s="36"/>
      <c r="E483" s="36"/>
      <c r="F483" s="36"/>
      <c r="G483" s="82"/>
      <c r="H483" s="36"/>
      <c r="I483" s="73" t="str">
        <f t="shared" ca="1" si="47"/>
        <v/>
      </c>
      <c r="J483" s="69"/>
      <c r="K483" s="37"/>
      <c r="L483" s="58"/>
      <c r="M483" s="58"/>
      <c r="N483" s="74">
        <f t="shared" ca="1" si="48"/>
        <v>0</v>
      </c>
      <c r="O483" s="72">
        <f t="shared" si="49"/>
        <v>0</v>
      </c>
      <c r="U483" t="str">
        <f>IFERROR(VLOOKUP(D483,Outros!$E$14:$F$25,2,0),"")</f>
        <v>Receita</v>
      </c>
      <c r="V483" t="str">
        <f>IF(D483=Despesas!$C$13,"Despesas_com_Produto",IF(D483=Despesas!$F$13,"Despesas_com_Serviços",IF(D483=Despesas!$I$13,"Despesas_Administrativas",IF(D483=Despesas!$L$13,"Despesas_Operacionais",IF(D483=Despesas!$O$13,"Despesas_com_Pessoal",IF(D483=Despesas!$R$13,"Impostos",IF(D483=Despesas!$U$13,"Despesas_Não_Operacionais",IF(D483=Despesas!$X$13,"Outras_Despesas",""))))))))</f>
        <v>Despesas_Operacionais</v>
      </c>
      <c r="X483">
        <f t="shared" si="44"/>
        <v>0</v>
      </c>
      <c r="Y483">
        <f t="shared" si="45"/>
        <v>1</v>
      </c>
      <c r="Z483">
        <f t="shared" si="46"/>
        <v>1900</v>
      </c>
    </row>
    <row r="484" spans="2:26" x14ac:dyDescent="0.25">
      <c r="B484" s="35"/>
      <c r="C484" s="35"/>
      <c r="D484" s="36"/>
      <c r="E484" s="36"/>
      <c r="F484" s="36"/>
      <c r="G484" s="82"/>
      <c r="H484" s="36"/>
      <c r="I484" s="73" t="str">
        <f t="shared" ca="1" si="47"/>
        <v/>
      </c>
      <c r="J484" s="69"/>
      <c r="K484" s="37"/>
      <c r="L484" s="58"/>
      <c r="M484" s="58"/>
      <c r="N484" s="74">
        <f t="shared" ca="1" si="48"/>
        <v>0</v>
      </c>
      <c r="O484" s="72">
        <f t="shared" si="49"/>
        <v>0</v>
      </c>
      <c r="U484" t="str">
        <f>IFERROR(VLOOKUP(D484,Outros!$E$14:$F$25,2,0),"")</f>
        <v>Receita</v>
      </c>
      <c r="V484" t="str">
        <f>IF(D484=Despesas!$C$13,"Despesas_com_Produto",IF(D484=Despesas!$F$13,"Despesas_com_Serviços",IF(D484=Despesas!$I$13,"Despesas_Administrativas",IF(D484=Despesas!$L$13,"Despesas_Operacionais",IF(D484=Despesas!$O$13,"Despesas_com_Pessoal",IF(D484=Despesas!$R$13,"Impostos",IF(D484=Despesas!$U$13,"Despesas_Não_Operacionais",IF(D484=Despesas!$X$13,"Outras_Despesas",""))))))))</f>
        <v>Despesas_Operacionais</v>
      </c>
      <c r="X484">
        <f t="shared" si="44"/>
        <v>0</v>
      </c>
      <c r="Y484">
        <f t="shared" si="45"/>
        <v>1</v>
      </c>
      <c r="Z484">
        <f t="shared" si="46"/>
        <v>1900</v>
      </c>
    </row>
    <row r="485" spans="2:26" x14ac:dyDescent="0.25">
      <c r="B485" s="35"/>
      <c r="C485" s="35"/>
      <c r="D485" s="36"/>
      <c r="E485" s="36"/>
      <c r="F485" s="36"/>
      <c r="G485" s="82"/>
      <c r="H485" s="36"/>
      <c r="I485" s="73" t="str">
        <f t="shared" ca="1" si="47"/>
        <v/>
      </c>
      <c r="J485" s="69"/>
      <c r="K485" s="37"/>
      <c r="L485" s="58"/>
      <c r="M485" s="58"/>
      <c r="N485" s="74">
        <f t="shared" ca="1" si="48"/>
        <v>0</v>
      </c>
      <c r="O485" s="72">
        <f t="shared" si="49"/>
        <v>0</v>
      </c>
      <c r="U485" t="str">
        <f>IFERROR(VLOOKUP(D485,Outros!$E$14:$F$25,2,0),"")</f>
        <v>Receita</v>
      </c>
      <c r="V485" t="str">
        <f>IF(D485=Despesas!$C$13,"Despesas_com_Produto",IF(D485=Despesas!$F$13,"Despesas_com_Serviços",IF(D485=Despesas!$I$13,"Despesas_Administrativas",IF(D485=Despesas!$L$13,"Despesas_Operacionais",IF(D485=Despesas!$O$13,"Despesas_com_Pessoal",IF(D485=Despesas!$R$13,"Impostos",IF(D485=Despesas!$U$13,"Despesas_Não_Operacionais",IF(D485=Despesas!$X$13,"Outras_Despesas",""))))))))</f>
        <v>Despesas_Operacionais</v>
      </c>
      <c r="X485">
        <f t="shared" si="44"/>
        <v>0</v>
      </c>
      <c r="Y485">
        <f t="shared" si="45"/>
        <v>1</v>
      </c>
      <c r="Z485">
        <f t="shared" si="46"/>
        <v>1900</v>
      </c>
    </row>
    <row r="486" spans="2:26" x14ac:dyDescent="0.25">
      <c r="B486" s="35"/>
      <c r="C486" s="35"/>
      <c r="D486" s="36"/>
      <c r="E486" s="36"/>
      <c r="F486" s="36"/>
      <c r="G486" s="82"/>
      <c r="H486" s="36"/>
      <c r="I486" s="73" t="str">
        <f t="shared" ca="1" si="47"/>
        <v/>
      </c>
      <c r="J486" s="69"/>
      <c r="K486" s="37"/>
      <c r="L486" s="58"/>
      <c r="M486" s="58"/>
      <c r="N486" s="74">
        <f t="shared" ca="1" si="48"/>
        <v>0</v>
      </c>
      <c r="O486" s="72">
        <f t="shared" si="49"/>
        <v>0</v>
      </c>
      <c r="U486" t="str">
        <f>IFERROR(VLOOKUP(D486,Outros!$E$14:$F$25,2,0),"")</f>
        <v>Receita</v>
      </c>
      <c r="V486" t="str">
        <f>IF(D486=Despesas!$C$13,"Despesas_com_Produto",IF(D486=Despesas!$F$13,"Despesas_com_Serviços",IF(D486=Despesas!$I$13,"Despesas_Administrativas",IF(D486=Despesas!$L$13,"Despesas_Operacionais",IF(D486=Despesas!$O$13,"Despesas_com_Pessoal",IF(D486=Despesas!$R$13,"Impostos",IF(D486=Despesas!$U$13,"Despesas_Não_Operacionais",IF(D486=Despesas!$X$13,"Outras_Despesas",""))))))))</f>
        <v>Despesas_Operacionais</v>
      </c>
      <c r="X486">
        <f t="shared" si="44"/>
        <v>0</v>
      </c>
      <c r="Y486">
        <f t="shared" si="45"/>
        <v>1</v>
      </c>
      <c r="Z486">
        <f t="shared" si="46"/>
        <v>1900</v>
      </c>
    </row>
    <row r="487" spans="2:26" x14ac:dyDescent="0.25">
      <c r="B487" s="35"/>
      <c r="C487" s="35"/>
      <c r="D487" s="36"/>
      <c r="E487" s="36"/>
      <c r="F487" s="36"/>
      <c r="G487" s="82"/>
      <c r="H487" s="36"/>
      <c r="I487" s="73" t="str">
        <f t="shared" ca="1" si="47"/>
        <v/>
      </c>
      <c r="J487" s="69"/>
      <c r="K487" s="37"/>
      <c r="L487" s="58"/>
      <c r="M487" s="58"/>
      <c r="N487" s="74">
        <f t="shared" ca="1" si="48"/>
        <v>0</v>
      </c>
      <c r="O487" s="72">
        <f t="shared" si="49"/>
        <v>0</v>
      </c>
      <c r="U487" t="str">
        <f>IFERROR(VLOOKUP(D487,Outros!$E$14:$F$25,2,0),"")</f>
        <v>Receita</v>
      </c>
      <c r="V487" t="str">
        <f>IF(D487=Despesas!$C$13,"Despesas_com_Produto",IF(D487=Despesas!$F$13,"Despesas_com_Serviços",IF(D487=Despesas!$I$13,"Despesas_Administrativas",IF(D487=Despesas!$L$13,"Despesas_Operacionais",IF(D487=Despesas!$O$13,"Despesas_com_Pessoal",IF(D487=Despesas!$R$13,"Impostos",IF(D487=Despesas!$U$13,"Despesas_Não_Operacionais",IF(D487=Despesas!$X$13,"Outras_Despesas",""))))))))</f>
        <v>Despesas_Operacionais</v>
      </c>
      <c r="X487">
        <f t="shared" si="44"/>
        <v>0</v>
      </c>
      <c r="Y487">
        <f t="shared" si="45"/>
        <v>1</v>
      </c>
      <c r="Z487">
        <f t="shared" si="46"/>
        <v>1900</v>
      </c>
    </row>
    <row r="488" spans="2:26" x14ac:dyDescent="0.25">
      <c r="B488" s="35"/>
      <c r="C488" s="35"/>
      <c r="D488" s="36"/>
      <c r="E488" s="36"/>
      <c r="F488" s="36"/>
      <c r="G488" s="82"/>
      <c r="H488" s="36"/>
      <c r="I488" s="73" t="str">
        <f t="shared" ca="1" si="47"/>
        <v/>
      </c>
      <c r="J488" s="69"/>
      <c r="K488" s="37"/>
      <c r="L488" s="58"/>
      <c r="M488" s="58"/>
      <c r="N488" s="74">
        <f t="shared" ca="1" si="48"/>
        <v>0</v>
      </c>
      <c r="O488" s="72">
        <f t="shared" si="49"/>
        <v>0</v>
      </c>
      <c r="U488" t="str">
        <f>IFERROR(VLOOKUP(D488,Outros!$E$14:$F$25,2,0),"")</f>
        <v>Receita</v>
      </c>
      <c r="V488" t="str">
        <f>IF(D488=Despesas!$C$13,"Despesas_com_Produto",IF(D488=Despesas!$F$13,"Despesas_com_Serviços",IF(D488=Despesas!$I$13,"Despesas_Administrativas",IF(D488=Despesas!$L$13,"Despesas_Operacionais",IF(D488=Despesas!$O$13,"Despesas_com_Pessoal",IF(D488=Despesas!$R$13,"Impostos",IF(D488=Despesas!$U$13,"Despesas_Não_Operacionais",IF(D488=Despesas!$X$13,"Outras_Despesas",""))))))))</f>
        <v>Despesas_Operacionais</v>
      </c>
      <c r="X488">
        <f t="shared" si="44"/>
        <v>0</v>
      </c>
      <c r="Y488">
        <f t="shared" si="45"/>
        <v>1</v>
      </c>
      <c r="Z488">
        <f t="shared" si="46"/>
        <v>1900</v>
      </c>
    </row>
    <row r="489" spans="2:26" x14ac:dyDescent="0.25">
      <c r="B489" s="35"/>
      <c r="C489" s="35"/>
      <c r="D489" s="36"/>
      <c r="E489" s="36"/>
      <c r="F489" s="36"/>
      <c r="G489" s="82"/>
      <c r="H489" s="36"/>
      <c r="I489" s="73" t="str">
        <f t="shared" ca="1" si="47"/>
        <v/>
      </c>
      <c r="J489" s="69"/>
      <c r="K489" s="37"/>
      <c r="L489" s="58"/>
      <c r="M489" s="58"/>
      <c r="N489" s="74">
        <f t="shared" ca="1" si="48"/>
        <v>0</v>
      </c>
      <c r="O489" s="72">
        <f t="shared" si="49"/>
        <v>0</v>
      </c>
      <c r="U489" t="str">
        <f>IFERROR(VLOOKUP(D489,Outros!$E$14:$F$25,2,0),"")</f>
        <v>Receita</v>
      </c>
      <c r="V489" t="str">
        <f>IF(D489=Despesas!$C$13,"Despesas_com_Produto",IF(D489=Despesas!$F$13,"Despesas_com_Serviços",IF(D489=Despesas!$I$13,"Despesas_Administrativas",IF(D489=Despesas!$L$13,"Despesas_Operacionais",IF(D489=Despesas!$O$13,"Despesas_com_Pessoal",IF(D489=Despesas!$R$13,"Impostos",IF(D489=Despesas!$U$13,"Despesas_Não_Operacionais",IF(D489=Despesas!$X$13,"Outras_Despesas",""))))))))</f>
        <v>Despesas_Operacionais</v>
      </c>
      <c r="X489">
        <f t="shared" si="44"/>
        <v>0</v>
      </c>
      <c r="Y489">
        <f t="shared" si="45"/>
        <v>1</v>
      </c>
      <c r="Z489">
        <f t="shared" si="46"/>
        <v>1900</v>
      </c>
    </row>
    <row r="490" spans="2:26" x14ac:dyDescent="0.25">
      <c r="B490" s="35"/>
      <c r="C490" s="35"/>
      <c r="D490" s="36"/>
      <c r="E490" s="36"/>
      <c r="F490" s="36"/>
      <c r="G490" s="82"/>
      <c r="H490" s="36"/>
      <c r="I490" s="73" t="str">
        <f t="shared" ca="1" si="47"/>
        <v/>
      </c>
      <c r="J490" s="69"/>
      <c r="K490" s="37"/>
      <c r="L490" s="58"/>
      <c r="M490" s="58"/>
      <c r="N490" s="74">
        <f t="shared" ca="1" si="48"/>
        <v>0</v>
      </c>
      <c r="O490" s="72">
        <f t="shared" si="49"/>
        <v>0</v>
      </c>
      <c r="U490" t="str">
        <f>IFERROR(VLOOKUP(D490,Outros!$E$14:$F$25,2,0),"")</f>
        <v>Receita</v>
      </c>
      <c r="V490" t="str">
        <f>IF(D490=Despesas!$C$13,"Despesas_com_Produto",IF(D490=Despesas!$F$13,"Despesas_com_Serviços",IF(D490=Despesas!$I$13,"Despesas_Administrativas",IF(D490=Despesas!$L$13,"Despesas_Operacionais",IF(D490=Despesas!$O$13,"Despesas_com_Pessoal",IF(D490=Despesas!$R$13,"Impostos",IF(D490=Despesas!$U$13,"Despesas_Não_Operacionais",IF(D490=Despesas!$X$13,"Outras_Despesas",""))))))))</f>
        <v>Despesas_Operacionais</v>
      </c>
      <c r="X490">
        <f t="shared" si="44"/>
        <v>0</v>
      </c>
      <c r="Y490">
        <f t="shared" si="45"/>
        <v>1</v>
      </c>
      <c r="Z490">
        <f t="shared" si="46"/>
        <v>1900</v>
      </c>
    </row>
    <row r="491" spans="2:26" x14ac:dyDescent="0.25">
      <c r="B491" s="35"/>
      <c r="C491" s="35"/>
      <c r="D491" s="36"/>
      <c r="E491" s="36"/>
      <c r="F491" s="36"/>
      <c r="G491" s="82"/>
      <c r="H491" s="36"/>
      <c r="I491" s="73" t="str">
        <f t="shared" ca="1" si="47"/>
        <v/>
      </c>
      <c r="J491" s="69"/>
      <c r="K491" s="37"/>
      <c r="L491" s="58"/>
      <c r="M491" s="58"/>
      <c r="N491" s="74">
        <f t="shared" ca="1" si="48"/>
        <v>0</v>
      </c>
      <c r="O491" s="72">
        <f t="shared" si="49"/>
        <v>0</v>
      </c>
      <c r="U491" t="str">
        <f>IFERROR(VLOOKUP(D491,Outros!$E$14:$F$25,2,0),"")</f>
        <v>Receita</v>
      </c>
      <c r="V491" t="str">
        <f>IF(D491=Despesas!$C$13,"Despesas_com_Produto",IF(D491=Despesas!$F$13,"Despesas_com_Serviços",IF(D491=Despesas!$I$13,"Despesas_Administrativas",IF(D491=Despesas!$L$13,"Despesas_Operacionais",IF(D491=Despesas!$O$13,"Despesas_com_Pessoal",IF(D491=Despesas!$R$13,"Impostos",IF(D491=Despesas!$U$13,"Despesas_Não_Operacionais",IF(D491=Despesas!$X$13,"Outras_Despesas",""))))))))</f>
        <v>Despesas_Operacionais</v>
      </c>
      <c r="X491">
        <f t="shared" si="44"/>
        <v>0</v>
      </c>
      <c r="Y491">
        <f t="shared" si="45"/>
        <v>1</v>
      </c>
      <c r="Z491">
        <f t="shared" si="46"/>
        <v>1900</v>
      </c>
    </row>
    <row r="492" spans="2:26" x14ac:dyDescent="0.25">
      <c r="B492" s="35"/>
      <c r="C492" s="35"/>
      <c r="D492" s="36"/>
      <c r="E492" s="36"/>
      <c r="F492" s="36"/>
      <c r="G492" s="82"/>
      <c r="H492" s="36"/>
      <c r="I492" s="73" t="str">
        <f t="shared" ca="1" si="47"/>
        <v/>
      </c>
      <c r="J492" s="69"/>
      <c r="K492" s="37"/>
      <c r="L492" s="58"/>
      <c r="M492" s="58"/>
      <c r="N492" s="74">
        <f t="shared" ca="1" si="48"/>
        <v>0</v>
      </c>
      <c r="O492" s="72">
        <f t="shared" si="49"/>
        <v>0</v>
      </c>
      <c r="U492" t="str">
        <f>IFERROR(VLOOKUP(D492,Outros!$E$14:$F$25,2,0),"")</f>
        <v>Receita</v>
      </c>
      <c r="V492" t="str">
        <f>IF(D492=Despesas!$C$13,"Despesas_com_Produto",IF(D492=Despesas!$F$13,"Despesas_com_Serviços",IF(D492=Despesas!$I$13,"Despesas_Administrativas",IF(D492=Despesas!$L$13,"Despesas_Operacionais",IF(D492=Despesas!$O$13,"Despesas_com_Pessoal",IF(D492=Despesas!$R$13,"Impostos",IF(D492=Despesas!$U$13,"Despesas_Não_Operacionais",IF(D492=Despesas!$X$13,"Outras_Despesas",""))))))))</f>
        <v>Despesas_Operacionais</v>
      </c>
      <c r="X492">
        <f t="shared" si="44"/>
        <v>0</v>
      </c>
      <c r="Y492">
        <f t="shared" si="45"/>
        <v>1</v>
      </c>
      <c r="Z492">
        <f t="shared" si="46"/>
        <v>1900</v>
      </c>
    </row>
    <row r="493" spans="2:26" x14ac:dyDescent="0.25">
      <c r="B493" s="35"/>
      <c r="C493" s="35"/>
      <c r="D493" s="36"/>
      <c r="E493" s="36"/>
      <c r="F493" s="36"/>
      <c r="G493" s="82"/>
      <c r="H493" s="36"/>
      <c r="I493" s="73" t="str">
        <f t="shared" ca="1" si="47"/>
        <v/>
      </c>
      <c r="J493" s="69"/>
      <c r="K493" s="37"/>
      <c r="L493" s="58"/>
      <c r="M493" s="58"/>
      <c r="N493" s="74">
        <f t="shared" ca="1" si="48"/>
        <v>0</v>
      </c>
      <c r="O493" s="72">
        <f t="shared" si="49"/>
        <v>0</v>
      </c>
      <c r="U493" t="str">
        <f>IFERROR(VLOOKUP(D493,Outros!$E$14:$F$25,2,0),"")</f>
        <v>Receita</v>
      </c>
      <c r="V493" t="str">
        <f>IF(D493=Despesas!$C$13,"Despesas_com_Produto",IF(D493=Despesas!$F$13,"Despesas_com_Serviços",IF(D493=Despesas!$I$13,"Despesas_Administrativas",IF(D493=Despesas!$L$13,"Despesas_Operacionais",IF(D493=Despesas!$O$13,"Despesas_com_Pessoal",IF(D493=Despesas!$R$13,"Impostos",IF(D493=Despesas!$U$13,"Despesas_Não_Operacionais",IF(D493=Despesas!$X$13,"Outras_Despesas",""))))))))</f>
        <v>Despesas_Operacionais</v>
      </c>
      <c r="X493">
        <f t="shared" si="44"/>
        <v>0</v>
      </c>
      <c r="Y493">
        <f t="shared" si="45"/>
        <v>1</v>
      </c>
      <c r="Z493">
        <f t="shared" si="46"/>
        <v>1900</v>
      </c>
    </row>
    <row r="494" spans="2:26" x14ac:dyDescent="0.25">
      <c r="B494" s="35"/>
      <c r="C494" s="35"/>
      <c r="D494" s="36"/>
      <c r="E494" s="36"/>
      <c r="F494" s="36"/>
      <c r="G494" s="82"/>
      <c r="H494" s="36"/>
      <c r="I494" s="73" t="str">
        <f t="shared" ca="1" si="47"/>
        <v/>
      </c>
      <c r="J494" s="69"/>
      <c r="K494" s="37"/>
      <c r="L494" s="58"/>
      <c r="M494" s="58"/>
      <c r="N494" s="74">
        <f t="shared" ca="1" si="48"/>
        <v>0</v>
      </c>
      <c r="O494" s="72">
        <f t="shared" si="49"/>
        <v>0</v>
      </c>
      <c r="U494" t="str">
        <f>IFERROR(VLOOKUP(D494,Outros!$E$14:$F$25,2,0),"")</f>
        <v>Receita</v>
      </c>
      <c r="V494" t="str">
        <f>IF(D494=Despesas!$C$13,"Despesas_com_Produto",IF(D494=Despesas!$F$13,"Despesas_com_Serviços",IF(D494=Despesas!$I$13,"Despesas_Administrativas",IF(D494=Despesas!$L$13,"Despesas_Operacionais",IF(D494=Despesas!$O$13,"Despesas_com_Pessoal",IF(D494=Despesas!$R$13,"Impostos",IF(D494=Despesas!$U$13,"Despesas_Não_Operacionais",IF(D494=Despesas!$X$13,"Outras_Despesas",""))))))))</f>
        <v>Despesas_Operacionais</v>
      </c>
      <c r="X494">
        <f t="shared" si="44"/>
        <v>0</v>
      </c>
      <c r="Y494">
        <f t="shared" si="45"/>
        <v>1</v>
      </c>
      <c r="Z494">
        <f t="shared" si="46"/>
        <v>1900</v>
      </c>
    </row>
    <row r="495" spans="2:26" x14ac:dyDescent="0.25">
      <c r="B495" s="35"/>
      <c r="C495" s="35"/>
      <c r="D495" s="36"/>
      <c r="E495" s="36"/>
      <c r="F495" s="36"/>
      <c r="G495" s="82"/>
      <c r="H495" s="36"/>
      <c r="I495" s="73" t="str">
        <f t="shared" ca="1" si="47"/>
        <v/>
      </c>
      <c r="J495" s="69"/>
      <c r="K495" s="37"/>
      <c r="L495" s="58"/>
      <c r="M495" s="58"/>
      <c r="N495" s="74">
        <f t="shared" ca="1" si="48"/>
        <v>0</v>
      </c>
      <c r="O495" s="72">
        <f t="shared" si="49"/>
        <v>0</v>
      </c>
      <c r="U495" t="str">
        <f>IFERROR(VLOOKUP(D495,Outros!$E$14:$F$25,2,0),"")</f>
        <v>Receita</v>
      </c>
      <c r="V495" t="str">
        <f>IF(D495=Despesas!$C$13,"Despesas_com_Produto",IF(D495=Despesas!$F$13,"Despesas_com_Serviços",IF(D495=Despesas!$I$13,"Despesas_Administrativas",IF(D495=Despesas!$L$13,"Despesas_Operacionais",IF(D495=Despesas!$O$13,"Despesas_com_Pessoal",IF(D495=Despesas!$R$13,"Impostos",IF(D495=Despesas!$U$13,"Despesas_Não_Operacionais",IF(D495=Despesas!$X$13,"Outras_Despesas",""))))))))</f>
        <v>Despesas_Operacionais</v>
      </c>
      <c r="X495">
        <f t="shared" si="44"/>
        <v>0</v>
      </c>
      <c r="Y495">
        <f t="shared" si="45"/>
        <v>1</v>
      </c>
      <c r="Z495">
        <f t="shared" si="46"/>
        <v>1900</v>
      </c>
    </row>
    <row r="496" spans="2:26" x14ac:dyDescent="0.25">
      <c r="B496" s="35"/>
      <c r="C496" s="35"/>
      <c r="D496" s="36"/>
      <c r="E496" s="36"/>
      <c r="F496" s="36"/>
      <c r="G496" s="82"/>
      <c r="H496" s="36"/>
      <c r="I496" s="73" t="str">
        <f t="shared" ca="1" si="47"/>
        <v/>
      </c>
      <c r="J496" s="69"/>
      <c r="K496" s="37"/>
      <c r="L496" s="58"/>
      <c r="M496" s="58"/>
      <c r="N496" s="74">
        <f t="shared" ca="1" si="48"/>
        <v>0</v>
      </c>
      <c r="O496" s="72">
        <f t="shared" si="49"/>
        <v>0</v>
      </c>
      <c r="U496" t="str">
        <f>IFERROR(VLOOKUP(D496,Outros!$E$14:$F$25,2,0),"")</f>
        <v>Receita</v>
      </c>
      <c r="V496" t="str">
        <f>IF(D496=Despesas!$C$13,"Despesas_com_Produto",IF(D496=Despesas!$F$13,"Despesas_com_Serviços",IF(D496=Despesas!$I$13,"Despesas_Administrativas",IF(D496=Despesas!$L$13,"Despesas_Operacionais",IF(D496=Despesas!$O$13,"Despesas_com_Pessoal",IF(D496=Despesas!$R$13,"Impostos",IF(D496=Despesas!$U$13,"Despesas_Não_Operacionais",IF(D496=Despesas!$X$13,"Outras_Despesas",""))))))))</f>
        <v>Despesas_Operacionais</v>
      </c>
      <c r="X496">
        <f t="shared" si="44"/>
        <v>0</v>
      </c>
      <c r="Y496">
        <f t="shared" si="45"/>
        <v>1</v>
      </c>
      <c r="Z496">
        <f t="shared" si="46"/>
        <v>1900</v>
      </c>
    </row>
    <row r="497" spans="2:26" x14ac:dyDescent="0.25">
      <c r="B497" s="35"/>
      <c r="C497" s="35"/>
      <c r="D497" s="36"/>
      <c r="E497" s="36"/>
      <c r="F497" s="36"/>
      <c r="G497" s="82"/>
      <c r="H497" s="36"/>
      <c r="I497" s="73" t="str">
        <f t="shared" ca="1" si="47"/>
        <v/>
      </c>
      <c r="J497" s="69"/>
      <c r="K497" s="37"/>
      <c r="L497" s="58"/>
      <c r="M497" s="58"/>
      <c r="N497" s="74">
        <f t="shared" ca="1" si="48"/>
        <v>0</v>
      </c>
      <c r="O497" s="72">
        <f t="shared" si="49"/>
        <v>0</v>
      </c>
      <c r="U497" t="str">
        <f>IFERROR(VLOOKUP(D497,Outros!$E$14:$F$25,2,0),"")</f>
        <v>Receita</v>
      </c>
      <c r="V497" t="str">
        <f>IF(D497=Despesas!$C$13,"Despesas_com_Produto",IF(D497=Despesas!$F$13,"Despesas_com_Serviços",IF(D497=Despesas!$I$13,"Despesas_Administrativas",IF(D497=Despesas!$L$13,"Despesas_Operacionais",IF(D497=Despesas!$O$13,"Despesas_com_Pessoal",IF(D497=Despesas!$R$13,"Impostos",IF(D497=Despesas!$U$13,"Despesas_Não_Operacionais",IF(D497=Despesas!$X$13,"Outras_Despesas",""))))))))</f>
        <v>Despesas_Operacionais</v>
      </c>
      <c r="X497">
        <f t="shared" si="44"/>
        <v>0</v>
      </c>
      <c r="Y497">
        <f t="shared" si="45"/>
        <v>1</v>
      </c>
      <c r="Z497">
        <f t="shared" si="46"/>
        <v>1900</v>
      </c>
    </row>
    <row r="498" spans="2:26" x14ac:dyDescent="0.25">
      <c r="B498" s="35"/>
      <c r="C498" s="35"/>
      <c r="D498" s="36"/>
      <c r="E498" s="36"/>
      <c r="F498" s="36"/>
      <c r="G498" s="82"/>
      <c r="H498" s="36"/>
      <c r="I498" s="73" t="str">
        <f t="shared" ca="1" si="47"/>
        <v/>
      </c>
      <c r="J498" s="69"/>
      <c r="K498" s="37"/>
      <c r="L498" s="58"/>
      <c r="M498" s="58"/>
      <c r="N498" s="74">
        <f t="shared" ca="1" si="48"/>
        <v>0</v>
      </c>
      <c r="O498" s="72">
        <f t="shared" si="49"/>
        <v>0</v>
      </c>
      <c r="U498" t="str">
        <f>IFERROR(VLOOKUP(D498,Outros!$E$14:$F$25,2,0),"")</f>
        <v>Receita</v>
      </c>
      <c r="V498" t="str">
        <f>IF(D498=Despesas!$C$13,"Despesas_com_Produto",IF(D498=Despesas!$F$13,"Despesas_com_Serviços",IF(D498=Despesas!$I$13,"Despesas_Administrativas",IF(D498=Despesas!$L$13,"Despesas_Operacionais",IF(D498=Despesas!$O$13,"Despesas_com_Pessoal",IF(D498=Despesas!$R$13,"Impostos",IF(D498=Despesas!$U$13,"Despesas_Não_Operacionais",IF(D498=Despesas!$X$13,"Outras_Despesas",""))))))))</f>
        <v>Despesas_Operacionais</v>
      </c>
      <c r="X498">
        <f t="shared" si="44"/>
        <v>0</v>
      </c>
      <c r="Y498">
        <f t="shared" si="45"/>
        <v>1</v>
      </c>
      <c r="Z498">
        <f t="shared" si="46"/>
        <v>1900</v>
      </c>
    </row>
    <row r="499" spans="2:26" x14ac:dyDescent="0.25">
      <c r="B499" s="35"/>
      <c r="C499" s="35"/>
      <c r="D499" s="36"/>
      <c r="E499" s="36"/>
      <c r="F499" s="36"/>
      <c r="G499" s="82"/>
      <c r="H499" s="36"/>
      <c r="I499" s="73" t="str">
        <f t="shared" ca="1" si="47"/>
        <v/>
      </c>
      <c r="J499" s="69"/>
      <c r="K499" s="37"/>
      <c r="L499" s="58"/>
      <c r="M499" s="58"/>
      <c r="N499" s="74">
        <f t="shared" ca="1" si="48"/>
        <v>0</v>
      </c>
      <c r="O499" s="72">
        <f t="shared" si="49"/>
        <v>0</v>
      </c>
      <c r="U499" t="str">
        <f>IFERROR(VLOOKUP(D499,Outros!$E$14:$F$25,2,0),"")</f>
        <v>Receita</v>
      </c>
      <c r="V499" t="str">
        <f>IF(D499=Despesas!$C$13,"Despesas_com_Produto",IF(D499=Despesas!$F$13,"Despesas_com_Serviços",IF(D499=Despesas!$I$13,"Despesas_Administrativas",IF(D499=Despesas!$L$13,"Despesas_Operacionais",IF(D499=Despesas!$O$13,"Despesas_com_Pessoal",IF(D499=Despesas!$R$13,"Impostos",IF(D499=Despesas!$U$13,"Despesas_Não_Operacionais",IF(D499=Despesas!$X$13,"Outras_Despesas",""))))))))</f>
        <v>Despesas_Operacionais</v>
      </c>
      <c r="X499">
        <f t="shared" si="44"/>
        <v>0</v>
      </c>
      <c r="Y499">
        <f t="shared" si="45"/>
        <v>1</v>
      </c>
      <c r="Z499">
        <f t="shared" si="46"/>
        <v>1900</v>
      </c>
    </row>
    <row r="500" spans="2:26" x14ac:dyDescent="0.25">
      <c r="B500" s="35"/>
      <c r="C500" s="35"/>
      <c r="D500" s="36"/>
      <c r="E500" s="36"/>
      <c r="F500" s="36"/>
      <c r="G500" s="82"/>
      <c r="H500" s="36"/>
      <c r="I500" s="73" t="str">
        <f t="shared" ca="1" si="47"/>
        <v/>
      </c>
      <c r="J500" s="69"/>
      <c r="K500" s="37"/>
      <c r="L500" s="58"/>
      <c r="M500" s="58"/>
      <c r="N500" s="74">
        <f t="shared" ca="1" si="48"/>
        <v>0</v>
      </c>
      <c r="O500" s="72">
        <f t="shared" si="49"/>
        <v>0</v>
      </c>
      <c r="U500" t="str">
        <f>IFERROR(VLOOKUP(D500,Outros!$E$14:$F$25,2,0),"")</f>
        <v>Receita</v>
      </c>
      <c r="V500" t="str">
        <f>IF(D500=Despesas!$C$13,"Despesas_com_Produto",IF(D500=Despesas!$F$13,"Despesas_com_Serviços",IF(D500=Despesas!$I$13,"Despesas_Administrativas",IF(D500=Despesas!$L$13,"Despesas_Operacionais",IF(D500=Despesas!$O$13,"Despesas_com_Pessoal",IF(D500=Despesas!$R$13,"Impostos",IF(D500=Despesas!$U$13,"Despesas_Não_Operacionais",IF(D500=Despesas!$X$13,"Outras_Despesas",""))))))))</f>
        <v>Despesas_Operacionais</v>
      </c>
      <c r="X500">
        <f t="shared" si="44"/>
        <v>0</v>
      </c>
      <c r="Y500">
        <f t="shared" si="45"/>
        <v>1</v>
      </c>
      <c r="Z500">
        <f t="shared" si="46"/>
        <v>1900</v>
      </c>
    </row>
    <row r="501" spans="2:26" x14ac:dyDescent="0.25">
      <c r="B501" s="35"/>
      <c r="C501" s="35"/>
      <c r="D501" s="36"/>
      <c r="E501" s="36"/>
      <c r="F501" s="36"/>
      <c r="G501" s="82"/>
      <c r="H501" s="36"/>
      <c r="I501" s="73" t="str">
        <f t="shared" ca="1" si="47"/>
        <v/>
      </c>
      <c r="J501" s="69"/>
      <c r="K501" s="37"/>
      <c r="L501" s="58"/>
      <c r="M501" s="58"/>
      <c r="N501" s="74">
        <f t="shared" ca="1" si="48"/>
        <v>0</v>
      </c>
      <c r="O501" s="72">
        <f t="shared" si="49"/>
        <v>0</v>
      </c>
      <c r="U501" t="str">
        <f>IFERROR(VLOOKUP(D501,Outros!$E$14:$F$25,2,0),"")</f>
        <v>Receita</v>
      </c>
      <c r="V501" t="str">
        <f>IF(D501=Despesas!$C$13,"Despesas_com_Produto",IF(D501=Despesas!$F$13,"Despesas_com_Serviços",IF(D501=Despesas!$I$13,"Despesas_Administrativas",IF(D501=Despesas!$L$13,"Despesas_Operacionais",IF(D501=Despesas!$O$13,"Despesas_com_Pessoal",IF(D501=Despesas!$R$13,"Impostos",IF(D501=Despesas!$U$13,"Despesas_Não_Operacionais",IF(D501=Despesas!$X$13,"Outras_Despesas",""))))))))</f>
        <v>Despesas_Operacionais</v>
      </c>
      <c r="X501">
        <f t="shared" si="44"/>
        <v>0</v>
      </c>
      <c r="Y501">
        <f t="shared" si="45"/>
        <v>1</v>
      </c>
      <c r="Z501">
        <f t="shared" si="46"/>
        <v>1900</v>
      </c>
    </row>
    <row r="502" spans="2:26" x14ac:dyDescent="0.25">
      <c r="B502" s="35"/>
      <c r="C502" s="35"/>
      <c r="D502" s="36"/>
      <c r="E502" s="36"/>
      <c r="F502" s="36"/>
      <c r="G502" s="82"/>
      <c r="H502" s="36"/>
      <c r="I502" s="73" t="str">
        <f t="shared" ca="1" si="47"/>
        <v/>
      </c>
      <c r="J502" s="69"/>
      <c r="K502" s="37"/>
      <c r="L502" s="58"/>
      <c r="M502" s="58"/>
      <c r="N502" s="74">
        <f t="shared" ca="1" si="48"/>
        <v>0</v>
      </c>
      <c r="O502" s="72">
        <f t="shared" si="49"/>
        <v>0</v>
      </c>
      <c r="U502" t="str">
        <f>IFERROR(VLOOKUP(D502,Outros!$E$14:$F$25,2,0),"")</f>
        <v>Receita</v>
      </c>
      <c r="V502" t="str">
        <f>IF(D502=Despesas!$C$13,"Despesas_com_Produto",IF(D502=Despesas!$F$13,"Despesas_com_Serviços",IF(D502=Despesas!$I$13,"Despesas_Administrativas",IF(D502=Despesas!$L$13,"Despesas_Operacionais",IF(D502=Despesas!$O$13,"Despesas_com_Pessoal",IF(D502=Despesas!$R$13,"Impostos",IF(D502=Despesas!$U$13,"Despesas_Não_Operacionais",IF(D502=Despesas!$X$13,"Outras_Despesas",""))))))))</f>
        <v>Despesas_Operacionais</v>
      </c>
      <c r="X502">
        <f t="shared" si="44"/>
        <v>0</v>
      </c>
      <c r="Y502">
        <f t="shared" si="45"/>
        <v>1</v>
      </c>
      <c r="Z502">
        <f t="shared" si="46"/>
        <v>1900</v>
      </c>
    </row>
    <row r="503" spans="2:26" x14ac:dyDescent="0.25">
      <c r="B503" s="35"/>
      <c r="C503" s="35"/>
      <c r="D503" s="36"/>
      <c r="E503" s="36"/>
      <c r="F503" s="36"/>
      <c r="G503" s="82"/>
      <c r="H503" s="36"/>
      <c r="I503" s="73" t="str">
        <f t="shared" ca="1" si="47"/>
        <v/>
      </c>
      <c r="J503" s="69"/>
      <c r="K503" s="37"/>
      <c r="L503" s="58"/>
      <c r="M503" s="58"/>
      <c r="N503" s="74">
        <f t="shared" ca="1" si="48"/>
        <v>0</v>
      </c>
      <c r="O503" s="72">
        <f t="shared" si="49"/>
        <v>0</v>
      </c>
      <c r="U503" t="str">
        <f>IFERROR(VLOOKUP(D503,Outros!$E$14:$F$25,2,0),"")</f>
        <v>Receita</v>
      </c>
      <c r="V503" t="str">
        <f>IF(D503=Despesas!$C$13,"Despesas_com_Produto",IF(D503=Despesas!$F$13,"Despesas_com_Serviços",IF(D503=Despesas!$I$13,"Despesas_Administrativas",IF(D503=Despesas!$L$13,"Despesas_Operacionais",IF(D503=Despesas!$O$13,"Despesas_com_Pessoal",IF(D503=Despesas!$R$13,"Impostos",IF(D503=Despesas!$U$13,"Despesas_Não_Operacionais",IF(D503=Despesas!$X$13,"Outras_Despesas",""))))))))</f>
        <v>Despesas_Operacionais</v>
      </c>
      <c r="X503">
        <f t="shared" si="44"/>
        <v>0</v>
      </c>
      <c r="Y503">
        <f t="shared" si="45"/>
        <v>1</v>
      </c>
      <c r="Z503">
        <f t="shared" si="46"/>
        <v>1900</v>
      </c>
    </row>
    <row r="504" spans="2:26" x14ac:dyDescent="0.25">
      <c r="B504" s="35"/>
      <c r="C504" s="35"/>
      <c r="D504" s="36"/>
      <c r="E504" s="36"/>
      <c r="F504" s="36"/>
      <c r="G504" s="82"/>
      <c r="H504" s="36"/>
      <c r="I504" s="73" t="str">
        <f t="shared" ca="1" si="47"/>
        <v/>
      </c>
      <c r="J504" s="69"/>
      <c r="K504" s="37"/>
      <c r="L504" s="58"/>
      <c r="M504" s="58"/>
      <c r="N504" s="74">
        <f t="shared" ca="1" si="48"/>
        <v>0</v>
      </c>
      <c r="O504" s="72">
        <f t="shared" si="49"/>
        <v>0</v>
      </c>
      <c r="U504" t="str">
        <f>IFERROR(VLOOKUP(D504,Outros!$E$14:$F$25,2,0),"")</f>
        <v>Receita</v>
      </c>
      <c r="V504" t="str">
        <f>IF(D504=Despesas!$C$13,"Despesas_com_Produto",IF(D504=Despesas!$F$13,"Despesas_com_Serviços",IF(D504=Despesas!$I$13,"Despesas_Administrativas",IF(D504=Despesas!$L$13,"Despesas_Operacionais",IF(D504=Despesas!$O$13,"Despesas_com_Pessoal",IF(D504=Despesas!$R$13,"Impostos",IF(D504=Despesas!$U$13,"Despesas_Não_Operacionais",IF(D504=Despesas!$X$13,"Outras_Despesas",""))))))))</f>
        <v>Despesas_Operacionais</v>
      </c>
      <c r="X504">
        <f t="shared" si="44"/>
        <v>0</v>
      </c>
      <c r="Y504">
        <f t="shared" si="45"/>
        <v>1</v>
      </c>
      <c r="Z504">
        <f t="shared" si="46"/>
        <v>1900</v>
      </c>
    </row>
    <row r="505" spans="2:26" x14ac:dyDescent="0.25">
      <c r="B505" s="35"/>
      <c r="C505" s="35"/>
      <c r="D505" s="36"/>
      <c r="E505" s="36"/>
      <c r="F505" s="36"/>
      <c r="G505" s="82"/>
      <c r="H505" s="36"/>
      <c r="I505" s="73" t="str">
        <f t="shared" ca="1" si="47"/>
        <v/>
      </c>
      <c r="J505" s="69"/>
      <c r="K505" s="37"/>
      <c r="L505" s="58"/>
      <c r="M505" s="58"/>
      <c r="N505" s="74">
        <f t="shared" ca="1" si="48"/>
        <v>0</v>
      </c>
      <c r="O505" s="72">
        <f t="shared" si="49"/>
        <v>0</v>
      </c>
      <c r="U505" t="str">
        <f>IFERROR(VLOOKUP(D505,Outros!$E$14:$F$25,2,0),"")</f>
        <v>Receita</v>
      </c>
      <c r="V505" t="str">
        <f>IF(D505=Despesas!$C$13,"Despesas_com_Produto",IF(D505=Despesas!$F$13,"Despesas_com_Serviços",IF(D505=Despesas!$I$13,"Despesas_Administrativas",IF(D505=Despesas!$L$13,"Despesas_Operacionais",IF(D505=Despesas!$O$13,"Despesas_com_Pessoal",IF(D505=Despesas!$R$13,"Impostos",IF(D505=Despesas!$U$13,"Despesas_Não_Operacionais",IF(D505=Despesas!$X$13,"Outras_Despesas",""))))))))</f>
        <v>Despesas_Operacionais</v>
      </c>
      <c r="X505">
        <f t="shared" si="44"/>
        <v>0</v>
      </c>
      <c r="Y505">
        <f t="shared" si="45"/>
        <v>1</v>
      </c>
      <c r="Z505">
        <f t="shared" si="46"/>
        <v>1900</v>
      </c>
    </row>
    <row r="506" spans="2:26" x14ac:dyDescent="0.25">
      <c r="B506" s="35"/>
      <c r="C506" s="35"/>
      <c r="D506" s="36"/>
      <c r="E506" s="36"/>
      <c r="F506" s="36"/>
      <c r="G506" s="82"/>
      <c r="H506" s="36"/>
      <c r="I506" s="73" t="str">
        <f t="shared" ca="1" si="47"/>
        <v/>
      </c>
      <c r="J506" s="69"/>
      <c r="K506" s="37"/>
      <c r="L506" s="58"/>
      <c r="M506" s="58"/>
      <c r="N506" s="74">
        <f t="shared" ca="1" si="48"/>
        <v>0</v>
      </c>
      <c r="O506" s="72">
        <f t="shared" si="49"/>
        <v>0</v>
      </c>
      <c r="U506" t="str">
        <f>IFERROR(VLOOKUP(D506,Outros!$E$14:$F$25,2,0),"")</f>
        <v>Receita</v>
      </c>
      <c r="V506" t="str">
        <f>IF(D506=Despesas!$C$13,"Despesas_com_Produto",IF(D506=Despesas!$F$13,"Despesas_com_Serviços",IF(D506=Despesas!$I$13,"Despesas_Administrativas",IF(D506=Despesas!$L$13,"Despesas_Operacionais",IF(D506=Despesas!$O$13,"Despesas_com_Pessoal",IF(D506=Despesas!$R$13,"Impostos",IF(D506=Despesas!$U$13,"Despesas_Não_Operacionais",IF(D506=Despesas!$X$13,"Outras_Despesas",""))))))))</f>
        <v>Despesas_Operacionais</v>
      </c>
      <c r="X506">
        <f t="shared" si="44"/>
        <v>0</v>
      </c>
      <c r="Y506">
        <f t="shared" si="45"/>
        <v>1</v>
      </c>
      <c r="Z506">
        <f t="shared" si="46"/>
        <v>1900</v>
      </c>
    </row>
    <row r="507" spans="2:26" x14ac:dyDescent="0.25">
      <c r="B507" s="35"/>
      <c r="C507" s="35"/>
      <c r="D507" s="36"/>
      <c r="E507" s="36"/>
      <c r="F507" s="36"/>
      <c r="G507" s="82"/>
      <c r="H507" s="36"/>
      <c r="I507" s="73" t="str">
        <f t="shared" ca="1" si="47"/>
        <v/>
      </c>
      <c r="J507" s="69"/>
      <c r="K507" s="37"/>
      <c r="L507" s="58"/>
      <c r="M507" s="58"/>
      <c r="N507" s="74">
        <f t="shared" ca="1" si="48"/>
        <v>0</v>
      </c>
      <c r="O507" s="72">
        <f t="shared" si="49"/>
        <v>0</v>
      </c>
      <c r="U507" t="str">
        <f>IFERROR(VLOOKUP(D507,Outros!$E$14:$F$25,2,0),"")</f>
        <v>Receita</v>
      </c>
      <c r="V507" t="str">
        <f>IF(D507=Despesas!$C$13,"Despesas_com_Produto",IF(D507=Despesas!$F$13,"Despesas_com_Serviços",IF(D507=Despesas!$I$13,"Despesas_Administrativas",IF(D507=Despesas!$L$13,"Despesas_Operacionais",IF(D507=Despesas!$O$13,"Despesas_com_Pessoal",IF(D507=Despesas!$R$13,"Impostos",IF(D507=Despesas!$U$13,"Despesas_Não_Operacionais",IF(D507=Despesas!$X$13,"Outras_Despesas",""))))))))</f>
        <v>Despesas_Operacionais</v>
      </c>
      <c r="X507">
        <f t="shared" si="44"/>
        <v>0</v>
      </c>
      <c r="Y507">
        <f t="shared" si="45"/>
        <v>1</v>
      </c>
      <c r="Z507">
        <f t="shared" si="46"/>
        <v>1900</v>
      </c>
    </row>
    <row r="508" spans="2:26" x14ac:dyDescent="0.25">
      <c r="B508" s="35"/>
      <c r="C508" s="35"/>
      <c r="D508" s="36"/>
      <c r="E508" s="36"/>
      <c r="F508" s="36"/>
      <c r="G508" s="82"/>
      <c r="H508" s="36"/>
      <c r="I508" s="73" t="str">
        <f t="shared" ca="1" si="47"/>
        <v/>
      </c>
      <c r="J508" s="69"/>
      <c r="K508" s="37"/>
      <c r="L508" s="58"/>
      <c r="M508" s="58"/>
      <c r="N508" s="74">
        <f t="shared" ca="1" si="48"/>
        <v>0</v>
      </c>
      <c r="O508" s="72">
        <f t="shared" si="49"/>
        <v>0</v>
      </c>
      <c r="U508" t="str">
        <f>IFERROR(VLOOKUP(D508,Outros!$E$14:$F$25,2,0),"")</f>
        <v>Receita</v>
      </c>
      <c r="V508" t="str">
        <f>IF(D508=Despesas!$C$13,"Despesas_com_Produto",IF(D508=Despesas!$F$13,"Despesas_com_Serviços",IF(D508=Despesas!$I$13,"Despesas_Administrativas",IF(D508=Despesas!$L$13,"Despesas_Operacionais",IF(D508=Despesas!$O$13,"Despesas_com_Pessoal",IF(D508=Despesas!$R$13,"Impostos",IF(D508=Despesas!$U$13,"Despesas_Não_Operacionais",IF(D508=Despesas!$X$13,"Outras_Despesas",""))))))))</f>
        <v>Despesas_Operacionais</v>
      </c>
      <c r="X508">
        <f t="shared" si="44"/>
        <v>0</v>
      </c>
      <c r="Y508">
        <f t="shared" si="45"/>
        <v>1</v>
      </c>
      <c r="Z508">
        <f t="shared" si="46"/>
        <v>1900</v>
      </c>
    </row>
    <row r="509" spans="2:26" x14ac:dyDescent="0.25">
      <c r="B509" s="35"/>
      <c r="C509" s="35"/>
      <c r="D509" s="36"/>
      <c r="E509" s="36"/>
      <c r="F509" s="36"/>
      <c r="G509" s="82"/>
      <c r="H509" s="36"/>
      <c r="I509" s="73" t="str">
        <f t="shared" ca="1" si="47"/>
        <v/>
      </c>
      <c r="J509" s="69"/>
      <c r="K509" s="37"/>
      <c r="L509" s="58"/>
      <c r="M509" s="58"/>
      <c r="N509" s="74">
        <f t="shared" ca="1" si="48"/>
        <v>0</v>
      </c>
      <c r="O509" s="72">
        <f t="shared" si="49"/>
        <v>0</v>
      </c>
      <c r="U509" t="str">
        <f>IFERROR(VLOOKUP(D509,Outros!$E$14:$F$25,2,0),"")</f>
        <v>Receita</v>
      </c>
      <c r="V509" t="str">
        <f>IF(D509=Despesas!$C$13,"Despesas_com_Produto",IF(D509=Despesas!$F$13,"Despesas_com_Serviços",IF(D509=Despesas!$I$13,"Despesas_Administrativas",IF(D509=Despesas!$L$13,"Despesas_Operacionais",IF(D509=Despesas!$O$13,"Despesas_com_Pessoal",IF(D509=Despesas!$R$13,"Impostos",IF(D509=Despesas!$U$13,"Despesas_Não_Operacionais",IF(D509=Despesas!$X$13,"Outras_Despesas",""))))))))</f>
        <v>Despesas_Operacionais</v>
      </c>
      <c r="X509">
        <f t="shared" si="44"/>
        <v>0</v>
      </c>
      <c r="Y509">
        <f t="shared" si="45"/>
        <v>1</v>
      </c>
      <c r="Z509">
        <f t="shared" si="46"/>
        <v>1900</v>
      </c>
    </row>
    <row r="510" spans="2:26" x14ac:dyDescent="0.25">
      <c r="B510" s="35"/>
      <c r="C510" s="35"/>
      <c r="D510" s="36"/>
      <c r="E510" s="36"/>
      <c r="F510" s="36"/>
      <c r="G510" s="82"/>
      <c r="H510" s="36"/>
      <c r="I510" s="73" t="str">
        <f t="shared" ca="1" si="47"/>
        <v/>
      </c>
      <c r="J510" s="69"/>
      <c r="K510" s="37"/>
      <c r="L510" s="58"/>
      <c r="M510" s="58"/>
      <c r="N510" s="74">
        <f t="shared" ca="1" si="48"/>
        <v>0</v>
      </c>
      <c r="O510" s="72">
        <f t="shared" si="49"/>
        <v>0</v>
      </c>
      <c r="U510" t="str">
        <f>IFERROR(VLOOKUP(D510,Outros!$E$14:$F$25,2,0),"")</f>
        <v>Receita</v>
      </c>
      <c r="V510" t="str">
        <f>IF(D510=Despesas!$C$13,"Despesas_com_Produto",IF(D510=Despesas!$F$13,"Despesas_com_Serviços",IF(D510=Despesas!$I$13,"Despesas_Administrativas",IF(D510=Despesas!$L$13,"Despesas_Operacionais",IF(D510=Despesas!$O$13,"Despesas_com_Pessoal",IF(D510=Despesas!$R$13,"Impostos",IF(D510=Despesas!$U$13,"Despesas_Não_Operacionais",IF(D510=Despesas!$X$13,"Outras_Despesas",""))))))))</f>
        <v>Despesas_Operacionais</v>
      </c>
      <c r="X510">
        <f t="shared" si="44"/>
        <v>0</v>
      </c>
      <c r="Y510">
        <f t="shared" si="45"/>
        <v>1</v>
      </c>
      <c r="Z510">
        <f t="shared" si="46"/>
        <v>1900</v>
      </c>
    </row>
    <row r="511" spans="2:26" x14ac:dyDescent="0.25">
      <c r="B511" s="35"/>
      <c r="C511" s="35"/>
      <c r="D511" s="36"/>
      <c r="E511" s="36"/>
      <c r="F511" s="36"/>
      <c r="G511" s="82"/>
      <c r="H511" s="36"/>
      <c r="I511" s="73" t="str">
        <f t="shared" ca="1" si="47"/>
        <v/>
      </c>
      <c r="J511" s="69"/>
      <c r="K511" s="37"/>
      <c r="L511" s="58"/>
      <c r="M511" s="58"/>
      <c r="N511" s="74">
        <f t="shared" ca="1" si="48"/>
        <v>0</v>
      </c>
      <c r="O511" s="72">
        <f t="shared" si="49"/>
        <v>0</v>
      </c>
      <c r="U511" t="str">
        <f>IFERROR(VLOOKUP(D511,Outros!$E$14:$F$25,2,0),"")</f>
        <v>Receita</v>
      </c>
      <c r="V511" t="str">
        <f>IF(D511=Despesas!$C$13,"Despesas_com_Produto",IF(D511=Despesas!$F$13,"Despesas_com_Serviços",IF(D511=Despesas!$I$13,"Despesas_Administrativas",IF(D511=Despesas!$L$13,"Despesas_Operacionais",IF(D511=Despesas!$O$13,"Despesas_com_Pessoal",IF(D511=Despesas!$R$13,"Impostos",IF(D511=Despesas!$U$13,"Despesas_Não_Operacionais",IF(D511=Despesas!$X$13,"Outras_Despesas",""))))))))</f>
        <v>Despesas_Operacionais</v>
      </c>
      <c r="X511">
        <f t="shared" si="44"/>
        <v>0</v>
      </c>
      <c r="Y511">
        <f t="shared" si="45"/>
        <v>1</v>
      </c>
      <c r="Z511">
        <f t="shared" si="46"/>
        <v>1900</v>
      </c>
    </row>
    <row r="512" spans="2:26" x14ac:dyDescent="0.25">
      <c r="B512" s="35"/>
      <c r="C512" s="35"/>
      <c r="D512" s="36"/>
      <c r="E512" s="36"/>
      <c r="F512" s="36"/>
      <c r="G512" s="82"/>
      <c r="H512" s="36"/>
      <c r="I512" s="73" t="str">
        <f t="shared" ca="1" si="47"/>
        <v/>
      </c>
      <c r="J512" s="69"/>
      <c r="K512" s="37"/>
      <c r="L512" s="58"/>
      <c r="M512" s="58"/>
      <c r="N512" s="74">
        <f t="shared" ca="1" si="48"/>
        <v>0</v>
      </c>
      <c r="O512" s="72">
        <f t="shared" si="49"/>
        <v>0</v>
      </c>
      <c r="U512" t="str">
        <f>IFERROR(VLOOKUP(D512,Outros!$E$14:$F$25,2,0),"")</f>
        <v>Receita</v>
      </c>
      <c r="V512" t="str">
        <f>IF(D512=Despesas!$C$13,"Despesas_com_Produto",IF(D512=Despesas!$F$13,"Despesas_com_Serviços",IF(D512=Despesas!$I$13,"Despesas_Administrativas",IF(D512=Despesas!$L$13,"Despesas_Operacionais",IF(D512=Despesas!$O$13,"Despesas_com_Pessoal",IF(D512=Despesas!$R$13,"Impostos",IF(D512=Despesas!$U$13,"Despesas_Não_Operacionais",IF(D512=Despesas!$X$13,"Outras_Despesas",""))))))))</f>
        <v>Despesas_Operacionais</v>
      </c>
      <c r="X512">
        <f t="shared" si="44"/>
        <v>0</v>
      </c>
      <c r="Y512">
        <f t="shared" si="45"/>
        <v>1</v>
      </c>
      <c r="Z512">
        <f t="shared" si="46"/>
        <v>1900</v>
      </c>
    </row>
    <row r="513" spans="2:26" x14ac:dyDescent="0.25">
      <c r="B513" s="35"/>
      <c r="C513" s="35"/>
      <c r="D513" s="36"/>
      <c r="E513" s="36"/>
      <c r="F513" s="36"/>
      <c r="G513" s="82"/>
      <c r="H513" s="36"/>
      <c r="I513" s="73" t="str">
        <f t="shared" ca="1" si="47"/>
        <v/>
      </c>
      <c r="J513" s="69"/>
      <c r="K513" s="37"/>
      <c r="L513" s="58"/>
      <c r="M513" s="58"/>
      <c r="N513" s="74">
        <f t="shared" ca="1" si="48"/>
        <v>0</v>
      </c>
      <c r="O513" s="72">
        <f t="shared" si="49"/>
        <v>0</v>
      </c>
      <c r="U513" t="str">
        <f>IFERROR(VLOOKUP(D513,Outros!$E$14:$F$25,2,0),"")</f>
        <v>Receita</v>
      </c>
      <c r="V513" t="str">
        <f>IF(D513=Despesas!$C$13,"Despesas_com_Produto",IF(D513=Despesas!$F$13,"Despesas_com_Serviços",IF(D513=Despesas!$I$13,"Despesas_Administrativas",IF(D513=Despesas!$L$13,"Despesas_Operacionais",IF(D513=Despesas!$O$13,"Despesas_com_Pessoal",IF(D513=Despesas!$R$13,"Impostos",IF(D513=Despesas!$U$13,"Despesas_Não_Operacionais",IF(D513=Despesas!$X$13,"Outras_Despesas",""))))))))</f>
        <v>Despesas_Operacionais</v>
      </c>
      <c r="X513">
        <f t="shared" si="44"/>
        <v>0</v>
      </c>
      <c r="Y513">
        <f t="shared" si="45"/>
        <v>1</v>
      </c>
      <c r="Z513">
        <f t="shared" si="46"/>
        <v>1900</v>
      </c>
    </row>
    <row r="514" spans="2:26" x14ac:dyDescent="0.25">
      <c r="B514" s="35"/>
      <c r="C514" s="35"/>
      <c r="D514" s="36"/>
      <c r="E514" s="36"/>
      <c r="F514" s="36"/>
      <c r="G514" s="82"/>
      <c r="H514" s="36"/>
      <c r="I514" s="73" t="str">
        <f t="shared" ca="1" si="47"/>
        <v/>
      </c>
      <c r="J514" s="69"/>
      <c r="K514" s="37"/>
      <c r="L514" s="58"/>
      <c r="M514" s="58"/>
      <c r="N514" s="74">
        <f t="shared" ca="1" si="48"/>
        <v>0</v>
      </c>
      <c r="O514" s="72">
        <f t="shared" si="49"/>
        <v>0</v>
      </c>
      <c r="U514" t="str">
        <f>IFERROR(VLOOKUP(D514,Outros!$E$14:$F$25,2,0),"")</f>
        <v>Receita</v>
      </c>
      <c r="V514" t="str">
        <f>IF(D514=Despesas!$C$13,"Despesas_com_Produto",IF(D514=Despesas!$F$13,"Despesas_com_Serviços",IF(D514=Despesas!$I$13,"Despesas_Administrativas",IF(D514=Despesas!$L$13,"Despesas_Operacionais",IF(D514=Despesas!$O$13,"Despesas_com_Pessoal",IF(D514=Despesas!$R$13,"Impostos",IF(D514=Despesas!$U$13,"Despesas_Não_Operacionais",IF(D514=Despesas!$X$13,"Outras_Despesas",""))))))))</f>
        <v>Despesas_Operacionais</v>
      </c>
      <c r="X514">
        <f t="shared" si="44"/>
        <v>0</v>
      </c>
      <c r="Y514">
        <f t="shared" si="45"/>
        <v>1</v>
      </c>
      <c r="Z514">
        <f t="shared" si="46"/>
        <v>1900</v>
      </c>
    </row>
    <row r="515" spans="2:26" x14ac:dyDescent="0.25">
      <c r="B515" s="35"/>
      <c r="C515" s="35"/>
      <c r="D515" s="36"/>
      <c r="E515" s="36"/>
      <c r="F515" s="36"/>
      <c r="G515" s="82"/>
      <c r="H515" s="36"/>
      <c r="I515" s="73" t="str">
        <f t="shared" ca="1" si="47"/>
        <v/>
      </c>
      <c r="J515" s="69"/>
      <c r="K515" s="37"/>
      <c r="L515" s="58"/>
      <c r="M515" s="58"/>
      <c r="N515" s="74">
        <f t="shared" ca="1" si="48"/>
        <v>0</v>
      </c>
      <c r="O515" s="72">
        <f t="shared" si="49"/>
        <v>0</v>
      </c>
      <c r="U515" t="str">
        <f>IFERROR(VLOOKUP(D515,Outros!$E$14:$F$25,2,0),"")</f>
        <v>Receita</v>
      </c>
      <c r="V515" t="str">
        <f>IF(D515=Despesas!$C$13,"Despesas_com_Produto",IF(D515=Despesas!$F$13,"Despesas_com_Serviços",IF(D515=Despesas!$I$13,"Despesas_Administrativas",IF(D515=Despesas!$L$13,"Despesas_Operacionais",IF(D515=Despesas!$O$13,"Despesas_com_Pessoal",IF(D515=Despesas!$R$13,"Impostos",IF(D515=Despesas!$U$13,"Despesas_Não_Operacionais",IF(D515=Despesas!$X$13,"Outras_Despesas",""))))))))</f>
        <v>Despesas_Operacionais</v>
      </c>
      <c r="X515">
        <f t="shared" si="44"/>
        <v>0</v>
      </c>
      <c r="Y515">
        <f t="shared" si="45"/>
        <v>1</v>
      </c>
      <c r="Z515">
        <f t="shared" si="46"/>
        <v>1900</v>
      </c>
    </row>
    <row r="516" spans="2:26" x14ac:dyDescent="0.25">
      <c r="B516" s="35"/>
      <c r="C516" s="35"/>
      <c r="D516" s="36"/>
      <c r="E516" s="36"/>
      <c r="F516" s="36"/>
      <c r="G516" s="82"/>
      <c r="H516" s="36"/>
      <c r="I516" s="73" t="str">
        <f t="shared" ca="1" si="47"/>
        <v/>
      </c>
      <c r="J516" s="69"/>
      <c r="K516" s="37"/>
      <c r="L516" s="58"/>
      <c r="M516" s="58"/>
      <c r="N516" s="74">
        <f t="shared" ca="1" si="48"/>
        <v>0</v>
      </c>
      <c r="O516" s="72">
        <f t="shared" si="49"/>
        <v>0</v>
      </c>
      <c r="U516" t="str">
        <f>IFERROR(VLOOKUP(D516,Outros!$E$14:$F$25,2,0),"")</f>
        <v>Receita</v>
      </c>
      <c r="V516" t="str">
        <f>IF(D516=Despesas!$C$13,"Despesas_com_Produto",IF(D516=Despesas!$F$13,"Despesas_com_Serviços",IF(D516=Despesas!$I$13,"Despesas_Administrativas",IF(D516=Despesas!$L$13,"Despesas_Operacionais",IF(D516=Despesas!$O$13,"Despesas_com_Pessoal",IF(D516=Despesas!$R$13,"Impostos",IF(D516=Despesas!$U$13,"Despesas_Não_Operacionais",IF(D516=Despesas!$X$13,"Outras_Despesas",""))))))))</f>
        <v>Despesas_Operacionais</v>
      </c>
      <c r="X516">
        <f t="shared" si="44"/>
        <v>0</v>
      </c>
      <c r="Y516">
        <f t="shared" si="45"/>
        <v>1</v>
      </c>
      <c r="Z516">
        <f t="shared" si="46"/>
        <v>1900</v>
      </c>
    </row>
    <row r="517" spans="2:26" x14ac:dyDescent="0.25">
      <c r="B517" s="35"/>
      <c r="C517" s="35"/>
      <c r="D517" s="36"/>
      <c r="E517" s="36"/>
      <c r="F517" s="36"/>
      <c r="G517" s="82"/>
      <c r="H517" s="36"/>
      <c r="I517" s="73" t="str">
        <f t="shared" ca="1" si="47"/>
        <v/>
      </c>
      <c r="J517" s="69"/>
      <c r="K517" s="37"/>
      <c r="L517" s="58"/>
      <c r="M517" s="58"/>
      <c r="N517" s="74">
        <f t="shared" ca="1" si="48"/>
        <v>0</v>
      </c>
      <c r="O517" s="72">
        <f t="shared" si="49"/>
        <v>0</v>
      </c>
      <c r="U517" t="str">
        <f>IFERROR(VLOOKUP(D517,Outros!$E$14:$F$25,2,0),"")</f>
        <v>Receita</v>
      </c>
      <c r="V517" t="str">
        <f>IF(D517=Despesas!$C$13,"Despesas_com_Produto",IF(D517=Despesas!$F$13,"Despesas_com_Serviços",IF(D517=Despesas!$I$13,"Despesas_Administrativas",IF(D517=Despesas!$L$13,"Despesas_Operacionais",IF(D517=Despesas!$O$13,"Despesas_com_Pessoal",IF(D517=Despesas!$R$13,"Impostos",IF(D517=Despesas!$U$13,"Despesas_Não_Operacionais",IF(D517=Despesas!$X$13,"Outras_Despesas",""))))))))</f>
        <v>Despesas_Operacionais</v>
      </c>
      <c r="X517">
        <f t="shared" si="44"/>
        <v>0</v>
      </c>
      <c r="Y517">
        <f t="shared" si="45"/>
        <v>1</v>
      </c>
      <c r="Z517">
        <f t="shared" si="46"/>
        <v>1900</v>
      </c>
    </row>
    <row r="518" spans="2:26" x14ac:dyDescent="0.25">
      <c r="B518" s="35"/>
      <c r="C518" s="35"/>
      <c r="D518" s="36"/>
      <c r="E518" s="36"/>
      <c r="F518" s="36"/>
      <c r="G518" s="82"/>
      <c r="H518" s="36"/>
      <c r="I518" s="73" t="str">
        <f t="shared" ca="1" si="47"/>
        <v/>
      </c>
      <c r="J518" s="69"/>
      <c r="K518" s="37"/>
      <c r="L518" s="58"/>
      <c r="M518" s="58"/>
      <c r="N518" s="74">
        <f t="shared" ca="1" si="48"/>
        <v>0</v>
      </c>
      <c r="O518" s="72">
        <f t="shared" si="49"/>
        <v>0</v>
      </c>
      <c r="U518" t="str">
        <f>IFERROR(VLOOKUP(D518,Outros!$E$14:$F$25,2,0),"")</f>
        <v>Receita</v>
      </c>
      <c r="V518" t="str">
        <f>IF(D518=Despesas!$C$13,"Despesas_com_Produto",IF(D518=Despesas!$F$13,"Despesas_com_Serviços",IF(D518=Despesas!$I$13,"Despesas_Administrativas",IF(D518=Despesas!$L$13,"Despesas_Operacionais",IF(D518=Despesas!$O$13,"Despesas_com_Pessoal",IF(D518=Despesas!$R$13,"Impostos",IF(D518=Despesas!$U$13,"Despesas_Não_Operacionais",IF(D518=Despesas!$X$13,"Outras_Despesas",""))))))))</f>
        <v>Despesas_Operacionais</v>
      </c>
      <c r="X518">
        <f t="shared" si="44"/>
        <v>0</v>
      </c>
      <c r="Y518">
        <f t="shared" si="45"/>
        <v>1</v>
      </c>
      <c r="Z518">
        <f t="shared" si="46"/>
        <v>1900</v>
      </c>
    </row>
    <row r="519" spans="2:26" x14ac:dyDescent="0.25">
      <c r="B519" s="35"/>
      <c r="C519" s="35"/>
      <c r="D519" s="36"/>
      <c r="E519" s="36"/>
      <c r="F519" s="36"/>
      <c r="G519" s="82"/>
      <c r="H519" s="36"/>
      <c r="I519" s="73" t="str">
        <f t="shared" ca="1" si="47"/>
        <v/>
      </c>
      <c r="J519" s="69"/>
      <c r="K519" s="37"/>
      <c r="L519" s="58"/>
      <c r="M519" s="58"/>
      <c r="N519" s="74">
        <f t="shared" ca="1" si="48"/>
        <v>0</v>
      </c>
      <c r="O519" s="72">
        <f t="shared" si="49"/>
        <v>0</v>
      </c>
      <c r="U519" t="str">
        <f>IFERROR(VLOOKUP(D519,Outros!$E$14:$F$25,2,0),"")</f>
        <v>Receita</v>
      </c>
      <c r="V519" t="str">
        <f>IF(D519=Despesas!$C$13,"Despesas_com_Produto",IF(D519=Despesas!$F$13,"Despesas_com_Serviços",IF(D519=Despesas!$I$13,"Despesas_Administrativas",IF(D519=Despesas!$L$13,"Despesas_Operacionais",IF(D519=Despesas!$O$13,"Despesas_com_Pessoal",IF(D519=Despesas!$R$13,"Impostos",IF(D519=Despesas!$U$13,"Despesas_Não_Operacionais",IF(D519=Despesas!$X$13,"Outras_Despesas",""))))))))</f>
        <v>Despesas_Operacionais</v>
      </c>
      <c r="X519">
        <f t="shared" si="44"/>
        <v>0</v>
      </c>
      <c r="Y519">
        <f t="shared" si="45"/>
        <v>1</v>
      </c>
      <c r="Z519">
        <f t="shared" si="46"/>
        <v>1900</v>
      </c>
    </row>
    <row r="520" spans="2:26" x14ac:dyDescent="0.25">
      <c r="B520" s="35"/>
      <c r="C520" s="35"/>
      <c r="D520" s="36"/>
      <c r="E520" s="36"/>
      <c r="F520" s="36"/>
      <c r="G520" s="82"/>
      <c r="H520" s="36"/>
      <c r="I520" s="73" t="str">
        <f t="shared" ca="1" si="47"/>
        <v/>
      </c>
      <c r="J520" s="69"/>
      <c r="K520" s="37"/>
      <c r="L520" s="58"/>
      <c r="M520" s="58"/>
      <c r="N520" s="74">
        <f t="shared" ca="1" si="48"/>
        <v>0</v>
      </c>
      <c r="O520" s="72">
        <f t="shared" si="49"/>
        <v>0</v>
      </c>
      <c r="U520" t="str">
        <f>IFERROR(VLOOKUP(D520,Outros!$E$14:$F$25,2,0),"")</f>
        <v>Receita</v>
      </c>
      <c r="V520" t="str">
        <f>IF(D520=Despesas!$C$13,"Despesas_com_Produto",IF(D520=Despesas!$F$13,"Despesas_com_Serviços",IF(D520=Despesas!$I$13,"Despesas_Administrativas",IF(D520=Despesas!$L$13,"Despesas_Operacionais",IF(D520=Despesas!$O$13,"Despesas_com_Pessoal",IF(D520=Despesas!$R$13,"Impostos",IF(D520=Despesas!$U$13,"Despesas_Não_Operacionais",IF(D520=Despesas!$X$13,"Outras_Despesas",""))))))))</f>
        <v>Despesas_Operacionais</v>
      </c>
      <c r="X520">
        <f t="shared" si="44"/>
        <v>0</v>
      </c>
      <c r="Y520">
        <f t="shared" si="45"/>
        <v>1</v>
      </c>
      <c r="Z520">
        <f t="shared" si="46"/>
        <v>1900</v>
      </c>
    </row>
    <row r="521" spans="2:26" x14ac:dyDescent="0.25">
      <c r="B521" s="35"/>
      <c r="C521" s="35"/>
      <c r="D521" s="36"/>
      <c r="E521" s="36"/>
      <c r="F521" s="36"/>
      <c r="G521" s="82"/>
      <c r="H521" s="36"/>
      <c r="I521" s="73" t="str">
        <f t="shared" ca="1" si="47"/>
        <v/>
      </c>
      <c r="J521" s="69"/>
      <c r="K521" s="37"/>
      <c r="L521" s="58"/>
      <c r="M521" s="58"/>
      <c r="N521" s="74">
        <f t="shared" ca="1" si="48"/>
        <v>0</v>
      </c>
      <c r="O521" s="72">
        <f t="shared" si="49"/>
        <v>0</v>
      </c>
      <c r="U521" t="str">
        <f>IFERROR(VLOOKUP(D521,Outros!$E$14:$F$25,2,0),"")</f>
        <v>Receita</v>
      </c>
      <c r="V521" t="str">
        <f>IF(D521=Despesas!$C$13,"Despesas_com_Produto",IF(D521=Despesas!$F$13,"Despesas_com_Serviços",IF(D521=Despesas!$I$13,"Despesas_Administrativas",IF(D521=Despesas!$L$13,"Despesas_Operacionais",IF(D521=Despesas!$O$13,"Despesas_com_Pessoal",IF(D521=Despesas!$R$13,"Impostos",IF(D521=Despesas!$U$13,"Despesas_Não_Operacionais",IF(D521=Despesas!$X$13,"Outras_Despesas",""))))))))</f>
        <v>Despesas_Operacionais</v>
      </c>
      <c r="X521">
        <f t="shared" si="44"/>
        <v>0</v>
      </c>
      <c r="Y521">
        <f t="shared" si="45"/>
        <v>1</v>
      </c>
      <c r="Z521">
        <f t="shared" si="46"/>
        <v>1900</v>
      </c>
    </row>
    <row r="522" spans="2:26" x14ac:dyDescent="0.25">
      <c r="B522" s="35"/>
      <c r="C522" s="35"/>
      <c r="D522" s="36"/>
      <c r="E522" s="36"/>
      <c r="F522" s="36"/>
      <c r="G522" s="82"/>
      <c r="H522" s="36"/>
      <c r="I522" s="73" t="str">
        <f t="shared" ca="1" si="47"/>
        <v/>
      </c>
      <c r="J522" s="69"/>
      <c r="K522" s="37"/>
      <c r="L522" s="58"/>
      <c r="M522" s="58"/>
      <c r="N522" s="74">
        <f t="shared" ca="1" si="48"/>
        <v>0</v>
      </c>
      <c r="O522" s="72">
        <f t="shared" si="49"/>
        <v>0</v>
      </c>
      <c r="U522" t="str">
        <f>IFERROR(VLOOKUP(D522,Outros!$E$14:$F$25,2,0),"")</f>
        <v>Receita</v>
      </c>
      <c r="V522" t="str">
        <f>IF(D522=Despesas!$C$13,"Despesas_com_Produto",IF(D522=Despesas!$F$13,"Despesas_com_Serviços",IF(D522=Despesas!$I$13,"Despesas_Administrativas",IF(D522=Despesas!$L$13,"Despesas_Operacionais",IF(D522=Despesas!$O$13,"Despesas_com_Pessoal",IF(D522=Despesas!$R$13,"Impostos",IF(D522=Despesas!$U$13,"Despesas_Não_Operacionais",IF(D522=Despesas!$X$13,"Outras_Despesas",""))))))))</f>
        <v>Despesas_Operacionais</v>
      </c>
      <c r="X522">
        <f t="shared" si="44"/>
        <v>0</v>
      </c>
      <c r="Y522">
        <f t="shared" si="45"/>
        <v>1</v>
      </c>
      <c r="Z522">
        <f t="shared" si="46"/>
        <v>1900</v>
      </c>
    </row>
    <row r="523" spans="2:26" x14ac:dyDescent="0.25">
      <c r="B523" s="35"/>
      <c r="C523" s="35"/>
      <c r="D523" s="36"/>
      <c r="E523" s="36"/>
      <c r="F523" s="36"/>
      <c r="G523" s="82"/>
      <c r="H523" s="36"/>
      <c r="I523" s="73" t="str">
        <f t="shared" ca="1" si="47"/>
        <v/>
      </c>
      <c r="J523" s="69"/>
      <c r="K523" s="37"/>
      <c r="L523" s="58"/>
      <c r="M523" s="58"/>
      <c r="N523" s="74">
        <f t="shared" ca="1" si="48"/>
        <v>0</v>
      </c>
      <c r="O523" s="72">
        <f t="shared" si="49"/>
        <v>0</v>
      </c>
      <c r="U523" t="str">
        <f>IFERROR(VLOOKUP(D523,Outros!$E$14:$F$25,2,0),"")</f>
        <v>Receita</v>
      </c>
      <c r="V523" t="str">
        <f>IF(D523=Despesas!$C$13,"Despesas_com_Produto",IF(D523=Despesas!$F$13,"Despesas_com_Serviços",IF(D523=Despesas!$I$13,"Despesas_Administrativas",IF(D523=Despesas!$L$13,"Despesas_Operacionais",IF(D523=Despesas!$O$13,"Despesas_com_Pessoal",IF(D523=Despesas!$R$13,"Impostos",IF(D523=Despesas!$U$13,"Despesas_Não_Operacionais",IF(D523=Despesas!$X$13,"Outras_Despesas",""))))))))</f>
        <v>Despesas_Operacionais</v>
      </c>
      <c r="X523">
        <f t="shared" si="44"/>
        <v>0</v>
      </c>
      <c r="Y523">
        <f t="shared" si="45"/>
        <v>1</v>
      </c>
      <c r="Z523">
        <f t="shared" si="46"/>
        <v>1900</v>
      </c>
    </row>
    <row r="524" spans="2:26" x14ac:dyDescent="0.25">
      <c r="B524" s="35"/>
      <c r="C524" s="35"/>
      <c r="D524" s="36"/>
      <c r="E524" s="36"/>
      <c r="F524" s="36"/>
      <c r="G524" s="82"/>
      <c r="H524" s="36"/>
      <c r="I524" s="73" t="str">
        <f t="shared" ca="1" si="47"/>
        <v/>
      </c>
      <c r="J524" s="69"/>
      <c r="K524" s="37"/>
      <c r="L524" s="58"/>
      <c r="M524" s="58"/>
      <c r="N524" s="74">
        <f t="shared" ca="1" si="48"/>
        <v>0</v>
      </c>
      <c r="O524" s="72">
        <f t="shared" si="49"/>
        <v>0</v>
      </c>
      <c r="U524" t="str">
        <f>IFERROR(VLOOKUP(D524,Outros!$E$14:$F$25,2,0),"")</f>
        <v>Receita</v>
      </c>
      <c r="V524" t="str">
        <f>IF(D524=Despesas!$C$13,"Despesas_com_Produto",IF(D524=Despesas!$F$13,"Despesas_com_Serviços",IF(D524=Despesas!$I$13,"Despesas_Administrativas",IF(D524=Despesas!$L$13,"Despesas_Operacionais",IF(D524=Despesas!$O$13,"Despesas_com_Pessoal",IF(D524=Despesas!$R$13,"Impostos",IF(D524=Despesas!$U$13,"Despesas_Não_Operacionais",IF(D524=Despesas!$X$13,"Outras_Despesas",""))))))))</f>
        <v>Despesas_Operacionais</v>
      </c>
      <c r="X524">
        <f t="shared" si="44"/>
        <v>0</v>
      </c>
      <c r="Y524">
        <f t="shared" si="45"/>
        <v>1</v>
      </c>
      <c r="Z524">
        <f t="shared" si="46"/>
        <v>1900</v>
      </c>
    </row>
    <row r="525" spans="2:26" x14ac:dyDescent="0.25">
      <c r="B525" s="35"/>
      <c r="C525" s="35"/>
      <c r="D525" s="36"/>
      <c r="E525" s="36"/>
      <c r="F525" s="36"/>
      <c r="G525" s="82"/>
      <c r="H525" s="36"/>
      <c r="I525" s="73" t="str">
        <f t="shared" ca="1" si="47"/>
        <v/>
      </c>
      <c r="J525" s="69"/>
      <c r="K525" s="37"/>
      <c r="L525" s="58"/>
      <c r="M525" s="58"/>
      <c r="N525" s="74">
        <f t="shared" ca="1" si="48"/>
        <v>0</v>
      </c>
      <c r="O525" s="72">
        <f t="shared" si="49"/>
        <v>0</v>
      </c>
      <c r="U525" t="str">
        <f>IFERROR(VLOOKUP(D525,Outros!$E$14:$F$25,2,0),"")</f>
        <v>Receita</v>
      </c>
      <c r="V525" t="str">
        <f>IF(D525=Despesas!$C$13,"Despesas_com_Produto",IF(D525=Despesas!$F$13,"Despesas_com_Serviços",IF(D525=Despesas!$I$13,"Despesas_Administrativas",IF(D525=Despesas!$L$13,"Despesas_Operacionais",IF(D525=Despesas!$O$13,"Despesas_com_Pessoal",IF(D525=Despesas!$R$13,"Impostos",IF(D525=Despesas!$U$13,"Despesas_Não_Operacionais",IF(D525=Despesas!$X$13,"Outras_Despesas",""))))))))</f>
        <v>Despesas_Operacionais</v>
      </c>
      <c r="X525">
        <f t="shared" si="44"/>
        <v>0</v>
      </c>
      <c r="Y525">
        <f t="shared" si="45"/>
        <v>1</v>
      </c>
      <c r="Z525">
        <f t="shared" si="46"/>
        <v>1900</v>
      </c>
    </row>
    <row r="526" spans="2:26" x14ac:dyDescent="0.25">
      <c r="B526" s="35"/>
      <c r="C526" s="35"/>
      <c r="D526" s="36"/>
      <c r="E526" s="36"/>
      <c r="F526" s="36"/>
      <c r="G526" s="82"/>
      <c r="H526" s="36"/>
      <c r="I526" s="73" t="str">
        <f t="shared" ca="1" si="47"/>
        <v/>
      </c>
      <c r="J526" s="69"/>
      <c r="K526" s="37"/>
      <c r="L526" s="58"/>
      <c r="M526" s="58"/>
      <c r="N526" s="74">
        <f t="shared" ca="1" si="48"/>
        <v>0</v>
      </c>
      <c r="O526" s="72">
        <f t="shared" si="49"/>
        <v>0</v>
      </c>
      <c r="U526" t="str">
        <f>IFERROR(VLOOKUP(D526,Outros!$E$14:$F$25,2,0),"")</f>
        <v>Receita</v>
      </c>
      <c r="V526" t="str">
        <f>IF(D526=Despesas!$C$13,"Despesas_com_Produto",IF(D526=Despesas!$F$13,"Despesas_com_Serviços",IF(D526=Despesas!$I$13,"Despesas_Administrativas",IF(D526=Despesas!$L$13,"Despesas_Operacionais",IF(D526=Despesas!$O$13,"Despesas_com_Pessoal",IF(D526=Despesas!$R$13,"Impostos",IF(D526=Despesas!$U$13,"Despesas_Não_Operacionais",IF(D526=Despesas!$X$13,"Outras_Despesas",""))))))))</f>
        <v>Despesas_Operacionais</v>
      </c>
      <c r="X526">
        <f t="shared" ref="X526:X589" si="50">DAY(B526)</f>
        <v>0</v>
      </c>
      <c r="Y526">
        <f t="shared" ref="Y526:Y589" si="51">MONTH(B526)</f>
        <v>1</v>
      </c>
      <c r="Z526">
        <f t="shared" ref="Z526:Z589" si="52">YEAR(B526)</f>
        <v>1900</v>
      </c>
    </row>
    <row r="527" spans="2:26" x14ac:dyDescent="0.25">
      <c r="B527" s="35"/>
      <c r="C527" s="35"/>
      <c r="D527" s="36"/>
      <c r="E527" s="36"/>
      <c r="F527" s="36"/>
      <c r="G527" s="82"/>
      <c r="H527" s="36"/>
      <c r="I527" s="73" t="str">
        <f t="shared" ref="I527:I590" ca="1" si="53">IF(B527="","",IF(AND(J527="",B527&gt;TODAY()),"Em Aberto",IF(AND(J527="",B527&lt;=TODAY()),"Vencido",IF(AND(J527&lt;&gt;"",B527&gt;=J527),"Pago em dia",IF(AND(J527&lt;&gt;"",B527&lt;J527),"Pago em atraso","")))))</f>
        <v/>
      </c>
      <c r="J527" s="69"/>
      <c r="K527" s="37"/>
      <c r="L527" s="58"/>
      <c r="M527" s="58"/>
      <c r="N527" s="74">
        <f t="shared" ref="N527:N590" ca="1" si="54">IF(I527="Pago em atraso",J527-B527,IF(I527="Vencido",TODAY()-B527,0))</f>
        <v>0</v>
      </c>
      <c r="O527" s="72">
        <f t="shared" ref="O527:O590" si="55">K527-L527+M527</f>
        <v>0</v>
      </c>
      <c r="U527" t="str">
        <f>IFERROR(VLOOKUP(D527,Outros!$E$14:$F$25,2,0),"")</f>
        <v>Receita</v>
      </c>
      <c r="V527" t="str">
        <f>IF(D527=Despesas!$C$13,"Despesas_com_Produto",IF(D527=Despesas!$F$13,"Despesas_com_Serviços",IF(D527=Despesas!$I$13,"Despesas_Administrativas",IF(D527=Despesas!$L$13,"Despesas_Operacionais",IF(D527=Despesas!$O$13,"Despesas_com_Pessoal",IF(D527=Despesas!$R$13,"Impostos",IF(D527=Despesas!$U$13,"Despesas_Não_Operacionais",IF(D527=Despesas!$X$13,"Outras_Despesas",""))))))))</f>
        <v>Despesas_Operacionais</v>
      </c>
      <c r="X527">
        <f t="shared" si="50"/>
        <v>0</v>
      </c>
      <c r="Y527">
        <f t="shared" si="51"/>
        <v>1</v>
      </c>
      <c r="Z527">
        <f t="shared" si="52"/>
        <v>1900</v>
      </c>
    </row>
    <row r="528" spans="2:26" x14ac:dyDescent="0.25">
      <c r="B528" s="35"/>
      <c r="C528" s="35"/>
      <c r="D528" s="36"/>
      <c r="E528" s="36"/>
      <c r="F528" s="36"/>
      <c r="G528" s="82"/>
      <c r="H528" s="36"/>
      <c r="I528" s="73" t="str">
        <f t="shared" ca="1" si="53"/>
        <v/>
      </c>
      <c r="J528" s="69"/>
      <c r="K528" s="37"/>
      <c r="L528" s="58"/>
      <c r="M528" s="58"/>
      <c r="N528" s="74">
        <f t="shared" ca="1" si="54"/>
        <v>0</v>
      </c>
      <c r="O528" s="72">
        <f t="shared" si="55"/>
        <v>0</v>
      </c>
      <c r="U528" t="str">
        <f>IFERROR(VLOOKUP(D528,Outros!$E$14:$F$25,2,0),"")</f>
        <v>Receita</v>
      </c>
      <c r="V528" t="str">
        <f>IF(D528=Despesas!$C$13,"Despesas_com_Produto",IF(D528=Despesas!$F$13,"Despesas_com_Serviços",IF(D528=Despesas!$I$13,"Despesas_Administrativas",IF(D528=Despesas!$L$13,"Despesas_Operacionais",IF(D528=Despesas!$O$13,"Despesas_com_Pessoal",IF(D528=Despesas!$R$13,"Impostos",IF(D528=Despesas!$U$13,"Despesas_Não_Operacionais",IF(D528=Despesas!$X$13,"Outras_Despesas",""))))))))</f>
        <v>Despesas_Operacionais</v>
      </c>
      <c r="X528">
        <f t="shared" si="50"/>
        <v>0</v>
      </c>
      <c r="Y528">
        <f t="shared" si="51"/>
        <v>1</v>
      </c>
      <c r="Z528">
        <f t="shared" si="52"/>
        <v>1900</v>
      </c>
    </row>
    <row r="529" spans="2:26" x14ac:dyDescent="0.25">
      <c r="B529" s="35"/>
      <c r="C529" s="35"/>
      <c r="D529" s="36"/>
      <c r="E529" s="36"/>
      <c r="F529" s="36"/>
      <c r="G529" s="82"/>
      <c r="H529" s="36"/>
      <c r="I529" s="73" t="str">
        <f t="shared" ca="1" si="53"/>
        <v/>
      </c>
      <c r="J529" s="69"/>
      <c r="K529" s="37"/>
      <c r="L529" s="58"/>
      <c r="M529" s="58"/>
      <c r="N529" s="74">
        <f t="shared" ca="1" si="54"/>
        <v>0</v>
      </c>
      <c r="O529" s="72">
        <f t="shared" si="55"/>
        <v>0</v>
      </c>
      <c r="U529" t="str">
        <f>IFERROR(VLOOKUP(D529,Outros!$E$14:$F$25,2,0),"")</f>
        <v>Receita</v>
      </c>
      <c r="V529" t="str">
        <f>IF(D529=Despesas!$C$13,"Despesas_com_Produto",IF(D529=Despesas!$F$13,"Despesas_com_Serviços",IF(D529=Despesas!$I$13,"Despesas_Administrativas",IF(D529=Despesas!$L$13,"Despesas_Operacionais",IF(D529=Despesas!$O$13,"Despesas_com_Pessoal",IF(D529=Despesas!$R$13,"Impostos",IF(D529=Despesas!$U$13,"Despesas_Não_Operacionais",IF(D529=Despesas!$X$13,"Outras_Despesas",""))))))))</f>
        <v>Despesas_Operacionais</v>
      </c>
      <c r="X529">
        <f t="shared" si="50"/>
        <v>0</v>
      </c>
      <c r="Y529">
        <f t="shared" si="51"/>
        <v>1</v>
      </c>
      <c r="Z529">
        <f t="shared" si="52"/>
        <v>1900</v>
      </c>
    </row>
    <row r="530" spans="2:26" x14ac:dyDescent="0.25">
      <c r="B530" s="35"/>
      <c r="C530" s="35"/>
      <c r="D530" s="36"/>
      <c r="E530" s="36"/>
      <c r="F530" s="36"/>
      <c r="G530" s="82"/>
      <c r="H530" s="36"/>
      <c r="I530" s="73" t="str">
        <f t="shared" ca="1" si="53"/>
        <v/>
      </c>
      <c r="J530" s="69"/>
      <c r="K530" s="37"/>
      <c r="L530" s="58"/>
      <c r="M530" s="58"/>
      <c r="N530" s="74">
        <f t="shared" ca="1" si="54"/>
        <v>0</v>
      </c>
      <c r="O530" s="72">
        <f t="shared" si="55"/>
        <v>0</v>
      </c>
      <c r="U530" t="str">
        <f>IFERROR(VLOOKUP(D530,Outros!$E$14:$F$25,2,0),"")</f>
        <v>Receita</v>
      </c>
      <c r="V530" t="str">
        <f>IF(D530=Despesas!$C$13,"Despesas_com_Produto",IF(D530=Despesas!$F$13,"Despesas_com_Serviços",IF(D530=Despesas!$I$13,"Despesas_Administrativas",IF(D530=Despesas!$L$13,"Despesas_Operacionais",IF(D530=Despesas!$O$13,"Despesas_com_Pessoal",IF(D530=Despesas!$R$13,"Impostos",IF(D530=Despesas!$U$13,"Despesas_Não_Operacionais",IF(D530=Despesas!$X$13,"Outras_Despesas",""))))))))</f>
        <v>Despesas_Operacionais</v>
      </c>
      <c r="X530">
        <f t="shared" si="50"/>
        <v>0</v>
      </c>
      <c r="Y530">
        <f t="shared" si="51"/>
        <v>1</v>
      </c>
      <c r="Z530">
        <f t="shared" si="52"/>
        <v>1900</v>
      </c>
    </row>
    <row r="531" spans="2:26" x14ac:dyDescent="0.25">
      <c r="B531" s="35"/>
      <c r="C531" s="35"/>
      <c r="D531" s="36"/>
      <c r="E531" s="36"/>
      <c r="F531" s="36"/>
      <c r="G531" s="82"/>
      <c r="H531" s="36"/>
      <c r="I531" s="73" t="str">
        <f t="shared" ca="1" si="53"/>
        <v/>
      </c>
      <c r="J531" s="69"/>
      <c r="K531" s="37"/>
      <c r="L531" s="58"/>
      <c r="M531" s="58"/>
      <c r="N531" s="74">
        <f t="shared" ca="1" si="54"/>
        <v>0</v>
      </c>
      <c r="O531" s="72">
        <f t="shared" si="55"/>
        <v>0</v>
      </c>
      <c r="U531" t="str">
        <f>IFERROR(VLOOKUP(D531,Outros!$E$14:$F$25,2,0),"")</f>
        <v>Receita</v>
      </c>
      <c r="V531" t="str">
        <f>IF(D531=Despesas!$C$13,"Despesas_com_Produto",IF(D531=Despesas!$F$13,"Despesas_com_Serviços",IF(D531=Despesas!$I$13,"Despesas_Administrativas",IF(D531=Despesas!$L$13,"Despesas_Operacionais",IF(D531=Despesas!$O$13,"Despesas_com_Pessoal",IF(D531=Despesas!$R$13,"Impostos",IF(D531=Despesas!$U$13,"Despesas_Não_Operacionais",IF(D531=Despesas!$X$13,"Outras_Despesas",""))))))))</f>
        <v>Despesas_Operacionais</v>
      </c>
      <c r="X531">
        <f t="shared" si="50"/>
        <v>0</v>
      </c>
      <c r="Y531">
        <f t="shared" si="51"/>
        <v>1</v>
      </c>
      <c r="Z531">
        <f t="shared" si="52"/>
        <v>1900</v>
      </c>
    </row>
    <row r="532" spans="2:26" x14ac:dyDescent="0.25">
      <c r="B532" s="35"/>
      <c r="C532" s="35"/>
      <c r="D532" s="36"/>
      <c r="E532" s="36"/>
      <c r="F532" s="36"/>
      <c r="G532" s="82"/>
      <c r="H532" s="36"/>
      <c r="I532" s="73" t="str">
        <f t="shared" ca="1" si="53"/>
        <v/>
      </c>
      <c r="J532" s="69"/>
      <c r="K532" s="37"/>
      <c r="L532" s="58"/>
      <c r="M532" s="58"/>
      <c r="N532" s="74">
        <f t="shared" ca="1" si="54"/>
        <v>0</v>
      </c>
      <c r="O532" s="72">
        <f t="shared" si="55"/>
        <v>0</v>
      </c>
      <c r="U532" t="str">
        <f>IFERROR(VLOOKUP(D532,Outros!$E$14:$F$25,2,0),"")</f>
        <v>Receita</v>
      </c>
      <c r="V532" t="str">
        <f>IF(D532=Despesas!$C$13,"Despesas_com_Produto",IF(D532=Despesas!$F$13,"Despesas_com_Serviços",IF(D532=Despesas!$I$13,"Despesas_Administrativas",IF(D532=Despesas!$L$13,"Despesas_Operacionais",IF(D532=Despesas!$O$13,"Despesas_com_Pessoal",IF(D532=Despesas!$R$13,"Impostos",IF(D532=Despesas!$U$13,"Despesas_Não_Operacionais",IF(D532=Despesas!$X$13,"Outras_Despesas",""))))))))</f>
        <v>Despesas_Operacionais</v>
      </c>
      <c r="X532">
        <f t="shared" si="50"/>
        <v>0</v>
      </c>
      <c r="Y532">
        <f t="shared" si="51"/>
        <v>1</v>
      </c>
      <c r="Z532">
        <f t="shared" si="52"/>
        <v>1900</v>
      </c>
    </row>
    <row r="533" spans="2:26" x14ac:dyDescent="0.25">
      <c r="B533" s="35"/>
      <c r="C533" s="35"/>
      <c r="D533" s="36"/>
      <c r="E533" s="36"/>
      <c r="F533" s="36"/>
      <c r="G533" s="82"/>
      <c r="H533" s="36"/>
      <c r="I533" s="73" t="str">
        <f t="shared" ca="1" si="53"/>
        <v/>
      </c>
      <c r="J533" s="69"/>
      <c r="K533" s="37"/>
      <c r="L533" s="58"/>
      <c r="M533" s="58"/>
      <c r="N533" s="74">
        <f t="shared" ca="1" si="54"/>
        <v>0</v>
      </c>
      <c r="O533" s="72">
        <f t="shared" si="55"/>
        <v>0</v>
      </c>
      <c r="U533" t="str">
        <f>IFERROR(VLOOKUP(D533,Outros!$E$14:$F$25,2,0),"")</f>
        <v>Receita</v>
      </c>
      <c r="V533" t="str">
        <f>IF(D533=Despesas!$C$13,"Despesas_com_Produto",IF(D533=Despesas!$F$13,"Despesas_com_Serviços",IF(D533=Despesas!$I$13,"Despesas_Administrativas",IF(D533=Despesas!$L$13,"Despesas_Operacionais",IF(D533=Despesas!$O$13,"Despesas_com_Pessoal",IF(D533=Despesas!$R$13,"Impostos",IF(D533=Despesas!$U$13,"Despesas_Não_Operacionais",IF(D533=Despesas!$X$13,"Outras_Despesas",""))))))))</f>
        <v>Despesas_Operacionais</v>
      </c>
      <c r="X533">
        <f t="shared" si="50"/>
        <v>0</v>
      </c>
      <c r="Y533">
        <f t="shared" si="51"/>
        <v>1</v>
      </c>
      <c r="Z533">
        <f t="shared" si="52"/>
        <v>1900</v>
      </c>
    </row>
    <row r="534" spans="2:26" x14ac:dyDescent="0.25">
      <c r="B534" s="35"/>
      <c r="C534" s="35"/>
      <c r="D534" s="36"/>
      <c r="E534" s="36"/>
      <c r="F534" s="36"/>
      <c r="G534" s="82"/>
      <c r="H534" s="36"/>
      <c r="I534" s="73" t="str">
        <f t="shared" ca="1" si="53"/>
        <v/>
      </c>
      <c r="J534" s="69"/>
      <c r="K534" s="37"/>
      <c r="L534" s="58"/>
      <c r="M534" s="58"/>
      <c r="N534" s="74">
        <f t="shared" ca="1" si="54"/>
        <v>0</v>
      </c>
      <c r="O534" s="72">
        <f t="shared" si="55"/>
        <v>0</v>
      </c>
      <c r="U534" t="str">
        <f>IFERROR(VLOOKUP(D534,Outros!$E$14:$F$25,2,0),"")</f>
        <v>Receita</v>
      </c>
      <c r="V534" t="str">
        <f>IF(D534=Despesas!$C$13,"Despesas_com_Produto",IF(D534=Despesas!$F$13,"Despesas_com_Serviços",IF(D534=Despesas!$I$13,"Despesas_Administrativas",IF(D534=Despesas!$L$13,"Despesas_Operacionais",IF(D534=Despesas!$O$13,"Despesas_com_Pessoal",IF(D534=Despesas!$R$13,"Impostos",IF(D534=Despesas!$U$13,"Despesas_Não_Operacionais",IF(D534=Despesas!$X$13,"Outras_Despesas",""))))))))</f>
        <v>Despesas_Operacionais</v>
      </c>
      <c r="X534">
        <f t="shared" si="50"/>
        <v>0</v>
      </c>
      <c r="Y534">
        <f t="shared" si="51"/>
        <v>1</v>
      </c>
      <c r="Z534">
        <f t="shared" si="52"/>
        <v>1900</v>
      </c>
    </row>
    <row r="535" spans="2:26" x14ac:dyDescent="0.25">
      <c r="B535" s="35"/>
      <c r="C535" s="35"/>
      <c r="D535" s="36"/>
      <c r="E535" s="36"/>
      <c r="F535" s="36"/>
      <c r="G535" s="82"/>
      <c r="H535" s="36"/>
      <c r="I535" s="73" t="str">
        <f t="shared" ca="1" si="53"/>
        <v/>
      </c>
      <c r="J535" s="69"/>
      <c r="K535" s="37"/>
      <c r="L535" s="58"/>
      <c r="M535" s="58"/>
      <c r="N535" s="74">
        <f t="shared" ca="1" si="54"/>
        <v>0</v>
      </c>
      <c r="O535" s="72">
        <f t="shared" si="55"/>
        <v>0</v>
      </c>
      <c r="U535" t="str">
        <f>IFERROR(VLOOKUP(D535,Outros!$E$14:$F$25,2,0),"")</f>
        <v>Receita</v>
      </c>
      <c r="V535" t="str">
        <f>IF(D535=Despesas!$C$13,"Despesas_com_Produto",IF(D535=Despesas!$F$13,"Despesas_com_Serviços",IF(D535=Despesas!$I$13,"Despesas_Administrativas",IF(D535=Despesas!$L$13,"Despesas_Operacionais",IF(D535=Despesas!$O$13,"Despesas_com_Pessoal",IF(D535=Despesas!$R$13,"Impostos",IF(D535=Despesas!$U$13,"Despesas_Não_Operacionais",IF(D535=Despesas!$X$13,"Outras_Despesas",""))))))))</f>
        <v>Despesas_Operacionais</v>
      </c>
      <c r="X535">
        <f t="shared" si="50"/>
        <v>0</v>
      </c>
      <c r="Y535">
        <f t="shared" si="51"/>
        <v>1</v>
      </c>
      <c r="Z535">
        <f t="shared" si="52"/>
        <v>1900</v>
      </c>
    </row>
    <row r="536" spans="2:26" x14ac:dyDescent="0.25">
      <c r="B536" s="35"/>
      <c r="C536" s="35"/>
      <c r="D536" s="36"/>
      <c r="E536" s="36"/>
      <c r="F536" s="36"/>
      <c r="G536" s="82"/>
      <c r="H536" s="36"/>
      <c r="I536" s="73" t="str">
        <f t="shared" ca="1" si="53"/>
        <v/>
      </c>
      <c r="J536" s="69"/>
      <c r="K536" s="37"/>
      <c r="L536" s="58"/>
      <c r="M536" s="58"/>
      <c r="N536" s="74">
        <f t="shared" ca="1" si="54"/>
        <v>0</v>
      </c>
      <c r="O536" s="72">
        <f t="shared" si="55"/>
        <v>0</v>
      </c>
      <c r="U536" t="str">
        <f>IFERROR(VLOOKUP(D536,Outros!$E$14:$F$25,2,0),"")</f>
        <v>Receita</v>
      </c>
      <c r="V536" t="str">
        <f>IF(D536=Despesas!$C$13,"Despesas_com_Produto",IF(D536=Despesas!$F$13,"Despesas_com_Serviços",IF(D536=Despesas!$I$13,"Despesas_Administrativas",IF(D536=Despesas!$L$13,"Despesas_Operacionais",IF(D536=Despesas!$O$13,"Despesas_com_Pessoal",IF(D536=Despesas!$R$13,"Impostos",IF(D536=Despesas!$U$13,"Despesas_Não_Operacionais",IF(D536=Despesas!$X$13,"Outras_Despesas",""))))))))</f>
        <v>Despesas_Operacionais</v>
      </c>
      <c r="X536">
        <f t="shared" si="50"/>
        <v>0</v>
      </c>
      <c r="Y536">
        <f t="shared" si="51"/>
        <v>1</v>
      </c>
      <c r="Z536">
        <f t="shared" si="52"/>
        <v>1900</v>
      </c>
    </row>
    <row r="537" spans="2:26" x14ac:dyDescent="0.25">
      <c r="B537" s="35"/>
      <c r="C537" s="35"/>
      <c r="D537" s="36"/>
      <c r="E537" s="36"/>
      <c r="F537" s="36"/>
      <c r="G537" s="82"/>
      <c r="H537" s="36"/>
      <c r="I537" s="73" t="str">
        <f t="shared" ca="1" si="53"/>
        <v/>
      </c>
      <c r="J537" s="69"/>
      <c r="K537" s="37"/>
      <c r="L537" s="58"/>
      <c r="M537" s="58"/>
      <c r="N537" s="74">
        <f t="shared" ca="1" si="54"/>
        <v>0</v>
      </c>
      <c r="O537" s="72">
        <f t="shared" si="55"/>
        <v>0</v>
      </c>
      <c r="U537" t="str">
        <f>IFERROR(VLOOKUP(D537,Outros!$E$14:$F$25,2,0),"")</f>
        <v>Receita</v>
      </c>
      <c r="V537" t="str">
        <f>IF(D537=Despesas!$C$13,"Despesas_com_Produto",IF(D537=Despesas!$F$13,"Despesas_com_Serviços",IF(D537=Despesas!$I$13,"Despesas_Administrativas",IF(D537=Despesas!$L$13,"Despesas_Operacionais",IF(D537=Despesas!$O$13,"Despesas_com_Pessoal",IF(D537=Despesas!$R$13,"Impostos",IF(D537=Despesas!$U$13,"Despesas_Não_Operacionais",IF(D537=Despesas!$X$13,"Outras_Despesas",""))))))))</f>
        <v>Despesas_Operacionais</v>
      </c>
      <c r="X537">
        <f t="shared" si="50"/>
        <v>0</v>
      </c>
      <c r="Y537">
        <f t="shared" si="51"/>
        <v>1</v>
      </c>
      <c r="Z537">
        <f t="shared" si="52"/>
        <v>1900</v>
      </c>
    </row>
    <row r="538" spans="2:26" x14ac:dyDescent="0.25">
      <c r="B538" s="35"/>
      <c r="C538" s="35"/>
      <c r="D538" s="36"/>
      <c r="E538" s="36"/>
      <c r="F538" s="36"/>
      <c r="G538" s="82"/>
      <c r="H538" s="36"/>
      <c r="I538" s="73" t="str">
        <f t="shared" ca="1" si="53"/>
        <v/>
      </c>
      <c r="J538" s="69"/>
      <c r="K538" s="37"/>
      <c r="L538" s="58"/>
      <c r="M538" s="58"/>
      <c r="N538" s="74">
        <f t="shared" ca="1" si="54"/>
        <v>0</v>
      </c>
      <c r="O538" s="72">
        <f t="shared" si="55"/>
        <v>0</v>
      </c>
      <c r="U538" t="str">
        <f>IFERROR(VLOOKUP(D538,Outros!$E$14:$F$25,2,0),"")</f>
        <v>Receita</v>
      </c>
      <c r="V538" t="str">
        <f>IF(D538=Despesas!$C$13,"Despesas_com_Produto",IF(D538=Despesas!$F$13,"Despesas_com_Serviços",IF(D538=Despesas!$I$13,"Despesas_Administrativas",IF(D538=Despesas!$L$13,"Despesas_Operacionais",IF(D538=Despesas!$O$13,"Despesas_com_Pessoal",IF(D538=Despesas!$R$13,"Impostos",IF(D538=Despesas!$U$13,"Despesas_Não_Operacionais",IF(D538=Despesas!$X$13,"Outras_Despesas",""))))))))</f>
        <v>Despesas_Operacionais</v>
      </c>
      <c r="X538">
        <f t="shared" si="50"/>
        <v>0</v>
      </c>
      <c r="Y538">
        <f t="shared" si="51"/>
        <v>1</v>
      </c>
      <c r="Z538">
        <f t="shared" si="52"/>
        <v>1900</v>
      </c>
    </row>
    <row r="539" spans="2:26" x14ac:dyDescent="0.25">
      <c r="B539" s="35"/>
      <c r="C539" s="35"/>
      <c r="D539" s="36"/>
      <c r="E539" s="36"/>
      <c r="F539" s="36"/>
      <c r="G539" s="82"/>
      <c r="H539" s="36"/>
      <c r="I539" s="73" t="str">
        <f t="shared" ca="1" si="53"/>
        <v/>
      </c>
      <c r="J539" s="69"/>
      <c r="K539" s="37"/>
      <c r="L539" s="58"/>
      <c r="M539" s="58"/>
      <c r="N539" s="74">
        <f t="shared" ca="1" si="54"/>
        <v>0</v>
      </c>
      <c r="O539" s="72">
        <f t="shared" si="55"/>
        <v>0</v>
      </c>
      <c r="U539" t="str">
        <f>IFERROR(VLOOKUP(D539,Outros!$E$14:$F$25,2,0),"")</f>
        <v>Receita</v>
      </c>
      <c r="V539" t="str">
        <f>IF(D539=Despesas!$C$13,"Despesas_com_Produto",IF(D539=Despesas!$F$13,"Despesas_com_Serviços",IF(D539=Despesas!$I$13,"Despesas_Administrativas",IF(D539=Despesas!$L$13,"Despesas_Operacionais",IF(D539=Despesas!$O$13,"Despesas_com_Pessoal",IF(D539=Despesas!$R$13,"Impostos",IF(D539=Despesas!$U$13,"Despesas_Não_Operacionais",IF(D539=Despesas!$X$13,"Outras_Despesas",""))))))))</f>
        <v>Despesas_Operacionais</v>
      </c>
      <c r="X539">
        <f t="shared" si="50"/>
        <v>0</v>
      </c>
      <c r="Y539">
        <f t="shared" si="51"/>
        <v>1</v>
      </c>
      <c r="Z539">
        <f t="shared" si="52"/>
        <v>1900</v>
      </c>
    </row>
    <row r="540" spans="2:26" x14ac:dyDescent="0.25">
      <c r="B540" s="35"/>
      <c r="C540" s="35"/>
      <c r="D540" s="36"/>
      <c r="E540" s="36"/>
      <c r="F540" s="36"/>
      <c r="G540" s="82"/>
      <c r="H540" s="36"/>
      <c r="I540" s="73" t="str">
        <f t="shared" ca="1" si="53"/>
        <v/>
      </c>
      <c r="J540" s="69"/>
      <c r="K540" s="37"/>
      <c r="L540" s="58"/>
      <c r="M540" s="58"/>
      <c r="N540" s="74">
        <f t="shared" ca="1" si="54"/>
        <v>0</v>
      </c>
      <c r="O540" s="72">
        <f t="shared" si="55"/>
        <v>0</v>
      </c>
      <c r="U540" t="str">
        <f>IFERROR(VLOOKUP(D540,Outros!$E$14:$F$25,2,0),"")</f>
        <v>Receita</v>
      </c>
      <c r="V540" t="str">
        <f>IF(D540=Despesas!$C$13,"Despesas_com_Produto",IF(D540=Despesas!$F$13,"Despesas_com_Serviços",IF(D540=Despesas!$I$13,"Despesas_Administrativas",IF(D540=Despesas!$L$13,"Despesas_Operacionais",IF(D540=Despesas!$O$13,"Despesas_com_Pessoal",IF(D540=Despesas!$R$13,"Impostos",IF(D540=Despesas!$U$13,"Despesas_Não_Operacionais",IF(D540=Despesas!$X$13,"Outras_Despesas",""))))))))</f>
        <v>Despesas_Operacionais</v>
      </c>
      <c r="X540">
        <f t="shared" si="50"/>
        <v>0</v>
      </c>
      <c r="Y540">
        <f t="shared" si="51"/>
        <v>1</v>
      </c>
      <c r="Z540">
        <f t="shared" si="52"/>
        <v>1900</v>
      </c>
    </row>
    <row r="541" spans="2:26" x14ac:dyDescent="0.25">
      <c r="B541" s="35"/>
      <c r="C541" s="35"/>
      <c r="D541" s="36"/>
      <c r="E541" s="36"/>
      <c r="F541" s="36"/>
      <c r="G541" s="82"/>
      <c r="H541" s="36"/>
      <c r="I541" s="73" t="str">
        <f t="shared" ca="1" si="53"/>
        <v/>
      </c>
      <c r="J541" s="69"/>
      <c r="K541" s="37"/>
      <c r="L541" s="58"/>
      <c r="M541" s="58"/>
      <c r="N541" s="74">
        <f t="shared" ca="1" si="54"/>
        <v>0</v>
      </c>
      <c r="O541" s="72">
        <f t="shared" si="55"/>
        <v>0</v>
      </c>
      <c r="U541" t="str">
        <f>IFERROR(VLOOKUP(D541,Outros!$E$14:$F$25,2,0),"")</f>
        <v>Receita</v>
      </c>
      <c r="V541" t="str">
        <f>IF(D541=Despesas!$C$13,"Despesas_com_Produto",IF(D541=Despesas!$F$13,"Despesas_com_Serviços",IF(D541=Despesas!$I$13,"Despesas_Administrativas",IF(D541=Despesas!$L$13,"Despesas_Operacionais",IF(D541=Despesas!$O$13,"Despesas_com_Pessoal",IF(D541=Despesas!$R$13,"Impostos",IF(D541=Despesas!$U$13,"Despesas_Não_Operacionais",IF(D541=Despesas!$X$13,"Outras_Despesas",""))))))))</f>
        <v>Despesas_Operacionais</v>
      </c>
      <c r="X541">
        <f t="shared" si="50"/>
        <v>0</v>
      </c>
      <c r="Y541">
        <f t="shared" si="51"/>
        <v>1</v>
      </c>
      <c r="Z541">
        <f t="shared" si="52"/>
        <v>1900</v>
      </c>
    </row>
    <row r="542" spans="2:26" x14ac:dyDescent="0.25">
      <c r="B542" s="35"/>
      <c r="C542" s="35"/>
      <c r="D542" s="36"/>
      <c r="E542" s="36"/>
      <c r="F542" s="36"/>
      <c r="G542" s="82"/>
      <c r="H542" s="36"/>
      <c r="I542" s="73" t="str">
        <f t="shared" ca="1" si="53"/>
        <v/>
      </c>
      <c r="J542" s="69"/>
      <c r="K542" s="37"/>
      <c r="L542" s="58"/>
      <c r="M542" s="58"/>
      <c r="N542" s="74">
        <f t="shared" ca="1" si="54"/>
        <v>0</v>
      </c>
      <c r="O542" s="72">
        <f t="shared" si="55"/>
        <v>0</v>
      </c>
      <c r="U542" t="str">
        <f>IFERROR(VLOOKUP(D542,Outros!$E$14:$F$25,2,0),"")</f>
        <v>Receita</v>
      </c>
      <c r="V542" t="str">
        <f>IF(D542=Despesas!$C$13,"Despesas_com_Produto",IF(D542=Despesas!$F$13,"Despesas_com_Serviços",IF(D542=Despesas!$I$13,"Despesas_Administrativas",IF(D542=Despesas!$L$13,"Despesas_Operacionais",IF(D542=Despesas!$O$13,"Despesas_com_Pessoal",IF(D542=Despesas!$R$13,"Impostos",IF(D542=Despesas!$U$13,"Despesas_Não_Operacionais",IF(D542=Despesas!$X$13,"Outras_Despesas",""))))))))</f>
        <v>Despesas_Operacionais</v>
      </c>
      <c r="X542">
        <f t="shared" si="50"/>
        <v>0</v>
      </c>
      <c r="Y542">
        <f t="shared" si="51"/>
        <v>1</v>
      </c>
      <c r="Z542">
        <f t="shared" si="52"/>
        <v>1900</v>
      </c>
    </row>
    <row r="543" spans="2:26" x14ac:dyDescent="0.25">
      <c r="B543" s="35"/>
      <c r="C543" s="35"/>
      <c r="D543" s="36"/>
      <c r="E543" s="36"/>
      <c r="F543" s="36"/>
      <c r="G543" s="82"/>
      <c r="H543" s="36"/>
      <c r="I543" s="73" t="str">
        <f t="shared" ca="1" si="53"/>
        <v/>
      </c>
      <c r="J543" s="69"/>
      <c r="K543" s="37"/>
      <c r="L543" s="58"/>
      <c r="M543" s="58"/>
      <c r="N543" s="74">
        <f t="shared" ca="1" si="54"/>
        <v>0</v>
      </c>
      <c r="O543" s="72">
        <f t="shared" si="55"/>
        <v>0</v>
      </c>
      <c r="U543" t="str">
        <f>IFERROR(VLOOKUP(D543,Outros!$E$14:$F$25,2,0),"")</f>
        <v>Receita</v>
      </c>
      <c r="V543" t="str">
        <f>IF(D543=Despesas!$C$13,"Despesas_com_Produto",IF(D543=Despesas!$F$13,"Despesas_com_Serviços",IF(D543=Despesas!$I$13,"Despesas_Administrativas",IF(D543=Despesas!$L$13,"Despesas_Operacionais",IF(D543=Despesas!$O$13,"Despesas_com_Pessoal",IF(D543=Despesas!$R$13,"Impostos",IF(D543=Despesas!$U$13,"Despesas_Não_Operacionais",IF(D543=Despesas!$X$13,"Outras_Despesas",""))))))))</f>
        <v>Despesas_Operacionais</v>
      </c>
      <c r="X543">
        <f t="shared" si="50"/>
        <v>0</v>
      </c>
      <c r="Y543">
        <f t="shared" si="51"/>
        <v>1</v>
      </c>
      <c r="Z543">
        <f t="shared" si="52"/>
        <v>1900</v>
      </c>
    </row>
    <row r="544" spans="2:26" x14ac:dyDescent="0.25">
      <c r="B544" s="35"/>
      <c r="C544" s="35"/>
      <c r="D544" s="36"/>
      <c r="E544" s="36"/>
      <c r="F544" s="36"/>
      <c r="G544" s="82"/>
      <c r="H544" s="36"/>
      <c r="I544" s="73" t="str">
        <f t="shared" ca="1" si="53"/>
        <v/>
      </c>
      <c r="J544" s="69"/>
      <c r="K544" s="37"/>
      <c r="L544" s="58"/>
      <c r="M544" s="58"/>
      <c r="N544" s="74">
        <f t="shared" ca="1" si="54"/>
        <v>0</v>
      </c>
      <c r="O544" s="72">
        <f t="shared" si="55"/>
        <v>0</v>
      </c>
      <c r="U544" t="str">
        <f>IFERROR(VLOOKUP(D544,Outros!$E$14:$F$25,2,0),"")</f>
        <v>Receita</v>
      </c>
      <c r="V544" t="str">
        <f>IF(D544=Despesas!$C$13,"Despesas_com_Produto",IF(D544=Despesas!$F$13,"Despesas_com_Serviços",IF(D544=Despesas!$I$13,"Despesas_Administrativas",IF(D544=Despesas!$L$13,"Despesas_Operacionais",IF(D544=Despesas!$O$13,"Despesas_com_Pessoal",IF(D544=Despesas!$R$13,"Impostos",IF(D544=Despesas!$U$13,"Despesas_Não_Operacionais",IF(D544=Despesas!$X$13,"Outras_Despesas",""))))))))</f>
        <v>Despesas_Operacionais</v>
      </c>
      <c r="X544">
        <f t="shared" si="50"/>
        <v>0</v>
      </c>
      <c r="Y544">
        <f t="shared" si="51"/>
        <v>1</v>
      </c>
      <c r="Z544">
        <f t="shared" si="52"/>
        <v>1900</v>
      </c>
    </row>
    <row r="545" spans="2:26" x14ac:dyDescent="0.25">
      <c r="B545" s="35"/>
      <c r="C545" s="35"/>
      <c r="D545" s="36"/>
      <c r="E545" s="36"/>
      <c r="F545" s="36"/>
      <c r="G545" s="82"/>
      <c r="H545" s="36"/>
      <c r="I545" s="73" t="str">
        <f t="shared" ca="1" si="53"/>
        <v/>
      </c>
      <c r="J545" s="69"/>
      <c r="K545" s="37"/>
      <c r="L545" s="58"/>
      <c r="M545" s="58"/>
      <c r="N545" s="74">
        <f t="shared" ca="1" si="54"/>
        <v>0</v>
      </c>
      <c r="O545" s="72">
        <f t="shared" si="55"/>
        <v>0</v>
      </c>
      <c r="U545" t="str">
        <f>IFERROR(VLOOKUP(D545,Outros!$E$14:$F$25,2,0),"")</f>
        <v>Receita</v>
      </c>
      <c r="V545" t="str">
        <f>IF(D545=Despesas!$C$13,"Despesas_com_Produto",IF(D545=Despesas!$F$13,"Despesas_com_Serviços",IF(D545=Despesas!$I$13,"Despesas_Administrativas",IF(D545=Despesas!$L$13,"Despesas_Operacionais",IF(D545=Despesas!$O$13,"Despesas_com_Pessoal",IF(D545=Despesas!$R$13,"Impostos",IF(D545=Despesas!$U$13,"Despesas_Não_Operacionais",IF(D545=Despesas!$X$13,"Outras_Despesas",""))))))))</f>
        <v>Despesas_Operacionais</v>
      </c>
      <c r="X545">
        <f t="shared" si="50"/>
        <v>0</v>
      </c>
      <c r="Y545">
        <f t="shared" si="51"/>
        <v>1</v>
      </c>
      <c r="Z545">
        <f t="shared" si="52"/>
        <v>1900</v>
      </c>
    </row>
    <row r="546" spans="2:26" x14ac:dyDescent="0.25">
      <c r="B546" s="35"/>
      <c r="C546" s="35"/>
      <c r="D546" s="36"/>
      <c r="E546" s="36"/>
      <c r="F546" s="36"/>
      <c r="G546" s="82"/>
      <c r="H546" s="36"/>
      <c r="I546" s="73" t="str">
        <f t="shared" ca="1" si="53"/>
        <v/>
      </c>
      <c r="J546" s="69"/>
      <c r="K546" s="37"/>
      <c r="L546" s="58"/>
      <c r="M546" s="58"/>
      <c r="N546" s="74">
        <f t="shared" ca="1" si="54"/>
        <v>0</v>
      </c>
      <c r="O546" s="72">
        <f t="shared" si="55"/>
        <v>0</v>
      </c>
      <c r="U546" t="str">
        <f>IFERROR(VLOOKUP(D546,Outros!$E$14:$F$25,2,0),"")</f>
        <v>Receita</v>
      </c>
      <c r="V546" t="str">
        <f>IF(D546=Despesas!$C$13,"Despesas_com_Produto",IF(D546=Despesas!$F$13,"Despesas_com_Serviços",IF(D546=Despesas!$I$13,"Despesas_Administrativas",IF(D546=Despesas!$L$13,"Despesas_Operacionais",IF(D546=Despesas!$O$13,"Despesas_com_Pessoal",IF(D546=Despesas!$R$13,"Impostos",IF(D546=Despesas!$U$13,"Despesas_Não_Operacionais",IF(D546=Despesas!$X$13,"Outras_Despesas",""))))))))</f>
        <v>Despesas_Operacionais</v>
      </c>
      <c r="X546">
        <f t="shared" si="50"/>
        <v>0</v>
      </c>
      <c r="Y546">
        <f t="shared" si="51"/>
        <v>1</v>
      </c>
      <c r="Z546">
        <f t="shared" si="52"/>
        <v>1900</v>
      </c>
    </row>
    <row r="547" spans="2:26" x14ac:dyDescent="0.25">
      <c r="B547" s="35"/>
      <c r="C547" s="35"/>
      <c r="D547" s="36"/>
      <c r="E547" s="36"/>
      <c r="F547" s="36"/>
      <c r="G547" s="82"/>
      <c r="H547" s="36"/>
      <c r="I547" s="73" t="str">
        <f t="shared" ca="1" si="53"/>
        <v/>
      </c>
      <c r="J547" s="69"/>
      <c r="K547" s="37"/>
      <c r="L547" s="58"/>
      <c r="M547" s="58"/>
      <c r="N547" s="74">
        <f t="shared" ca="1" si="54"/>
        <v>0</v>
      </c>
      <c r="O547" s="72">
        <f t="shared" si="55"/>
        <v>0</v>
      </c>
      <c r="U547" t="str">
        <f>IFERROR(VLOOKUP(D547,Outros!$E$14:$F$25,2,0),"")</f>
        <v>Receita</v>
      </c>
      <c r="V547" t="str">
        <f>IF(D547=Despesas!$C$13,"Despesas_com_Produto",IF(D547=Despesas!$F$13,"Despesas_com_Serviços",IF(D547=Despesas!$I$13,"Despesas_Administrativas",IF(D547=Despesas!$L$13,"Despesas_Operacionais",IF(D547=Despesas!$O$13,"Despesas_com_Pessoal",IF(D547=Despesas!$R$13,"Impostos",IF(D547=Despesas!$U$13,"Despesas_Não_Operacionais",IF(D547=Despesas!$X$13,"Outras_Despesas",""))))))))</f>
        <v>Despesas_Operacionais</v>
      </c>
      <c r="X547">
        <f t="shared" si="50"/>
        <v>0</v>
      </c>
      <c r="Y547">
        <f t="shared" si="51"/>
        <v>1</v>
      </c>
      <c r="Z547">
        <f t="shared" si="52"/>
        <v>1900</v>
      </c>
    </row>
    <row r="548" spans="2:26" x14ac:dyDescent="0.25">
      <c r="B548" s="35"/>
      <c r="C548" s="35"/>
      <c r="D548" s="36"/>
      <c r="E548" s="36"/>
      <c r="F548" s="36"/>
      <c r="G548" s="82"/>
      <c r="H548" s="36"/>
      <c r="I548" s="73" t="str">
        <f t="shared" ca="1" si="53"/>
        <v/>
      </c>
      <c r="J548" s="69"/>
      <c r="K548" s="37"/>
      <c r="L548" s="58"/>
      <c r="M548" s="58"/>
      <c r="N548" s="74">
        <f t="shared" ca="1" si="54"/>
        <v>0</v>
      </c>
      <c r="O548" s="72">
        <f t="shared" si="55"/>
        <v>0</v>
      </c>
      <c r="U548" t="str">
        <f>IFERROR(VLOOKUP(D548,Outros!$E$14:$F$25,2,0),"")</f>
        <v>Receita</v>
      </c>
      <c r="V548" t="str">
        <f>IF(D548=Despesas!$C$13,"Despesas_com_Produto",IF(D548=Despesas!$F$13,"Despesas_com_Serviços",IF(D548=Despesas!$I$13,"Despesas_Administrativas",IF(D548=Despesas!$L$13,"Despesas_Operacionais",IF(D548=Despesas!$O$13,"Despesas_com_Pessoal",IF(D548=Despesas!$R$13,"Impostos",IF(D548=Despesas!$U$13,"Despesas_Não_Operacionais",IF(D548=Despesas!$X$13,"Outras_Despesas",""))))))))</f>
        <v>Despesas_Operacionais</v>
      </c>
      <c r="X548">
        <f t="shared" si="50"/>
        <v>0</v>
      </c>
      <c r="Y548">
        <f t="shared" si="51"/>
        <v>1</v>
      </c>
      <c r="Z548">
        <f t="shared" si="52"/>
        <v>1900</v>
      </c>
    </row>
    <row r="549" spans="2:26" x14ac:dyDescent="0.25">
      <c r="B549" s="35"/>
      <c r="C549" s="35"/>
      <c r="D549" s="36"/>
      <c r="E549" s="36"/>
      <c r="F549" s="36"/>
      <c r="G549" s="82"/>
      <c r="H549" s="36"/>
      <c r="I549" s="73" t="str">
        <f t="shared" ca="1" si="53"/>
        <v/>
      </c>
      <c r="J549" s="69"/>
      <c r="K549" s="37"/>
      <c r="L549" s="58"/>
      <c r="M549" s="58"/>
      <c r="N549" s="74">
        <f t="shared" ca="1" si="54"/>
        <v>0</v>
      </c>
      <c r="O549" s="72">
        <f t="shared" si="55"/>
        <v>0</v>
      </c>
      <c r="U549" t="str">
        <f>IFERROR(VLOOKUP(D549,Outros!$E$14:$F$25,2,0),"")</f>
        <v>Receita</v>
      </c>
      <c r="V549" t="str">
        <f>IF(D549=Despesas!$C$13,"Despesas_com_Produto",IF(D549=Despesas!$F$13,"Despesas_com_Serviços",IF(D549=Despesas!$I$13,"Despesas_Administrativas",IF(D549=Despesas!$L$13,"Despesas_Operacionais",IF(D549=Despesas!$O$13,"Despesas_com_Pessoal",IF(D549=Despesas!$R$13,"Impostos",IF(D549=Despesas!$U$13,"Despesas_Não_Operacionais",IF(D549=Despesas!$X$13,"Outras_Despesas",""))))))))</f>
        <v>Despesas_Operacionais</v>
      </c>
      <c r="X549">
        <f t="shared" si="50"/>
        <v>0</v>
      </c>
      <c r="Y549">
        <f t="shared" si="51"/>
        <v>1</v>
      </c>
      <c r="Z549">
        <f t="shared" si="52"/>
        <v>1900</v>
      </c>
    </row>
    <row r="550" spans="2:26" x14ac:dyDescent="0.25">
      <c r="B550" s="35"/>
      <c r="C550" s="35"/>
      <c r="D550" s="36"/>
      <c r="E550" s="36"/>
      <c r="F550" s="36"/>
      <c r="G550" s="82"/>
      <c r="H550" s="36"/>
      <c r="I550" s="73" t="str">
        <f t="shared" ca="1" si="53"/>
        <v/>
      </c>
      <c r="J550" s="69"/>
      <c r="K550" s="37"/>
      <c r="L550" s="58"/>
      <c r="M550" s="58"/>
      <c r="N550" s="74">
        <f t="shared" ca="1" si="54"/>
        <v>0</v>
      </c>
      <c r="O550" s="72">
        <f t="shared" si="55"/>
        <v>0</v>
      </c>
      <c r="U550" t="str">
        <f>IFERROR(VLOOKUP(D550,Outros!$E$14:$F$25,2,0),"")</f>
        <v>Receita</v>
      </c>
      <c r="V550" t="str">
        <f>IF(D550=Despesas!$C$13,"Despesas_com_Produto",IF(D550=Despesas!$F$13,"Despesas_com_Serviços",IF(D550=Despesas!$I$13,"Despesas_Administrativas",IF(D550=Despesas!$L$13,"Despesas_Operacionais",IF(D550=Despesas!$O$13,"Despesas_com_Pessoal",IF(D550=Despesas!$R$13,"Impostos",IF(D550=Despesas!$U$13,"Despesas_Não_Operacionais",IF(D550=Despesas!$X$13,"Outras_Despesas",""))))))))</f>
        <v>Despesas_Operacionais</v>
      </c>
      <c r="X550">
        <f t="shared" si="50"/>
        <v>0</v>
      </c>
      <c r="Y550">
        <f t="shared" si="51"/>
        <v>1</v>
      </c>
      <c r="Z550">
        <f t="shared" si="52"/>
        <v>1900</v>
      </c>
    </row>
    <row r="551" spans="2:26" x14ac:dyDescent="0.25">
      <c r="B551" s="35"/>
      <c r="C551" s="35"/>
      <c r="D551" s="36"/>
      <c r="E551" s="36"/>
      <c r="F551" s="36"/>
      <c r="G551" s="82"/>
      <c r="H551" s="36"/>
      <c r="I551" s="73" t="str">
        <f t="shared" ca="1" si="53"/>
        <v/>
      </c>
      <c r="J551" s="69"/>
      <c r="K551" s="37"/>
      <c r="L551" s="58"/>
      <c r="M551" s="58"/>
      <c r="N551" s="74">
        <f t="shared" ca="1" si="54"/>
        <v>0</v>
      </c>
      <c r="O551" s="72">
        <f t="shared" si="55"/>
        <v>0</v>
      </c>
      <c r="U551" t="str">
        <f>IFERROR(VLOOKUP(D551,Outros!$E$14:$F$25,2,0),"")</f>
        <v>Receita</v>
      </c>
      <c r="V551" t="str">
        <f>IF(D551=Despesas!$C$13,"Despesas_com_Produto",IF(D551=Despesas!$F$13,"Despesas_com_Serviços",IF(D551=Despesas!$I$13,"Despesas_Administrativas",IF(D551=Despesas!$L$13,"Despesas_Operacionais",IF(D551=Despesas!$O$13,"Despesas_com_Pessoal",IF(D551=Despesas!$R$13,"Impostos",IF(D551=Despesas!$U$13,"Despesas_Não_Operacionais",IF(D551=Despesas!$X$13,"Outras_Despesas",""))))))))</f>
        <v>Despesas_Operacionais</v>
      </c>
      <c r="X551">
        <f t="shared" si="50"/>
        <v>0</v>
      </c>
      <c r="Y551">
        <f t="shared" si="51"/>
        <v>1</v>
      </c>
      <c r="Z551">
        <f t="shared" si="52"/>
        <v>1900</v>
      </c>
    </row>
    <row r="552" spans="2:26" x14ac:dyDescent="0.25">
      <c r="B552" s="35"/>
      <c r="C552" s="35"/>
      <c r="D552" s="36"/>
      <c r="E552" s="36"/>
      <c r="F552" s="36"/>
      <c r="G552" s="82"/>
      <c r="H552" s="36"/>
      <c r="I552" s="73" t="str">
        <f t="shared" ca="1" si="53"/>
        <v/>
      </c>
      <c r="J552" s="69"/>
      <c r="K552" s="37"/>
      <c r="L552" s="58"/>
      <c r="M552" s="58"/>
      <c r="N552" s="74">
        <f t="shared" ca="1" si="54"/>
        <v>0</v>
      </c>
      <c r="O552" s="72">
        <f t="shared" si="55"/>
        <v>0</v>
      </c>
      <c r="U552" t="str">
        <f>IFERROR(VLOOKUP(D552,Outros!$E$14:$F$25,2,0),"")</f>
        <v>Receita</v>
      </c>
      <c r="V552" t="str">
        <f>IF(D552=Despesas!$C$13,"Despesas_com_Produto",IF(D552=Despesas!$F$13,"Despesas_com_Serviços",IF(D552=Despesas!$I$13,"Despesas_Administrativas",IF(D552=Despesas!$L$13,"Despesas_Operacionais",IF(D552=Despesas!$O$13,"Despesas_com_Pessoal",IF(D552=Despesas!$R$13,"Impostos",IF(D552=Despesas!$U$13,"Despesas_Não_Operacionais",IF(D552=Despesas!$X$13,"Outras_Despesas",""))))))))</f>
        <v>Despesas_Operacionais</v>
      </c>
      <c r="X552">
        <f t="shared" si="50"/>
        <v>0</v>
      </c>
      <c r="Y552">
        <f t="shared" si="51"/>
        <v>1</v>
      </c>
      <c r="Z552">
        <f t="shared" si="52"/>
        <v>1900</v>
      </c>
    </row>
    <row r="553" spans="2:26" x14ac:dyDescent="0.25">
      <c r="B553" s="35"/>
      <c r="C553" s="35"/>
      <c r="D553" s="36"/>
      <c r="E553" s="36"/>
      <c r="F553" s="36"/>
      <c r="G553" s="82"/>
      <c r="H553" s="36"/>
      <c r="I553" s="73" t="str">
        <f t="shared" ca="1" si="53"/>
        <v/>
      </c>
      <c r="J553" s="69"/>
      <c r="K553" s="37"/>
      <c r="L553" s="58"/>
      <c r="M553" s="58"/>
      <c r="N553" s="74">
        <f t="shared" ca="1" si="54"/>
        <v>0</v>
      </c>
      <c r="O553" s="72">
        <f t="shared" si="55"/>
        <v>0</v>
      </c>
      <c r="U553" t="str">
        <f>IFERROR(VLOOKUP(D553,Outros!$E$14:$F$25,2,0),"")</f>
        <v>Receita</v>
      </c>
      <c r="V553" t="str">
        <f>IF(D553=Despesas!$C$13,"Despesas_com_Produto",IF(D553=Despesas!$F$13,"Despesas_com_Serviços",IF(D553=Despesas!$I$13,"Despesas_Administrativas",IF(D553=Despesas!$L$13,"Despesas_Operacionais",IF(D553=Despesas!$O$13,"Despesas_com_Pessoal",IF(D553=Despesas!$R$13,"Impostos",IF(D553=Despesas!$U$13,"Despesas_Não_Operacionais",IF(D553=Despesas!$X$13,"Outras_Despesas",""))))))))</f>
        <v>Despesas_Operacionais</v>
      </c>
      <c r="X553">
        <f t="shared" si="50"/>
        <v>0</v>
      </c>
      <c r="Y553">
        <f t="shared" si="51"/>
        <v>1</v>
      </c>
      <c r="Z553">
        <f t="shared" si="52"/>
        <v>1900</v>
      </c>
    </row>
    <row r="554" spans="2:26" x14ac:dyDescent="0.25">
      <c r="B554" s="35"/>
      <c r="C554" s="35"/>
      <c r="D554" s="36"/>
      <c r="E554" s="36"/>
      <c r="F554" s="36"/>
      <c r="G554" s="82"/>
      <c r="H554" s="36"/>
      <c r="I554" s="73" t="str">
        <f t="shared" ca="1" si="53"/>
        <v/>
      </c>
      <c r="J554" s="69"/>
      <c r="K554" s="37"/>
      <c r="L554" s="58"/>
      <c r="M554" s="58"/>
      <c r="N554" s="74">
        <f t="shared" ca="1" si="54"/>
        <v>0</v>
      </c>
      <c r="O554" s="72">
        <f t="shared" si="55"/>
        <v>0</v>
      </c>
      <c r="U554" t="str">
        <f>IFERROR(VLOOKUP(D554,Outros!$E$14:$F$25,2,0),"")</f>
        <v>Receita</v>
      </c>
      <c r="V554" t="str">
        <f>IF(D554=Despesas!$C$13,"Despesas_com_Produto",IF(D554=Despesas!$F$13,"Despesas_com_Serviços",IF(D554=Despesas!$I$13,"Despesas_Administrativas",IF(D554=Despesas!$L$13,"Despesas_Operacionais",IF(D554=Despesas!$O$13,"Despesas_com_Pessoal",IF(D554=Despesas!$R$13,"Impostos",IF(D554=Despesas!$U$13,"Despesas_Não_Operacionais",IF(D554=Despesas!$X$13,"Outras_Despesas",""))))))))</f>
        <v>Despesas_Operacionais</v>
      </c>
      <c r="X554">
        <f t="shared" si="50"/>
        <v>0</v>
      </c>
      <c r="Y554">
        <f t="shared" si="51"/>
        <v>1</v>
      </c>
      <c r="Z554">
        <f t="shared" si="52"/>
        <v>1900</v>
      </c>
    </row>
    <row r="555" spans="2:26" x14ac:dyDescent="0.25">
      <c r="B555" s="35"/>
      <c r="C555" s="35"/>
      <c r="D555" s="36"/>
      <c r="E555" s="36"/>
      <c r="F555" s="36"/>
      <c r="G555" s="82"/>
      <c r="H555" s="36"/>
      <c r="I555" s="73" t="str">
        <f t="shared" ca="1" si="53"/>
        <v/>
      </c>
      <c r="J555" s="69"/>
      <c r="K555" s="37"/>
      <c r="L555" s="58"/>
      <c r="M555" s="58"/>
      <c r="N555" s="74">
        <f t="shared" ca="1" si="54"/>
        <v>0</v>
      </c>
      <c r="O555" s="72">
        <f t="shared" si="55"/>
        <v>0</v>
      </c>
      <c r="U555" t="str">
        <f>IFERROR(VLOOKUP(D555,Outros!$E$14:$F$25,2,0),"")</f>
        <v>Receita</v>
      </c>
      <c r="V555" t="str">
        <f>IF(D555=Despesas!$C$13,"Despesas_com_Produto",IF(D555=Despesas!$F$13,"Despesas_com_Serviços",IF(D555=Despesas!$I$13,"Despesas_Administrativas",IF(D555=Despesas!$L$13,"Despesas_Operacionais",IF(D555=Despesas!$O$13,"Despesas_com_Pessoal",IF(D555=Despesas!$R$13,"Impostos",IF(D555=Despesas!$U$13,"Despesas_Não_Operacionais",IF(D555=Despesas!$X$13,"Outras_Despesas",""))))))))</f>
        <v>Despesas_Operacionais</v>
      </c>
      <c r="X555">
        <f t="shared" si="50"/>
        <v>0</v>
      </c>
      <c r="Y555">
        <f t="shared" si="51"/>
        <v>1</v>
      </c>
      <c r="Z555">
        <f t="shared" si="52"/>
        <v>1900</v>
      </c>
    </row>
    <row r="556" spans="2:26" x14ac:dyDescent="0.25">
      <c r="B556" s="35"/>
      <c r="C556" s="35"/>
      <c r="D556" s="36"/>
      <c r="E556" s="36"/>
      <c r="F556" s="36"/>
      <c r="G556" s="82"/>
      <c r="H556" s="36"/>
      <c r="I556" s="73" t="str">
        <f t="shared" ca="1" si="53"/>
        <v/>
      </c>
      <c r="J556" s="69"/>
      <c r="K556" s="37"/>
      <c r="L556" s="58"/>
      <c r="M556" s="58"/>
      <c r="N556" s="74">
        <f t="shared" ca="1" si="54"/>
        <v>0</v>
      </c>
      <c r="O556" s="72">
        <f t="shared" si="55"/>
        <v>0</v>
      </c>
      <c r="U556" t="str">
        <f>IFERROR(VLOOKUP(D556,Outros!$E$14:$F$25,2,0),"")</f>
        <v>Receita</v>
      </c>
      <c r="V556" t="str">
        <f>IF(D556=Despesas!$C$13,"Despesas_com_Produto",IF(D556=Despesas!$F$13,"Despesas_com_Serviços",IF(D556=Despesas!$I$13,"Despesas_Administrativas",IF(D556=Despesas!$L$13,"Despesas_Operacionais",IF(D556=Despesas!$O$13,"Despesas_com_Pessoal",IF(D556=Despesas!$R$13,"Impostos",IF(D556=Despesas!$U$13,"Despesas_Não_Operacionais",IF(D556=Despesas!$X$13,"Outras_Despesas",""))))))))</f>
        <v>Despesas_Operacionais</v>
      </c>
      <c r="X556">
        <f t="shared" si="50"/>
        <v>0</v>
      </c>
      <c r="Y556">
        <f t="shared" si="51"/>
        <v>1</v>
      </c>
      <c r="Z556">
        <f t="shared" si="52"/>
        <v>1900</v>
      </c>
    </row>
    <row r="557" spans="2:26" x14ac:dyDescent="0.25">
      <c r="B557" s="35"/>
      <c r="C557" s="35"/>
      <c r="D557" s="36"/>
      <c r="E557" s="36"/>
      <c r="F557" s="36"/>
      <c r="G557" s="82"/>
      <c r="H557" s="36"/>
      <c r="I557" s="73" t="str">
        <f t="shared" ca="1" si="53"/>
        <v/>
      </c>
      <c r="J557" s="69"/>
      <c r="K557" s="37"/>
      <c r="L557" s="58"/>
      <c r="M557" s="58"/>
      <c r="N557" s="74">
        <f t="shared" ca="1" si="54"/>
        <v>0</v>
      </c>
      <c r="O557" s="72">
        <f t="shared" si="55"/>
        <v>0</v>
      </c>
      <c r="U557" t="str">
        <f>IFERROR(VLOOKUP(D557,Outros!$E$14:$F$25,2,0),"")</f>
        <v>Receita</v>
      </c>
      <c r="V557" t="str">
        <f>IF(D557=Despesas!$C$13,"Despesas_com_Produto",IF(D557=Despesas!$F$13,"Despesas_com_Serviços",IF(D557=Despesas!$I$13,"Despesas_Administrativas",IF(D557=Despesas!$L$13,"Despesas_Operacionais",IF(D557=Despesas!$O$13,"Despesas_com_Pessoal",IF(D557=Despesas!$R$13,"Impostos",IF(D557=Despesas!$U$13,"Despesas_Não_Operacionais",IF(D557=Despesas!$X$13,"Outras_Despesas",""))))))))</f>
        <v>Despesas_Operacionais</v>
      </c>
      <c r="X557">
        <f t="shared" si="50"/>
        <v>0</v>
      </c>
      <c r="Y557">
        <f t="shared" si="51"/>
        <v>1</v>
      </c>
      <c r="Z557">
        <f t="shared" si="52"/>
        <v>1900</v>
      </c>
    </row>
    <row r="558" spans="2:26" x14ac:dyDescent="0.25">
      <c r="B558" s="35"/>
      <c r="C558" s="35"/>
      <c r="D558" s="36"/>
      <c r="E558" s="36"/>
      <c r="F558" s="36"/>
      <c r="G558" s="82"/>
      <c r="H558" s="36"/>
      <c r="I558" s="73" t="str">
        <f t="shared" ca="1" si="53"/>
        <v/>
      </c>
      <c r="J558" s="69"/>
      <c r="K558" s="37"/>
      <c r="L558" s="58"/>
      <c r="M558" s="58"/>
      <c r="N558" s="74">
        <f t="shared" ca="1" si="54"/>
        <v>0</v>
      </c>
      <c r="O558" s="72">
        <f t="shared" si="55"/>
        <v>0</v>
      </c>
      <c r="U558" t="str">
        <f>IFERROR(VLOOKUP(D558,Outros!$E$14:$F$25,2,0),"")</f>
        <v>Receita</v>
      </c>
      <c r="V558" t="str">
        <f>IF(D558=Despesas!$C$13,"Despesas_com_Produto",IF(D558=Despesas!$F$13,"Despesas_com_Serviços",IF(D558=Despesas!$I$13,"Despesas_Administrativas",IF(D558=Despesas!$L$13,"Despesas_Operacionais",IF(D558=Despesas!$O$13,"Despesas_com_Pessoal",IF(D558=Despesas!$R$13,"Impostos",IF(D558=Despesas!$U$13,"Despesas_Não_Operacionais",IF(D558=Despesas!$X$13,"Outras_Despesas",""))))))))</f>
        <v>Despesas_Operacionais</v>
      </c>
      <c r="X558">
        <f t="shared" si="50"/>
        <v>0</v>
      </c>
      <c r="Y558">
        <f t="shared" si="51"/>
        <v>1</v>
      </c>
      <c r="Z558">
        <f t="shared" si="52"/>
        <v>1900</v>
      </c>
    </row>
    <row r="559" spans="2:26" x14ac:dyDescent="0.25">
      <c r="B559" s="35"/>
      <c r="C559" s="35"/>
      <c r="D559" s="36"/>
      <c r="E559" s="36"/>
      <c r="F559" s="36"/>
      <c r="G559" s="82"/>
      <c r="H559" s="36"/>
      <c r="I559" s="73" t="str">
        <f t="shared" ca="1" si="53"/>
        <v/>
      </c>
      <c r="J559" s="69"/>
      <c r="K559" s="37"/>
      <c r="L559" s="58"/>
      <c r="M559" s="58"/>
      <c r="N559" s="74">
        <f t="shared" ca="1" si="54"/>
        <v>0</v>
      </c>
      <c r="O559" s="72">
        <f t="shared" si="55"/>
        <v>0</v>
      </c>
      <c r="U559" t="str">
        <f>IFERROR(VLOOKUP(D559,Outros!$E$14:$F$25,2,0),"")</f>
        <v>Receita</v>
      </c>
      <c r="V559" t="str">
        <f>IF(D559=Despesas!$C$13,"Despesas_com_Produto",IF(D559=Despesas!$F$13,"Despesas_com_Serviços",IF(D559=Despesas!$I$13,"Despesas_Administrativas",IF(D559=Despesas!$L$13,"Despesas_Operacionais",IF(D559=Despesas!$O$13,"Despesas_com_Pessoal",IF(D559=Despesas!$R$13,"Impostos",IF(D559=Despesas!$U$13,"Despesas_Não_Operacionais",IF(D559=Despesas!$X$13,"Outras_Despesas",""))))))))</f>
        <v>Despesas_Operacionais</v>
      </c>
      <c r="X559">
        <f t="shared" si="50"/>
        <v>0</v>
      </c>
      <c r="Y559">
        <f t="shared" si="51"/>
        <v>1</v>
      </c>
      <c r="Z559">
        <f t="shared" si="52"/>
        <v>1900</v>
      </c>
    </row>
    <row r="560" spans="2:26" x14ac:dyDescent="0.25">
      <c r="B560" s="35"/>
      <c r="C560" s="35"/>
      <c r="D560" s="36"/>
      <c r="E560" s="36"/>
      <c r="F560" s="36"/>
      <c r="G560" s="82"/>
      <c r="H560" s="36"/>
      <c r="I560" s="73" t="str">
        <f t="shared" ca="1" si="53"/>
        <v/>
      </c>
      <c r="J560" s="69"/>
      <c r="K560" s="37"/>
      <c r="L560" s="58"/>
      <c r="M560" s="58"/>
      <c r="N560" s="74">
        <f t="shared" ca="1" si="54"/>
        <v>0</v>
      </c>
      <c r="O560" s="72">
        <f t="shared" si="55"/>
        <v>0</v>
      </c>
      <c r="U560" t="str">
        <f>IFERROR(VLOOKUP(D560,Outros!$E$14:$F$25,2,0),"")</f>
        <v>Receita</v>
      </c>
      <c r="V560" t="str">
        <f>IF(D560=Despesas!$C$13,"Despesas_com_Produto",IF(D560=Despesas!$F$13,"Despesas_com_Serviços",IF(D560=Despesas!$I$13,"Despesas_Administrativas",IF(D560=Despesas!$L$13,"Despesas_Operacionais",IF(D560=Despesas!$O$13,"Despesas_com_Pessoal",IF(D560=Despesas!$R$13,"Impostos",IF(D560=Despesas!$U$13,"Despesas_Não_Operacionais",IF(D560=Despesas!$X$13,"Outras_Despesas",""))))))))</f>
        <v>Despesas_Operacionais</v>
      </c>
      <c r="X560">
        <f t="shared" si="50"/>
        <v>0</v>
      </c>
      <c r="Y560">
        <f t="shared" si="51"/>
        <v>1</v>
      </c>
      <c r="Z560">
        <f t="shared" si="52"/>
        <v>1900</v>
      </c>
    </row>
    <row r="561" spans="2:26" x14ac:dyDescent="0.25">
      <c r="B561" s="35"/>
      <c r="C561" s="35"/>
      <c r="D561" s="36"/>
      <c r="E561" s="36"/>
      <c r="F561" s="36"/>
      <c r="G561" s="82"/>
      <c r="H561" s="36"/>
      <c r="I561" s="73" t="str">
        <f t="shared" ca="1" si="53"/>
        <v/>
      </c>
      <c r="J561" s="69"/>
      <c r="K561" s="37"/>
      <c r="L561" s="58"/>
      <c r="M561" s="58"/>
      <c r="N561" s="74">
        <f t="shared" ca="1" si="54"/>
        <v>0</v>
      </c>
      <c r="O561" s="72">
        <f t="shared" si="55"/>
        <v>0</v>
      </c>
      <c r="U561" t="str">
        <f>IFERROR(VLOOKUP(D561,Outros!$E$14:$F$25,2,0),"")</f>
        <v>Receita</v>
      </c>
      <c r="V561" t="str">
        <f>IF(D561=Despesas!$C$13,"Despesas_com_Produto",IF(D561=Despesas!$F$13,"Despesas_com_Serviços",IF(D561=Despesas!$I$13,"Despesas_Administrativas",IF(D561=Despesas!$L$13,"Despesas_Operacionais",IF(D561=Despesas!$O$13,"Despesas_com_Pessoal",IF(D561=Despesas!$R$13,"Impostos",IF(D561=Despesas!$U$13,"Despesas_Não_Operacionais",IF(D561=Despesas!$X$13,"Outras_Despesas",""))))))))</f>
        <v>Despesas_Operacionais</v>
      </c>
      <c r="X561">
        <f t="shared" si="50"/>
        <v>0</v>
      </c>
      <c r="Y561">
        <f t="shared" si="51"/>
        <v>1</v>
      </c>
      <c r="Z561">
        <f t="shared" si="52"/>
        <v>1900</v>
      </c>
    </row>
    <row r="562" spans="2:26" x14ac:dyDescent="0.25">
      <c r="B562" s="35"/>
      <c r="C562" s="35"/>
      <c r="D562" s="36"/>
      <c r="E562" s="36"/>
      <c r="F562" s="36"/>
      <c r="G562" s="82"/>
      <c r="H562" s="36"/>
      <c r="I562" s="73" t="str">
        <f t="shared" ca="1" si="53"/>
        <v/>
      </c>
      <c r="J562" s="69"/>
      <c r="K562" s="37"/>
      <c r="L562" s="58"/>
      <c r="M562" s="58"/>
      <c r="N562" s="74">
        <f t="shared" ca="1" si="54"/>
        <v>0</v>
      </c>
      <c r="O562" s="72">
        <f t="shared" si="55"/>
        <v>0</v>
      </c>
      <c r="U562" t="str">
        <f>IFERROR(VLOOKUP(D562,Outros!$E$14:$F$25,2,0),"")</f>
        <v>Receita</v>
      </c>
      <c r="V562" t="str">
        <f>IF(D562=Despesas!$C$13,"Despesas_com_Produto",IF(D562=Despesas!$F$13,"Despesas_com_Serviços",IF(D562=Despesas!$I$13,"Despesas_Administrativas",IF(D562=Despesas!$L$13,"Despesas_Operacionais",IF(D562=Despesas!$O$13,"Despesas_com_Pessoal",IF(D562=Despesas!$R$13,"Impostos",IF(D562=Despesas!$U$13,"Despesas_Não_Operacionais",IF(D562=Despesas!$X$13,"Outras_Despesas",""))))))))</f>
        <v>Despesas_Operacionais</v>
      </c>
      <c r="X562">
        <f t="shared" si="50"/>
        <v>0</v>
      </c>
      <c r="Y562">
        <f t="shared" si="51"/>
        <v>1</v>
      </c>
      <c r="Z562">
        <f t="shared" si="52"/>
        <v>1900</v>
      </c>
    </row>
    <row r="563" spans="2:26" x14ac:dyDescent="0.25">
      <c r="B563" s="35"/>
      <c r="C563" s="35"/>
      <c r="D563" s="36"/>
      <c r="E563" s="36"/>
      <c r="F563" s="36"/>
      <c r="G563" s="82"/>
      <c r="H563" s="36"/>
      <c r="I563" s="73" t="str">
        <f t="shared" ca="1" si="53"/>
        <v/>
      </c>
      <c r="J563" s="69"/>
      <c r="K563" s="37"/>
      <c r="L563" s="58"/>
      <c r="M563" s="58"/>
      <c r="N563" s="74">
        <f t="shared" ca="1" si="54"/>
        <v>0</v>
      </c>
      <c r="O563" s="72">
        <f t="shared" si="55"/>
        <v>0</v>
      </c>
      <c r="U563" t="str">
        <f>IFERROR(VLOOKUP(D563,Outros!$E$14:$F$25,2,0),"")</f>
        <v>Receita</v>
      </c>
      <c r="V563" t="str">
        <f>IF(D563=Despesas!$C$13,"Despesas_com_Produto",IF(D563=Despesas!$F$13,"Despesas_com_Serviços",IF(D563=Despesas!$I$13,"Despesas_Administrativas",IF(D563=Despesas!$L$13,"Despesas_Operacionais",IF(D563=Despesas!$O$13,"Despesas_com_Pessoal",IF(D563=Despesas!$R$13,"Impostos",IF(D563=Despesas!$U$13,"Despesas_Não_Operacionais",IF(D563=Despesas!$X$13,"Outras_Despesas",""))))))))</f>
        <v>Despesas_Operacionais</v>
      </c>
      <c r="X563">
        <f t="shared" si="50"/>
        <v>0</v>
      </c>
      <c r="Y563">
        <f t="shared" si="51"/>
        <v>1</v>
      </c>
      <c r="Z563">
        <f t="shared" si="52"/>
        <v>1900</v>
      </c>
    </row>
    <row r="564" spans="2:26" x14ac:dyDescent="0.25">
      <c r="B564" s="35"/>
      <c r="C564" s="35"/>
      <c r="D564" s="36"/>
      <c r="E564" s="36"/>
      <c r="F564" s="36"/>
      <c r="G564" s="82"/>
      <c r="H564" s="36"/>
      <c r="I564" s="73" t="str">
        <f t="shared" ca="1" si="53"/>
        <v/>
      </c>
      <c r="J564" s="69"/>
      <c r="K564" s="37"/>
      <c r="L564" s="58"/>
      <c r="M564" s="58"/>
      <c r="N564" s="74">
        <f t="shared" ca="1" si="54"/>
        <v>0</v>
      </c>
      <c r="O564" s="72">
        <f t="shared" si="55"/>
        <v>0</v>
      </c>
      <c r="U564" t="str">
        <f>IFERROR(VLOOKUP(D564,Outros!$E$14:$F$25,2,0),"")</f>
        <v>Receita</v>
      </c>
      <c r="V564" t="str">
        <f>IF(D564=Despesas!$C$13,"Despesas_com_Produto",IF(D564=Despesas!$F$13,"Despesas_com_Serviços",IF(D564=Despesas!$I$13,"Despesas_Administrativas",IF(D564=Despesas!$L$13,"Despesas_Operacionais",IF(D564=Despesas!$O$13,"Despesas_com_Pessoal",IF(D564=Despesas!$R$13,"Impostos",IF(D564=Despesas!$U$13,"Despesas_Não_Operacionais",IF(D564=Despesas!$X$13,"Outras_Despesas",""))))))))</f>
        <v>Despesas_Operacionais</v>
      </c>
      <c r="X564">
        <f t="shared" si="50"/>
        <v>0</v>
      </c>
      <c r="Y564">
        <f t="shared" si="51"/>
        <v>1</v>
      </c>
      <c r="Z564">
        <f t="shared" si="52"/>
        <v>1900</v>
      </c>
    </row>
    <row r="565" spans="2:26" x14ac:dyDescent="0.25">
      <c r="B565" s="35"/>
      <c r="C565" s="35"/>
      <c r="D565" s="36"/>
      <c r="E565" s="36"/>
      <c r="F565" s="36"/>
      <c r="G565" s="82"/>
      <c r="H565" s="36"/>
      <c r="I565" s="73" t="str">
        <f t="shared" ca="1" si="53"/>
        <v/>
      </c>
      <c r="J565" s="69"/>
      <c r="K565" s="37"/>
      <c r="L565" s="58"/>
      <c r="M565" s="58"/>
      <c r="N565" s="74">
        <f t="shared" ca="1" si="54"/>
        <v>0</v>
      </c>
      <c r="O565" s="72">
        <f t="shared" si="55"/>
        <v>0</v>
      </c>
      <c r="U565" t="str">
        <f>IFERROR(VLOOKUP(D565,Outros!$E$14:$F$25,2,0),"")</f>
        <v>Receita</v>
      </c>
      <c r="V565" t="str">
        <f>IF(D565=Despesas!$C$13,"Despesas_com_Produto",IF(D565=Despesas!$F$13,"Despesas_com_Serviços",IF(D565=Despesas!$I$13,"Despesas_Administrativas",IF(D565=Despesas!$L$13,"Despesas_Operacionais",IF(D565=Despesas!$O$13,"Despesas_com_Pessoal",IF(D565=Despesas!$R$13,"Impostos",IF(D565=Despesas!$U$13,"Despesas_Não_Operacionais",IF(D565=Despesas!$X$13,"Outras_Despesas",""))))))))</f>
        <v>Despesas_Operacionais</v>
      </c>
      <c r="X565">
        <f t="shared" si="50"/>
        <v>0</v>
      </c>
      <c r="Y565">
        <f t="shared" si="51"/>
        <v>1</v>
      </c>
      <c r="Z565">
        <f t="shared" si="52"/>
        <v>1900</v>
      </c>
    </row>
    <row r="566" spans="2:26" x14ac:dyDescent="0.25">
      <c r="B566" s="35"/>
      <c r="C566" s="35"/>
      <c r="D566" s="36"/>
      <c r="E566" s="36"/>
      <c r="F566" s="36"/>
      <c r="G566" s="82"/>
      <c r="H566" s="36"/>
      <c r="I566" s="73" t="str">
        <f t="shared" ca="1" si="53"/>
        <v/>
      </c>
      <c r="J566" s="69"/>
      <c r="K566" s="37"/>
      <c r="L566" s="58"/>
      <c r="M566" s="58"/>
      <c r="N566" s="74">
        <f t="shared" ca="1" si="54"/>
        <v>0</v>
      </c>
      <c r="O566" s="72">
        <f t="shared" si="55"/>
        <v>0</v>
      </c>
      <c r="U566" t="str">
        <f>IFERROR(VLOOKUP(D566,Outros!$E$14:$F$25,2,0),"")</f>
        <v>Receita</v>
      </c>
      <c r="V566" t="str">
        <f>IF(D566=Despesas!$C$13,"Despesas_com_Produto",IF(D566=Despesas!$F$13,"Despesas_com_Serviços",IF(D566=Despesas!$I$13,"Despesas_Administrativas",IF(D566=Despesas!$L$13,"Despesas_Operacionais",IF(D566=Despesas!$O$13,"Despesas_com_Pessoal",IF(D566=Despesas!$R$13,"Impostos",IF(D566=Despesas!$U$13,"Despesas_Não_Operacionais",IF(D566=Despesas!$X$13,"Outras_Despesas",""))))))))</f>
        <v>Despesas_Operacionais</v>
      </c>
      <c r="X566">
        <f t="shared" si="50"/>
        <v>0</v>
      </c>
      <c r="Y566">
        <f t="shared" si="51"/>
        <v>1</v>
      </c>
      <c r="Z566">
        <f t="shared" si="52"/>
        <v>1900</v>
      </c>
    </row>
    <row r="567" spans="2:26" x14ac:dyDescent="0.25">
      <c r="B567" s="35"/>
      <c r="C567" s="35"/>
      <c r="D567" s="36"/>
      <c r="E567" s="36"/>
      <c r="F567" s="36"/>
      <c r="G567" s="82"/>
      <c r="H567" s="36"/>
      <c r="I567" s="73" t="str">
        <f t="shared" ca="1" si="53"/>
        <v/>
      </c>
      <c r="J567" s="69"/>
      <c r="K567" s="37"/>
      <c r="L567" s="58"/>
      <c r="M567" s="58"/>
      <c r="N567" s="74">
        <f t="shared" ca="1" si="54"/>
        <v>0</v>
      </c>
      <c r="O567" s="72">
        <f t="shared" si="55"/>
        <v>0</v>
      </c>
      <c r="U567" t="str">
        <f>IFERROR(VLOOKUP(D567,Outros!$E$14:$F$25,2,0),"")</f>
        <v>Receita</v>
      </c>
      <c r="V567" t="str">
        <f>IF(D567=Despesas!$C$13,"Despesas_com_Produto",IF(D567=Despesas!$F$13,"Despesas_com_Serviços",IF(D567=Despesas!$I$13,"Despesas_Administrativas",IF(D567=Despesas!$L$13,"Despesas_Operacionais",IF(D567=Despesas!$O$13,"Despesas_com_Pessoal",IF(D567=Despesas!$R$13,"Impostos",IF(D567=Despesas!$U$13,"Despesas_Não_Operacionais",IF(D567=Despesas!$X$13,"Outras_Despesas",""))))))))</f>
        <v>Despesas_Operacionais</v>
      </c>
      <c r="X567">
        <f t="shared" si="50"/>
        <v>0</v>
      </c>
      <c r="Y567">
        <f t="shared" si="51"/>
        <v>1</v>
      </c>
      <c r="Z567">
        <f t="shared" si="52"/>
        <v>1900</v>
      </c>
    </row>
    <row r="568" spans="2:26" x14ac:dyDescent="0.25">
      <c r="B568" s="35"/>
      <c r="C568" s="35"/>
      <c r="D568" s="36"/>
      <c r="E568" s="36"/>
      <c r="F568" s="36"/>
      <c r="G568" s="82"/>
      <c r="H568" s="36"/>
      <c r="I568" s="73" t="str">
        <f t="shared" ca="1" si="53"/>
        <v/>
      </c>
      <c r="J568" s="69"/>
      <c r="K568" s="37"/>
      <c r="L568" s="58"/>
      <c r="M568" s="58"/>
      <c r="N568" s="74">
        <f t="shared" ca="1" si="54"/>
        <v>0</v>
      </c>
      <c r="O568" s="72">
        <f t="shared" si="55"/>
        <v>0</v>
      </c>
      <c r="U568" t="str">
        <f>IFERROR(VLOOKUP(D568,Outros!$E$14:$F$25,2,0),"")</f>
        <v>Receita</v>
      </c>
      <c r="V568" t="str">
        <f>IF(D568=Despesas!$C$13,"Despesas_com_Produto",IF(D568=Despesas!$F$13,"Despesas_com_Serviços",IF(D568=Despesas!$I$13,"Despesas_Administrativas",IF(D568=Despesas!$L$13,"Despesas_Operacionais",IF(D568=Despesas!$O$13,"Despesas_com_Pessoal",IF(D568=Despesas!$R$13,"Impostos",IF(D568=Despesas!$U$13,"Despesas_Não_Operacionais",IF(D568=Despesas!$X$13,"Outras_Despesas",""))))))))</f>
        <v>Despesas_Operacionais</v>
      </c>
      <c r="X568">
        <f t="shared" si="50"/>
        <v>0</v>
      </c>
      <c r="Y568">
        <f t="shared" si="51"/>
        <v>1</v>
      </c>
      <c r="Z568">
        <f t="shared" si="52"/>
        <v>1900</v>
      </c>
    </row>
    <row r="569" spans="2:26" x14ac:dyDescent="0.25">
      <c r="B569" s="35"/>
      <c r="C569" s="35"/>
      <c r="D569" s="36"/>
      <c r="E569" s="36"/>
      <c r="F569" s="36"/>
      <c r="G569" s="82"/>
      <c r="H569" s="36"/>
      <c r="I569" s="73" t="str">
        <f t="shared" ca="1" si="53"/>
        <v/>
      </c>
      <c r="J569" s="69"/>
      <c r="K569" s="37"/>
      <c r="L569" s="58"/>
      <c r="M569" s="58"/>
      <c r="N569" s="74">
        <f t="shared" ca="1" si="54"/>
        <v>0</v>
      </c>
      <c r="O569" s="72">
        <f t="shared" si="55"/>
        <v>0</v>
      </c>
      <c r="U569" t="str">
        <f>IFERROR(VLOOKUP(D569,Outros!$E$14:$F$25,2,0),"")</f>
        <v>Receita</v>
      </c>
      <c r="V569" t="str">
        <f>IF(D569=Despesas!$C$13,"Despesas_com_Produto",IF(D569=Despesas!$F$13,"Despesas_com_Serviços",IF(D569=Despesas!$I$13,"Despesas_Administrativas",IF(D569=Despesas!$L$13,"Despesas_Operacionais",IF(D569=Despesas!$O$13,"Despesas_com_Pessoal",IF(D569=Despesas!$R$13,"Impostos",IF(D569=Despesas!$U$13,"Despesas_Não_Operacionais",IF(D569=Despesas!$X$13,"Outras_Despesas",""))))))))</f>
        <v>Despesas_Operacionais</v>
      </c>
      <c r="X569">
        <f t="shared" si="50"/>
        <v>0</v>
      </c>
      <c r="Y569">
        <f t="shared" si="51"/>
        <v>1</v>
      </c>
      <c r="Z569">
        <f t="shared" si="52"/>
        <v>1900</v>
      </c>
    </row>
    <row r="570" spans="2:26" x14ac:dyDescent="0.25">
      <c r="B570" s="35"/>
      <c r="C570" s="35"/>
      <c r="D570" s="36"/>
      <c r="E570" s="36"/>
      <c r="F570" s="36"/>
      <c r="G570" s="82"/>
      <c r="H570" s="36"/>
      <c r="I570" s="73" t="str">
        <f t="shared" ca="1" si="53"/>
        <v/>
      </c>
      <c r="J570" s="69"/>
      <c r="K570" s="37"/>
      <c r="L570" s="58"/>
      <c r="M570" s="58"/>
      <c r="N570" s="74">
        <f t="shared" ca="1" si="54"/>
        <v>0</v>
      </c>
      <c r="O570" s="72">
        <f t="shared" si="55"/>
        <v>0</v>
      </c>
      <c r="U570" t="str">
        <f>IFERROR(VLOOKUP(D570,Outros!$E$14:$F$25,2,0),"")</f>
        <v>Receita</v>
      </c>
      <c r="V570" t="str">
        <f>IF(D570=Despesas!$C$13,"Despesas_com_Produto",IF(D570=Despesas!$F$13,"Despesas_com_Serviços",IF(D570=Despesas!$I$13,"Despesas_Administrativas",IF(D570=Despesas!$L$13,"Despesas_Operacionais",IF(D570=Despesas!$O$13,"Despesas_com_Pessoal",IF(D570=Despesas!$R$13,"Impostos",IF(D570=Despesas!$U$13,"Despesas_Não_Operacionais",IF(D570=Despesas!$X$13,"Outras_Despesas",""))))))))</f>
        <v>Despesas_Operacionais</v>
      </c>
      <c r="X570">
        <f t="shared" si="50"/>
        <v>0</v>
      </c>
      <c r="Y570">
        <f t="shared" si="51"/>
        <v>1</v>
      </c>
      <c r="Z570">
        <f t="shared" si="52"/>
        <v>1900</v>
      </c>
    </row>
    <row r="571" spans="2:26" x14ac:dyDescent="0.25">
      <c r="B571" s="35"/>
      <c r="C571" s="35"/>
      <c r="D571" s="36"/>
      <c r="E571" s="36"/>
      <c r="F571" s="36"/>
      <c r="G571" s="82"/>
      <c r="H571" s="36"/>
      <c r="I571" s="73" t="str">
        <f t="shared" ca="1" si="53"/>
        <v/>
      </c>
      <c r="J571" s="69"/>
      <c r="K571" s="37"/>
      <c r="L571" s="58"/>
      <c r="M571" s="58"/>
      <c r="N571" s="74">
        <f t="shared" ca="1" si="54"/>
        <v>0</v>
      </c>
      <c r="O571" s="72">
        <f t="shared" si="55"/>
        <v>0</v>
      </c>
      <c r="U571" t="str">
        <f>IFERROR(VLOOKUP(D571,Outros!$E$14:$F$25,2,0),"")</f>
        <v>Receita</v>
      </c>
      <c r="V571" t="str">
        <f>IF(D571=Despesas!$C$13,"Despesas_com_Produto",IF(D571=Despesas!$F$13,"Despesas_com_Serviços",IF(D571=Despesas!$I$13,"Despesas_Administrativas",IF(D571=Despesas!$L$13,"Despesas_Operacionais",IF(D571=Despesas!$O$13,"Despesas_com_Pessoal",IF(D571=Despesas!$R$13,"Impostos",IF(D571=Despesas!$U$13,"Despesas_Não_Operacionais",IF(D571=Despesas!$X$13,"Outras_Despesas",""))))))))</f>
        <v>Despesas_Operacionais</v>
      </c>
      <c r="X571">
        <f t="shared" si="50"/>
        <v>0</v>
      </c>
      <c r="Y571">
        <f t="shared" si="51"/>
        <v>1</v>
      </c>
      <c r="Z571">
        <f t="shared" si="52"/>
        <v>1900</v>
      </c>
    </row>
    <row r="572" spans="2:26" x14ac:dyDescent="0.25">
      <c r="B572" s="35"/>
      <c r="C572" s="35"/>
      <c r="D572" s="36"/>
      <c r="E572" s="36"/>
      <c r="F572" s="36"/>
      <c r="G572" s="82"/>
      <c r="H572" s="36"/>
      <c r="I572" s="73" t="str">
        <f t="shared" ca="1" si="53"/>
        <v/>
      </c>
      <c r="J572" s="69"/>
      <c r="K572" s="37"/>
      <c r="L572" s="58"/>
      <c r="M572" s="58"/>
      <c r="N572" s="74">
        <f t="shared" ca="1" si="54"/>
        <v>0</v>
      </c>
      <c r="O572" s="72">
        <f t="shared" si="55"/>
        <v>0</v>
      </c>
      <c r="U572" t="str">
        <f>IFERROR(VLOOKUP(D572,Outros!$E$14:$F$25,2,0),"")</f>
        <v>Receita</v>
      </c>
      <c r="V572" t="str">
        <f>IF(D572=Despesas!$C$13,"Despesas_com_Produto",IF(D572=Despesas!$F$13,"Despesas_com_Serviços",IF(D572=Despesas!$I$13,"Despesas_Administrativas",IF(D572=Despesas!$L$13,"Despesas_Operacionais",IF(D572=Despesas!$O$13,"Despesas_com_Pessoal",IF(D572=Despesas!$R$13,"Impostos",IF(D572=Despesas!$U$13,"Despesas_Não_Operacionais",IF(D572=Despesas!$X$13,"Outras_Despesas",""))))))))</f>
        <v>Despesas_Operacionais</v>
      </c>
      <c r="X572">
        <f t="shared" si="50"/>
        <v>0</v>
      </c>
      <c r="Y572">
        <f t="shared" si="51"/>
        <v>1</v>
      </c>
      <c r="Z572">
        <f t="shared" si="52"/>
        <v>1900</v>
      </c>
    </row>
    <row r="573" spans="2:26" x14ac:dyDescent="0.25">
      <c r="B573" s="35"/>
      <c r="C573" s="35"/>
      <c r="D573" s="36"/>
      <c r="E573" s="36"/>
      <c r="F573" s="36"/>
      <c r="G573" s="82"/>
      <c r="H573" s="36"/>
      <c r="I573" s="73" t="str">
        <f t="shared" ca="1" si="53"/>
        <v/>
      </c>
      <c r="J573" s="69"/>
      <c r="K573" s="37"/>
      <c r="L573" s="58"/>
      <c r="M573" s="58"/>
      <c r="N573" s="74">
        <f t="shared" ca="1" si="54"/>
        <v>0</v>
      </c>
      <c r="O573" s="72">
        <f t="shared" si="55"/>
        <v>0</v>
      </c>
      <c r="U573" t="str">
        <f>IFERROR(VLOOKUP(D573,Outros!$E$14:$F$25,2,0),"")</f>
        <v>Receita</v>
      </c>
      <c r="V573" t="str">
        <f>IF(D573=Despesas!$C$13,"Despesas_com_Produto",IF(D573=Despesas!$F$13,"Despesas_com_Serviços",IF(D573=Despesas!$I$13,"Despesas_Administrativas",IF(D573=Despesas!$L$13,"Despesas_Operacionais",IF(D573=Despesas!$O$13,"Despesas_com_Pessoal",IF(D573=Despesas!$R$13,"Impostos",IF(D573=Despesas!$U$13,"Despesas_Não_Operacionais",IF(D573=Despesas!$X$13,"Outras_Despesas",""))))))))</f>
        <v>Despesas_Operacionais</v>
      </c>
      <c r="X573">
        <f t="shared" si="50"/>
        <v>0</v>
      </c>
      <c r="Y573">
        <f t="shared" si="51"/>
        <v>1</v>
      </c>
      <c r="Z573">
        <f t="shared" si="52"/>
        <v>1900</v>
      </c>
    </row>
    <row r="574" spans="2:26" x14ac:dyDescent="0.25">
      <c r="B574" s="35"/>
      <c r="C574" s="35"/>
      <c r="D574" s="36"/>
      <c r="E574" s="36"/>
      <c r="F574" s="36"/>
      <c r="G574" s="82"/>
      <c r="H574" s="36"/>
      <c r="I574" s="73" t="str">
        <f t="shared" ca="1" si="53"/>
        <v/>
      </c>
      <c r="J574" s="69"/>
      <c r="K574" s="37"/>
      <c r="L574" s="58"/>
      <c r="M574" s="58"/>
      <c r="N574" s="74">
        <f t="shared" ca="1" si="54"/>
        <v>0</v>
      </c>
      <c r="O574" s="72">
        <f t="shared" si="55"/>
        <v>0</v>
      </c>
      <c r="U574" t="str">
        <f>IFERROR(VLOOKUP(D574,Outros!$E$14:$F$25,2,0),"")</f>
        <v>Receita</v>
      </c>
      <c r="V574" t="str">
        <f>IF(D574=Despesas!$C$13,"Despesas_com_Produto",IF(D574=Despesas!$F$13,"Despesas_com_Serviços",IF(D574=Despesas!$I$13,"Despesas_Administrativas",IF(D574=Despesas!$L$13,"Despesas_Operacionais",IF(D574=Despesas!$O$13,"Despesas_com_Pessoal",IF(D574=Despesas!$R$13,"Impostos",IF(D574=Despesas!$U$13,"Despesas_Não_Operacionais",IF(D574=Despesas!$X$13,"Outras_Despesas",""))))))))</f>
        <v>Despesas_Operacionais</v>
      </c>
      <c r="X574">
        <f t="shared" si="50"/>
        <v>0</v>
      </c>
      <c r="Y574">
        <f t="shared" si="51"/>
        <v>1</v>
      </c>
      <c r="Z574">
        <f t="shared" si="52"/>
        <v>1900</v>
      </c>
    </row>
    <row r="575" spans="2:26" x14ac:dyDescent="0.25">
      <c r="B575" s="35"/>
      <c r="C575" s="35"/>
      <c r="D575" s="36"/>
      <c r="E575" s="36"/>
      <c r="F575" s="36"/>
      <c r="G575" s="82"/>
      <c r="H575" s="36"/>
      <c r="I575" s="73" t="str">
        <f t="shared" ca="1" si="53"/>
        <v/>
      </c>
      <c r="J575" s="69"/>
      <c r="K575" s="37"/>
      <c r="L575" s="58"/>
      <c r="M575" s="58"/>
      <c r="N575" s="74">
        <f t="shared" ca="1" si="54"/>
        <v>0</v>
      </c>
      <c r="O575" s="72">
        <f t="shared" si="55"/>
        <v>0</v>
      </c>
      <c r="U575" t="str">
        <f>IFERROR(VLOOKUP(D575,Outros!$E$14:$F$25,2,0),"")</f>
        <v>Receita</v>
      </c>
      <c r="V575" t="str">
        <f>IF(D575=Despesas!$C$13,"Despesas_com_Produto",IF(D575=Despesas!$F$13,"Despesas_com_Serviços",IF(D575=Despesas!$I$13,"Despesas_Administrativas",IF(D575=Despesas!$L$13,"Despesas_Operacionais",IF(D575=Despesas!$O$13,"Despesas_com_Pessoal",IF(D575=Despesas!$R$13,"Impostos",IF(D575=Despesas!$U$13,"Despesas_Não_Operacionais",IF(D575=Despesas!$X$13,"Outras_Despesas",""))))))))</f>
        <v>Despesas_Operacionais</v>
      </c>
      <c r="X575">
        <f t="shared" si="50"/>
        <v>0</v>
      </c>
      <c r="Y575">
        <f t="shared" si="51"/>
        <v>1</v>
      </c>
      <c r="Z575">
        <f t="shared" si="52"/>
        <v>1900</v>
      </c>
    </row>
    <row r="576" spans="2:26" x14ac:dyDescent="0.25">
      <c r="B576" s="35"/>
      <c r="C576" s="35"/>
      <c r="D576" s="36"/>
      <c r="E576" s="36"/>
      <c r="F576" s="36"/>
      <c r="G576" s="82"/>
      <c r="H576" s="36"/>
      <c r="I576" s="73" t="str">
        <f t="shared" ca="1" si="53"/>
        <v/>
      </c>
      <c r="J576" s="69"/>
      <c r="K576" s="37"/>
      <c r="L576" s="58"/>
      <c r="M576" s="58"/>
      <c r="N576" s="74">
        <f t="shared" ca="1" si="54"/>
        <v>0</v>
      </c>
      <c r="O576" s="72">
        <f t="shared" si="55"/>
        <v>0</v>
      </c>
      <c r="U576" t="str">
        <f>IFERROR(VLOOKUP(D576,Outros!$E$14:$F$25,2,0),"")</f>
        <v>Receita</v>
      </c>
      <c r="V576" t="str">
        <f>IF(D576=Despesas!$C$13,"Despesas_com_Produto",IF(D576=Despesas!$F$13,"Despesas_com_Serviços",IF(D576=Despesas!$I$13,"Despesas_Administrativas",IF(D576=Despesas!$L$13,"Despesas_Operacionais",IF(D576=Despesas!$O$13,"Despesas_com_Pessoal",IF(D576=Despesas!$R$13,"Impostos",IF(D576=Despesas!$U$13,"Despesas_Não_Operacionais",IF(D576=Despesas!$X$13,"Outras_Despesas",""))))))))</f>
        <v>Despesas_Operacionais</v>
      </c>
      <c r="X576">
        <f t="shared" si="50"/>
        <v>0</v>
      </c>
      <c r="Y576">
        <f t="shared" si="51"/>
        <v>1</v>
      </c>
      <c r="Z576">
        <f t="shared" si="52"/>
        <v>1900</v>
      </c>
    </row>
    <row r="577" spans="2:26" x14ac:dyDescent="0.25">
      <c r="B577" s="35"/>
      <c r="C577" s="35"/>
      <c r="D577" s="36"/>
      <c r="E577" s="36"/>
      <c r="F577" s="36"/>
      <c r="G577" s="82"/>
      <c r="H577" s="36"/>
      <c r="I577" s="73" t="str">
        <f t="shared" ca="1" si="53"/>
        <v/>
      </c>
      <c r="J577" s="69"/>
      <c r="K577" s="37"/>
      <c r="L577" s="58"/>
      <c r="M577" s="58"/>
      <c r="N577" s="74">
        <f t="shared" ca="1" si="54"/>
        <v>0</v>
      </c>
      <c r="O577" s="72">
        <f t="shared" si="55"/>
        <v>0</v>
      </c>
      <c r="U577" t="str">
        <f>IFERROR(VLOOKUP(D577,Outros!$E$14:$F$25,2,0),"")</f>
        <v>Receita</v>
      </c>
      <c r="V577" t="str">
        <f>IF(D577=Despesas!$C$13,"Despesas_com_Produto",IF(D577=Despesas!$F$13,"Despesas_com_Serviços",IF(D577=Despesas!$I$13,"Despesas_Administrativas",IF(D577=Despesas!$L$13,"Despesas_Operacionais",IF(D577=Despesas!$O$13,"Despesas_com_Pessoal",IF(D577=Despesas!$R$13,"Impostos",IF(D577=Despesas!$U$13,"Despesas_Não_Operacionais",IF(D577=Despesas!$X$13,"Outras_Despesas",""))))))))</f>
        <v>Despesas_Operacionais</v>
      </c>
      <c r="X577">
        <f t="shared" si="50"/>
        <v>0</v>
      </c>
      <c r="Y577">
        <f t="shared" si="51"/>
        <v>1</v>
      </c>
      <c r="Z577">
        <f t="shared" si="52"/>
        <v>1900</v>
      </c>
    </row>
    <row r="578" spans="2:26" x14ac:dyDescent="0.25">
      <c r="B578" s="35"/>
      <c r="C578" s="35"/>
      <c r="D578" s="36"/>
      <c r="E578" s="36"/>
      <c r="F578" s="36"/>
      <c r="G578" s="82"/>
      <c r="H578" s="36"/>
      <c r="I578" s="73" t="str">
        <f t="shared" ca="1" si="53"/>
        <v/>
      </c>
      <c r="J578" s="69"/>
      <c r="K578" s="37"/>
      <c r="L578" s="58"/>
      <c r="M578" s="58"/>
      <c r="N578" s="74">
        <f t="shared" ca="1" si="54"/>
        <v>0</v>
      </c>
      <c r="O578" s="72">
        <f t="shared" si="55"/>
        <v>0</v>
      </c>
      <c r="U578" t="str">
        <f>IFERROR(VLOOKUP(D578,Outros!$E$14:$F$25,2,0),"")</f>
        <v>Receita</v>
      </c>
      <c r="V578" t="str">
        <f>IF(D578=Despesas!$C$13,"Despesas_com_Produto",IF(D578=Despesas!$F$13,"Despesas_com_Serviços",IF(D578=Despesas!$I$13,"Despesas_Administrativas",IF(D578=Despesas!$L$13,"Despesas_Operacionais",IF(D578=Despesas!$O$13,"Despesas_com_Pessoal",IF(D578=Despesas!$R$13,"Impostos",IF(D578=Despesas!$U$13,"Despesas_Não_Operacionais",IF(D578=Despesas!$X$13,"Outras_Despesas",""))))))))</f>
        <v>Despesas_Operacionais</v>
      </c>
      <c r="X578">
        <f t="shared" si="50"/>
        <v>0</v>
      </c>
      <c r="Y578">
        <f t="shared" si="51"/>
        <v>1</v>
      </c>
      <c r="Z578">
        <f t="shared" si="52"/>
        <v>1900</v>
      </c>
    </row>
    <row r="579" spans="2:26" x14ac:dyDescent="0.25">
      <c r="B579" s="35"/>
      <c r="C579" s="35"/>
      <c r="D579" s="36"/>
      <c r="E579" s="36"/>
      <c r="F579" s="36"/>
      <c r="G579" s="82"/>
      <c r="H579" s="36"/>
      <c r="I579" s="73" t="str">
        <f t="shared" ca="1" si="53"/>
        <v/>
      </c>
      <c r="J579" s="69"/>
      <c r="K579" s="37"/>
      <c r="L579" s="58"/>
      <c r="M579" s="58"/>
      <c r="N579" s="74">
        <f t="shared" ca="1" si="54"/>
        <v>0</v>
      </c>
      <c r="O579" s="72">
        <f t="shared" si="55"/>
        <v>0</v>
      </c>
      <c r="U579" t="str">
        <f>IFERROR(VLOOKUP(D579,Outros!$E$14:$F$25,2,0),"")</f>
        <v>Receita</v>
      </c>
      <c r="V579" t="str">
        <f>IF(D579=Despesas!$C$13,"Despesas_com_Produto",IF(D579=Despesas!$F$13,"Despesas_com_Serviços",IF(D579=Despesas!$I$13,"Despesas_Administrativas",IF(D579=Despesas!$L$13,"Despesas_Operacionais",IF(D579=Despesas!$O$13,"Despesas_com_Pessoal",IF(D579=Despesas!$R$13,"Impostos",IF(D579=Despesas!$U$13,"Despesas_Não_Operacionais",IF(D579=Despesas!$X$13,"Outras_Despesas",""))))))))</f>
        <v>Despesas_Operacionais</v>
      </c>
      <c r="X579">
        <f t="shared" si="50"/>
        <v>0</v>
      </c>
      <c r="Y579">
        <f t="shared" si="51"/>
        <v>1</v>
      </c>
      <c r="Z579">
        <f t="shared" si="52"/>
        <v>1900</v>
      </c>
    </row>
    <row r="580" spans="2:26" x14ac:dyDescent="0.25">
      <c r="B580" s="35"/>
      <c r="C580" s="35"/>
      <c r="D580" s="36"/>
      <c r="E580" s="36"/>
      <c r="F580" s="36"/>
      <c r="G580" s="82"/>
      <c r="H580" s="36"/>
      <c r="I580" s="73" t="str">
        <f t="shared" ca="1" si="53"/>
        <v/>
      </c>
      <c r="J580" s="69"/>
      <c r="K580" s="37"/>
      <c r="L580" s="58"/>
      <c r="M580" s="58"/>
      <c r="N580" s="74">
        <f t="shared" ca="1" si="54"/>
        <v>0</v>
      </c>
      <c r="O580" s="72">
        <f t="shared" si="55"/>
        <v>0</v>
      </c>
      <c r="U580" t="str">
        <f>IFERROR(VLOOKUP(D580,Outros!$E$14:$F$25,2,0),"")</f>
        <v>Receita</v>
      </c>
      <c r="V580" t="str">
        <f>IF(D580=Despesas!$C$13,"Despesas_com_Produto",IF(D580=Despesas!$F$13,"Despesas_com_Serviços",IF(D580=Despesas!$I$13,"Despesas_Administrativas",IF(D580=Despesas!$L$13,"Despesas_Operacionais",IF(D580=Despesas!$O$13,"Despesas_com_Pessoal",IF(D580=Despesas!$R$13,"Impostos",IF(D580=Despesas!$U$13,"Despesas_Não_Operacionais",IF(D580=Despesas!$X$13,"Outras_Despesas",""))))))))</f>
        <v>Despesas_Operacionais</v>
      </c>
      <c r="X580">
        <f t="shared" si="50"/>
        <v>0</v>
      </c>
      <c r="Y580">
        <f t="shared" si="51"/>
        <v>1</v>
      </c>
      <c r="Z580">
        <f t="shared" si="52"/>
        <v>1900</v>
      </c>
    </row>
    <row r="581" spans="2:26" x14ac:dyDescent="0.25">
      <c r="B581" s="35"/>
      <c r="C581" s="35"/>
      <c r="D581" s="36"/>
      <c r="E581" s="36"/>
      <c r="F581" s="36"/>
      <c r="G581" s="82"/>
      <c r="H581" s="36"/>
      <c r="I581" s="73" t="str">
        <f t="shared" ca="1" si="53"/>
        <v/>
      </c>
      <c r="J581" s="69"/>
      <c r="K581" s="37"/>
      <c r="L581" s="58"/>
      <c r="M581" s="58"/>
      <c r="N581" s="74">
        <f t="shared" ca="1" si="54"/>
        <v>0</v>
      </c>
      <c r="O581" s="72">
        <f t="shared" si="55"/>
        <v>0</v>
      </c>
      <c r="U581" t="str">
        <f>IFERROR(VLOOKUP(D581,Outros!$E$14:$F$25,2,0),"")</f>
        <v>Receita</v>
      </c>
      <c r="V581" t="str">
        <f>IF(D581=Despesas!$C$13,"Despesas_com_Produto",IF(D581=Despesas!$F$13,"Despesas_com_Serviços",IF(D581=Despesas!$I$13,"Despesas_Administrativas",IF(D581=Despesas!$L$13,"Despesas_Operacionais",IF(D581=Despesas!$O$13,"Despesas_com_Pessoal",IF(D581=Despesas!$R$13,"Impostos",IF(D581=Despesas!$U$13,"Despesas_Não_Operacionais",IF(D581=Despesas!$X$13,"Outras_Despesas",""))))))))</f>
        <v>Despesas_Operacionais</v>
      </c>
      <c r="X581">
        <f t="shared" si="50"/>
        <v>0</v>
      </c>
      <c r="Y581">
        <f t="shared" si="51"/>
        <v>1</v>
      </c>
      <c r="Z581">
        <f t="shared" si="52"/>
        <v>1900</v>
      </c>
    </row>
    <row r="582" spans="2:26" x14ac:dyDescent="0.25">
      <c r="B582" s="35"/>
      <c r="C582" s="35"/>
      <c r="D582" s="36"/>
      <c r="E582" s="36"/>
      <c r="F582" s="36"/>
      <c r="G582" s="82"/>
      <c r="H582" s="36"/>
      <c r="I582" s="73" t="str">
        <f t="shared" ca="1" si="53"/>
        <v/>
      </c>
      <c r="J582" s="69"/>
      <c r="K582" s="37"/>
      <c r="L582" s="58"/>
      <c r="M582" s="58"/>
      <c r="N582" s="74">
        <f t="shared" ca="1" si="54"/>
        <v>0</v>
      </c>
      <c r="O582" s="72">
        <f t="shared" si="55"/>
        <v>0</v>
      </c>
      <c r="U582" t="str">
        <f>IFERROR(VLOOKUP(D582,Outros!$E$14:$F$25,2,0),"")</f>
        <v>Receita</v>
      </c>
      <c r="V582" t="str">
        <f>IF(D582=Despesas!$C$13,"Despesas_com_Produto",IF(D582=Despesas!$F$13,"Despesas_com_Serviços",IF(D582=Despesas!$I$13,"Despesas_Administrativas",IF(D582=Despesas!$L$13,"Despesas_Operacionais",IF(D582=Despesas!$O$13,"Despesas_com_Pessoal",IF(D582=Despesas!$R$13,"Impostos",IF(D582=Despesas!$U$13,"Despesas_Não_Operacionais",IF(D582=Despesas!$X$13,"Outras_Despesas",""))))))))</f>
        <v>Despesas_Operacionais</v>
      </c>
      <c r="X582">
        <f t="shared" si="50"/>
        <v>0</v>
      </c>
      <c r="Y582">
        <f t="shared" si="51"/>
        <v>1</v>
      </c>
      <c r="Z582">
        <f t="shared" si="52"/>
        <v>1900</v>
      </c>
    </row>
    <row r="583" spans="2:26" x14ac:dyDescent="0.25">
      <c r="B583" s="35"/>
      <c r="C583" s="35"/>
      <c r="D583" s="36"/>
      <c r="E583" s="36"/>
      <c r="F583" s="36"/>
      <c r="G583" s="82"/>
      <c r="H583" s="36"/>
      <c r="I583" s="73" t="str">
        <f t="shared" ca="1" si="53"/>
        <v/>
      </c>
      <c r="J583" s="69"/>
      <c r="K583" s="37"/>
      <c r="L583" s="58"/>
      <c r="M583" s="58"/>
      <c r="N583" s="74">
        <f t="shared" ca="1" si="54"/>
        <v>0</v>
      </c>
      <c r="O583" s="72">
        <f t="shared" si="55"/>
        <v>0</v>
      </c>
      <c r="U583" t="str">
        <f>IFERROR(VLOOKUP(D583,Outros!$E$14:$F$25,2,0),"")</f>
        <v>Receita</v>
      </c>
      <c r="V583" t="str">
        <f>IF(D583=Despesas!$C$13,"Despesas_com_Produto",IF(D583=Despesas!$F$13,"Despesas_com_Serviços",IF(D583=Despesas!$I$13,"Despesas_Administrativas",IF(D583=Despesas!$L$13,"Despesas_Operacionais",IF(D583=Despesas!$O$13,"Despesas_com_Pessoal",IF(D583=Despesas!$R$13,"Impostos",IF(D583=Despesas!$U$13,"Despesas_Não_Operacionais",IF(D583=Despesas!$X$13,"Outras_Despesas",""))))))))</f>
        <v>Despesas_Operacionais</v>
      </c>
      <c r="X583">
        <f t="shared" si="50"/>
        <v>0</v>
      </c>
      <c r="Y583">
        <f t="shared" si="51"/>
        <v>1</v>
      </c>
      <c r="Z583">
        <f t="shared" si="52"/>
        <v>1900</v>
      </c>
    </row>
    <row r="584" spans="2:26" x14ac:dyDescent="0.25">
      <c r="B584" s="35"/>
      <c r="C584" s="35"/>
      <c r="D584" s="36"/>
      <c r="E584" s="36"/>
      <c r="F584" s="36"/>
      <c r="G584" s="82"/>
      <c r="H584" s="36"/>
      <c r="I584" s="73" t="str">
        <f t="shared" ca="1" si="53"/>
        <v/>
      </c>
      <c r="J584" s="69"/>
      <c r="K584" s="37"/>
      <c r="L584" s="58"/>
      <c r="M584" s="58"/>
      <c r="N584" s="74">
        <f t="shared" ca="1" si="54"/>
        <v>0</v>
      </c>
      <c r="O584" s="72">
        <f t="shared" si="55"/>
        <v>0</v>
      </c>
      <c r="U584" t="str">
        <f>IFERROR(VLOOKUP(D584,Outros!$E$14:$F$25,2,0),"")</f>
        <v>Receita</v>
      </c>
      <c r="V584" t="str">
        <f>IF(D584=Despesas!$C$13,"Despesas_com_Produto",IF(D584=Despesas!$F$13,"Despesas_com_Serviços",IF(D584=Despesas!$I$13,"Despesas_Administrativas",IF(D584=Despesas!$L$13,"Despesas_Operacionais",IF(D584=Despesas!$O$13,"Despesas_com_Pessoal",IF(D584=Despesas!$R$13,"Impostos",IF(D584=Despesas!$U$13,"Despesas_Não_Operacionais",IF(D584=Despesas!$X$13,"Outras_Despesas",""))))))))</f>
        <v>Despesas_Operacionais</v>
      </c>
      <c r="X584">
        <f t="shared" si="50"/>
        <v>0</v>
      </c>
      <c r="Y584">
        <f t="shared" si="51"/>
        <v>1</v>
      </c>
      <c r="Z584">
        <f t="shared" si="52"/>
        <v>1900</v>
      </c>
    </row>
    <row r="585" spans="2:26" x14ac:dyDescent="0.25">
      <c r="B585" s="35"/>
      <c r="C585" s="35"/>
      <c r="D585" s="36"/>
      <c r="E585" s="36"/>
      <c r="F585" s="36"/>
      <c r="G585" s="82"/>
      <c r="H585" s="36"/>
      <c r="I585" s="73" t="str">
        <f t="shared" ca="1" si="53"/>
        <v/>
      </c>
      <c r="J585" s="69"/>
      <c r="K585" s="37"/>
      <c r="L585" s="58"/>
      <c r="M585" s="58"/>
      <c r="N585" s="74">
        <f t="shared" ca="1" si="54"/>
        <v>0</v>
      </c>
      <c r="O585" s="72">
        <f t="shared" si="55"/>
        <v>0</v>
      </c>
      <c r="U585" t="str">
        <f>IFERROR(VLOOKUP(D585,Outros!$E$14:$F$25,2,0),"")</f>
        <v>Receita</v>
      </c>
      <c r="V585" t="str">
        <f>IF(D585=Despesas!$C$13,"Despesas_com_Produto",IF(D585=Despesas!$F$13,"Despesas_com_Serviços",IF(D585=Despesas!$I$13,"Despesas_Administrativas",IF(D585=Despesas!$L$13,"Despesas_Operacionais",IF(D585=Despesas!$O$13,"Despesas_com_Pessoal",IF(D585=Despesas!$R$13,"Impostos",IF(D585=Despesas!$U$13,"Despesas_Não_Operacionais",IF(D585=Despesas!$X$13,"Outras_Despesas",""))))))))</f>
        <v>Despesas_Operacionais</v>
      </c>
      <c r="X585">
        <f t="shared" si="50"/>
        <v>0</v>
      </c>
      <c r="Y585">
        <f t="shared" si="51"/>
        <v>1</v>
      </c>
      <c r="Z585">
        <f t="shared" si="52"/>
        <v>1900</v>
      </c>
    </row>
    <row r="586" spans="2:26" x14ac:dyDescent="0.25">
      <c r="B586" s="35"/>
      <c r="C586" s="35"/>
      <c r="D586" s="36"/>
      <c r="E586" s="36"/>
      <c r="F586" s="36"/>
      <c r="G586" s="82"/>
      <c r="H586" s="36"/>
      <c r="I586" s="73" t="str">
        <f t="shared" ca="1" si="53"/>
        <v/>
      </c>
      <c r="J586" s="69"/>
      <c r="K586" s="37"/>
      <c r="L586" s="58"/>
      <c r="M586" s="58"/>
      <c r="N586" s="74">
        <f t="shared" ca="1" si="54"/>
        <v>0</v>
      </c>
      <c r="O586" s="72">
        <f t="shared" si="55"/>
        <v>0</v>
      </c>
      <c r="U586" t="str">
        <f>IFERROR(VLOOKUP(D586,Outros!$E$14:$F$25,2,0),"")</f>
        <v>Receita</v>
      </c>
      <c r="V586" t="str">
        <f>IF(D586=Despesas!$C$13,"Despesas_com_Produto",IF(D586=Despesas!$F$13,"Despesas_com_Serviços",IF(D586=Despesas!$I$13,"Despesas_Administrativas",IF(D586=Despesas!$L$13,"Despesas_Operacionais",IF(D586=Despesas!$O$13,"Despesas_com_Pessoal",IF(D586=Despesas!$R$13,"Impostos",IF(D586=Despesas!$U$13,"Despesas_Não_Operacionais",IF(D586=Despesas!$X$13,"Outras_Despesas",""))))))))</f>
        <v>Despesas_Operacionais</v>
      </c>
      <c r="X586">
        <f t="shared" si="50"/>
        <v>0</v>
      </c>
      <c r="Y586">
        <f t="shared" si="51"/>
        <v>1</v>
      </c>
      <c r="Z586">
        <f t="shared" si="52"/>
        <v>1900</v>
      </c>
    </row>
    <row r="587" spans="2:26" x14ac:dyDescent="0.25">
      <c r="B587" s="35"/>
      <c r="C587" s="35"/>
      <c r="D587" s="36"/>
      <c r="E587" s="36"/>
      <c r="F587" s="36"/>
      <c r="G587" s="82"/>
      <c r="H587" s="36"/>
      <c r="I587" s="73" t="str">
        <f t="shared" ca="1" si="53"/>
        <v/>
      </c>
      <c r="J587" s="69"/>
      <c r="K587" s="37"/>
      <c r="L587" s="58"/>
      <c r="M587" s="58"/>
      <c r="N587" s="74">
        <f t="shared" ca="1" si="54"/>
        <v>0</v>
      </c>
      <c r="O587" s="72">
        <f t="shared" si="55"/>
        <v>0</v>
      </c>
      <c r="U587" t="str">
        <f>IFERROR(VLOOKUP(D587,Outros!$E$14:$F$25,2,0),"")</f>
        <v>Receita</v>
      </c>
      <c r="V587" t="str">
        <f>IF(D587=Despesas!$C$13,"Despesas_com_Produto",IF(D587=Despesas!$F$13,"Despesas_com_Serviços",IF(D587=Despesas!$I$13,"Despesas_Administrativas",IF(D587=Despesas!$L$13,"Despesas_Operacionais",IF(D587=Despesas!$O$13,"Despesas_com_Pessoal",IF(D587=Despesas!$R$13,"Impostos",IF(D587=Despesas!$U$13,"Despesas_Não_Operacionais",IF(D587=Despesas!$X$13,"Outras_Despesas",""))))))))</f>
        <v>Despesas_Operacionais</v>
      </c>
      <c r="X587">
        <f t="shared" si="50"/>
        <v>0</v>
      </c>
      <c r="Y587">
        <f t="shared" si="51"/>
        <v>1</v>
      </c>
      <c r="Z587">
        <f t="shared" si="52"/>
        <v>1900</v>
      </c>
    </row>
    <row r="588" spans="2:26" x14ac:dyDescent="0.25">
      <c r="B588" s="35"/>
      <c r="C588" s="35"/>
      <c r="D588" s="36"/>
      <c r="E588" s="36"/>
      <c r="F588" s="36"/>
      <c r="G588" s="82"/>
      <c r="H588" s="36"/>
      <c r="I588" s="73" t="str">
        <f t="shared" ca="1" si="53"/>
        <v/>
      </c>
      <c r="J588" s="69"/>
      <c r="K588" s="37"/>
      <c r="L588" s="58"/>
      <c r="M588" s="58"/>
      <c r="N588" s="74">
        <f t="shared" ca="1" si="54"/>
        <v>0</v>
      </c>
      <c r="O588" s="72">
        <f t="shared" si="55"/>
        <v>0</v>
      </c>
      <c r="U588" t="str">
        <f>IFERROR(VLOOKUP(D588,Outros!$E$14:$F$25,2,0),"")</f>
        <v>Receita</v>
      </c>
      <c r="V588" t="str">
        <f>IF(D588=Despesas!$C$13,"Despesas_com_Produto",IF(D588=Despesas!$F$13,"Despesas_com_Serviços",IF(D588=Despesas!$I$13,"Despesas_Administrativas",IF(D588=Despesas!$L$13,"Despesas_Operacionais",IF(D588=Despesas!$O$13,"Despesas_com_Pessoal",IF(D588=Despesas!$R$13,"Impostos",IF(D588=Despesas!$U$13,"Despesas_Não_Operacionais",IF(D588=Despesas!$X$13,"Outras_Despesas",""))))))))</f>
        <v>Despesas_Operacionais</v>
      </c>
      <c r="X588">
        <f t="shared" si="50"/>
        <v>0</v>
      </c>
      <c r="Y588">
        <f t="shared" si="51"/>
        <v>1</v>
      </c>
      <c r="Z588">
        <f t="shared" si="52"/>
        <v>1900</v>
      </c>
    </row>
    <row r="589" spans="2:26" x14ac:dyDescent="0.25">
      <c r="B589" s="35"/>
      <c r="C589" s="35"/>
      <c r="D589" s="36"/>
      <c r="E589" s="36"/>
      <c r="F589" s="36"/>
      <c r="G589" s="82"/>
      <c r="H589" s="36"/>
      <c r="I589" s="73" t="str">
        <f t="shared" ca="1" si="53"/>
        <v/>
      </c>
      <c r="J589" s="69"/>
      <c r="K589" s="37"/>
      <c r="L589" s="58"/>
      <c r="M589" s="58"/>
      <c r="N589" s="74">
        <f t="shared" ca="1" si="54"/>
        <v>0</v>
      </c>
      <c r="O589" s="72">
        <f t="shared" si="55"/>
        <v>0</v>
      </c>
      <c r="U589" t="str">
        <f>IFERROR(VLOOKUP(D589,Outros!$E$14:$F$25,2,0),"")</f>
        <v>Receita</v>
      </c>
      <c r="V589" t="str">
        <f>IF(D589=Despesas!$C$13,"Despesas_com_Produto",IF(D589=Despesas!$F$13,"Despesas_com_Serviços",IF(D589=Despesas!$I$13,"Despesas_Administrativas",IF(D589=Despesas!$L$13,"Despesas_Operacionais",IF(D589=Despesas!$O$13,"Despesas_com_Pessoal",IF(D589=Despesas!$R$13,"Impostos",IF(D589=Despesas!$U$13,"Despesas_Não_Operacionais",IF(D589=Despesas!$X$13,"Outras_Despesas",""))))))))</f>
        <v>Despesas_Operacionais</v>
      </c>
      <c r="X589">
        <f t="shared" si="50"/>
        <v>0</v>
      </c>
      <c r="Y589">
        <f t="shared" si="51"/>
        <v>1</v>
      </c>
      <c r="Z589">
        <f t="shared" si="52"/>
        <v>1900</v>
      </c>
    </row>
    <row r="590" spans="2:26" x14ac:dyDescent="0.25">
      <c r="B590" s="35"/>
      <c r="C590" s="35"/>
      <c r="D590" s="36"/>
      <c r="E590" s="36"/>
      <c r="F590" s="36"/>
      <c r="G590" s="82"/>
      <c r="H590" s="36"/>
      <c r="I590" s="73" t="str">
        <f t="shared" ca="1" si="53"/>
        <v/>
      </c>
      <c r="J590" s="69"/>
      <c r="K590" s="37"/>
      <c r="L590" s="58"/>
      <c r="M590" s="58"/>
      <c r="N590" s="74">
        <f t="shared" ca="1" si="54"/>
        <v>0</v>
      </c>
      <c r="O590" s="72">
        <f t="shared" si="55"/>
        <v>0</v>
      </c>
      <c r="U590" t="str">
        <f>IFERROR(VLOOKUP(D590,Outros!$E$14:$F$25,2,0),"")</f>
        <v>Receita</v>
      </c>
      <c r="V590" t="str">
        <f>IF(D590=Despesas!$C$13,"Despesas_com_Produto",IF(D590=Despesas!$F$13,"Despesas_com_Serviços",IF(D590=Despesas!$I$13,"Despesas_Administrativas",IF(D590=Despesas!$L$13,"Despesas_Operacionais",IF(D590=Despesas!$O$13,"Despesas_com_Pessoal",IF(D590=Despesas!$R$13,"Impostos",IF(D590=Despesas!$U$13,"Despesas_Não_Operacionais",IF(D590=Despesas!$X$13,"Outras_Despesas",""))))))))</f>
        <v>Despesas_Operacionais</v>
      </c>
      <c r="X590">
        <f t="shared" ref="X590:X653" si="56">DAY(B590)</f>
        <v>0</v>
      </c>
      <c r="Y590">
        <f t="shared" ref="Y590:Y653" si="57">MONTH(B590)</f>
        <v>1</v>
      </c>
      <c r="Z590">
        <f t="shared" ref="Z590:Z653" si="58">YEAR(B590)</f>
        <v>1900</v>
      </c>
    </row>
    <row r="591" spans="2:26" x14ac:dyDescent="0.25">
      <c r="B591" s="35"/>
      <c r="C591" s="35"/>
      <c r="D591" s="36"/>
      <c r="E591" s="36"/>
      <c r="F591" s="36"/>
      <c r="G591" s="82"/>
      <c r="H591" s="36"/>
      <c r="I591" s="73" t="str">
        <f t="shared" ref="I591:I654" ca="1" si="59">IF(B591="","",IF(AND(J591="",B591&gt;TODAY()),"Em Aberto",IF(AND(J591="",B591&lt;=TODAY()),"Vencido",IF(AND(J591&lt;&gt;"",B591&gt;=J591),"Pago em dia",IF(AND(J591&lt;&gt;"",B591&lt;J591),"Pago em atraso","")))))</f>
        <v/>
      </c>
      <c r="J591" s="69"/>
      <c r="K591" s="37"/>
      <c r="L591" s="58"/>
      <c r="M591" s="58"/>
      <c r="N591" s="74">
        <f t="shared" ref="N591:N654" ca="1" si="60">IF(I591="Pago em atraso",J591-B591,IF(I591="Vencido",TODAY()-B591,0))</f>
        <v>0</v>
      </c>
      <c r="O591" s="72">
        <f t="shared" ref="O591:O654" si="61">K591-L591+M591</f>
        <v>0</v>
      </c>
      <c r="U591" t="str">
        <f>IFERROR(VLOOKUP(D591,Outros!$E$14:$F$25,2,0),"")</f>
        <v>Receita</v>
      </c>
      <c r="V591" t="str">
        <f>IF(D591=Despesas!$C$13,"Despesas_com_Produto",IF(D591=Despesas!$F$13,"Despesas_com_Serviços",IF(D591=Despesas!$I$13,"Despesas_Administrativas",IF(D591=Despesas!$L$13,"Despesas_Operacionais",IF(D591=Despesas!$O$13,"Despesas_com_Pessoal",IF(D591=Despesas!$R$13,"Impostos",IF(D591=Despesas!$U$13,"Despesas_Não_Operacionais",IF(D591=Despesas!$X$13,"Outras_Despesas",""))))))))</f>
        <v>Despesas_Operacionais</v>
      </c>
      <c r="X591">
        <f t="shared" si="56"/>
        <v>0</v>
      </c>
      <c r="Y591">
        <f t="shared" si="57"/>
        <v>1</v>
      </c>
      <c r="Z591">
        <f t="shared" si="58"/>
        <v>1900</v>
      </c>
    </row>
    <row r="592" spans="2:26" x14ac:dyDescent="0.25">
      <c r="B592" s="35"/>
      <c r="C592" s="35"/>
      <c r="D592" s="36"/>
      <c r="E592" s="36"/>
      <c r="F592" s="36"/>
      <c r="G592" s="82"/>
      <c r="H592" s="36"/>
      <c r="I592" s="73" t="str">
        <f t="shared" ca="1" si="59"/>
        <v/>
      </c>
      <c r="J592" s="69"/>
      <c r="K592" s="37"/>
      <c r="L592" s="58"/>
      <c r="M592" s="58"/>
      <c r="N592" s="74">
        <f t="shared" ca="1" si="60"/>
        <v>0</v>
      </c>
      <c r="O592" s="72">
        <f t="shared" si="61"/>
        <v>0</v>
      </c>
      <c r="U592" t="str">
        <f>IFERROR(VLOOKUP(D592,Outros!$E$14:$F$25,2,0),"")</f>
        <v>Receita</v>
      </c>
      <c r="V592" t="str">
        <f>IF(D592=Despesas!$C$13,"Despesas_com_Produto",IF(D592=Despesas!$F$13,"Despesas_com_Serviços",IF(D592=Despesas!$I$13,"Despesas_Administrativas",IF(D592=Despesas!$L$13,"Despesas_Operacionais",IF(D592=Despesas!$O$13,"Despesas_com_Pessoal",IF(D592=Despesas!$R$13,"Impostos",IF(D592=Despesas!$U$13,"Despesas_Não_Operacionais",IF(D592=Despesas!$X$13,"Outras_Despesas",""))))))))</f>
        <v>Despesas_Operacionais</v>
      </c>
      <c r="X592">
        <f t="shared" si="56"/>
        <v>0</v>
      </c>
      <c r="Y592">
        <f t="shared" si="57"/>
        <v>1</v>
      </c>
      <c r="Z592">
        <f t="shared" si="58"/>
        <v>1900</v>
      </c>
    </row>
    <row r="593" spans="2:26" x14ac:dyDescent="0.25">
      <c r="B593" s="35"/>
      <c r="C593" s="35"/>
      <c r="D593" s="36"/>
      <c r="E593" s="36"/>
      <c r="F593" s="36"/>
      <c r="G593" s="82"/>
      <c r="H593" s="36"/>
      <c r="I593" s="73" t="str">
        <f t="shared" ca="1" si="59"/>
        <v/>
      </c>
      <c r="J593" s="69"/>
      <c r="K593" s="37"/>
      <c r="L593" s="58"/>
      <c r="M593" s="58"/>
      <c r="N593" s="74">
        <f t="shared" ca="1" si="60"/>
        <v>0</v>
      </c>
      <c r="O593" s="72">
        <f t="shared" si="61"/>
        <v>0</v>
      </c>
      <c r="U593" t="str">
        <f>IFERROR(VLOOKUP(D593,Outros!$E$14:$F$25,2,0),"")</f>
        <v>Receita</v>
      </c>
      <c r="V593" t="str">
        <f>IF(D593=Despesas!$C$13,"Despesas_com_Produto",IF(D593=Despesas!$F$13,"Despesas_com_Serviços",IF(D593=Despesas!$I$13,"Despesas_Administrativas",IF(D593=Despesas!$L$13,"Despesas_Operacionais",IF(D593=Despesas!$O$13,"Despesas_com_Pessoal",IF(D593=Despesas!$R$13,"Impostos",IF(D593=Despesas!$U$13,"Despesas_Não_Operacionais",IF(D593=Despesas!$X$13,"Outras_Despesas",""))))))))</f>
        <v>Despesas_Operacionais</v>
      </c>
      <c r="X593">
        <f t="shared" si="56"/>
        <v>0</v>
      </c>
      <c r="Y593">
        <f t="shared" si="57"/>
        <v>1</v>
      </c>
      <c r="Z593">
        <f t="shared" si="58"/>
        <v>1900</v>
      </c>
    </row>
    <row r="594" spans="2:26" x14ac:dyDescent="0.25">
      <c r="B594" s="35"/>
      <c r="C594" s="35"/>
      <c r="D594" s="36"/>
      <c r="E594" s="36"/>
      <c r="F594" s="36"/>
      <c r="G594" s="82"/>
      <c r="H594" s="36"/>
      <c r="I594" s="73" t="str">
        <f t="shared" ca="1" si="59"/>
        <v/>
      </c>
      <c r="J594" s="69"/>
      <c r="K594" s="37"/>
      <c r="L594" s="58"/>
      <c r="M594" s="58"/>
      <c r="N594" s="74">
        <f t="shared" ca="1" si="60"/>
        <v>0</v>
      </c>
      <c r="O594" s="72">
        <f t="shared" si="61"/>
        <v>0</v>
      </c>
      <c r="U594" t="str">
        <f>IFERROR(VLOOKUP(D594,Outros!$E$14:$F$25,2,0),"")</f>
        <v>Receita</v>
      </c>
      <c r="V594" t="str">
        <f>IF(D594=Despesas!$C$13,"Despesas_com_Produto",IF(D594=Despesas!$F$13,"Despesas_com_Serviços",IF(D594=Despesas!$I$13,"Despesas_Administrativas",IF(D594=Despesas!$L$13,"Despesas_Operacionais",IF(D594=Despesas!$O$13,"Despesas_com_Pessoal",IF(D594=Despesas!$R$13,"Impostos",IF(D594=Despesas!$U$13,"Despesas_Não_Operacionais",IF(D594=Despesas!$X$13,"Outras_Despesas",""))))))))</f>
        <v>Despesas_Operacionais</v>
      </c>
      <c r="X594">
        <f t="shared" si="56"/>
        <v>0</v>
      </c>
      <c r="Y594">
        <f t="shared" si="57"/>
        <v>1</v>
      </c>
      <c r="Z594">
        <f t="shared" si="58"/>
        <v>1900</v>
      </c>
    </row>
    <row r="595" spans="2:26" x14ac:dyDescent="0.25">
      <c r="B595" s="35"/>
      <c r="C595" s="35"/>
      <c r="D595" s="36"/>
      <c r="E595" s="36"/>
      <c r="F595" s="36"/>
      <c r="G595" s="82"/>
      <c r="H595" s="36"/>
      <c r="I595" s="73" t="str">
        <f t="shared" ca="1" si="59"/>
        <v/>
      </c>
      <c r="J595" s="69"/>
      <c r="K595" s="37"/>
      <c r="L595" s="58"/>
      <c r="M595" s="58"/>
      <c r="N595" s="74">
        <f t="shared" ca="1" si="60"/>
        <v>0</v>
      </c>
      <c r="O595" s="72">
        <f t="shared" si="61"/>
        <v>0</v>
      </c>
      <c r="U595" t="str">
        <f>IFERROR(VLOOKUP(D595,Outros!$E$14:$F$25,2,0),"")</f>
        <v>Receita</v>
      </c>
      <c r="V595" t="str">
        <f>IF(D595=Despesas!$C$13,"Despesas_com_Produto",IF(D595=Despesas!$F$13,"Despesas_com_Serviços",IF(D595=Despesas!$I$13,"Despesas_Administrativas",IF(D595=Despesas!$L$13,"Despesas_Operacionais",IF(D595=Despesas!$O$13,"Despesas_com_Pessoal",IF(D595=Despesas!$R$13,"Impostos",IF(D595=Despesas!$U$13,"Despesas_Não_Operacionais",IF(D595=Despesas!$X$13,"Outras_Despesas",""))))))))</f>
        <v>Despesas_Operacionais</v>
      </c>
      <c r="X595">
        <f t="shared" si="56"/>
        <v>0</v>
      </c>
      <c r="Y595">
        <f t="shared" si="57"/>
        <v>1</v>
      </c>
      <c r="Z595">
        <f t="shared" si="58"/>
        <v>1900</v>
      </c>
    </row>
    <row r="596" spans="2:26" x14ac:dyDescent="0.25">
      <c r="B596" s="35"/>
      <c r="C596" s="35"/>
      <c r="D596" s="36"/>
      <c r="E596" s="36"/>
      <c r="F596" s="36"/>
      <c r="G596" s="82"/>
      <c r="H596" s="36"/>
      <c r="I596" s="73" t="str">
        <f t="shared" ca="1" si="59"/>
        <v/>
      </c>
      <c r="J596" s="69"/>
      <c r="K596" s="37"/>
      <c r="L596" s="58"/>
      <c r="M596" s="58"/>
      <c r="N596" s="74">
        <f t="shared" ca="1" si="60"/>
        <v>0</v>
      </c>
      <c r="O596" s="72">
        <f t="shared" si="61"/>
        <v>0</v>
      </c>
      <c r="U596" t="str">
        <f>IFERROR(VLOOKUP(D596,Outros!$E$14:$F$25,2,0),"")</f>
        <v>Receita</v>
      </c>
      <c r="V596" t="str">
        <f>IF(D596=Despesas!$C$13,"Despesas_com_Produto",IF(D596=Despesas!$F$13,"Despesas_com_Serviços",IF(D596=Despesas!$I$13,"Despesas_Administrativas",IF(D596=Despesas!$L$13,"Despesas_Operacionais",IF(D596=Despesas!$O$13,"Despesas_com_Pessoal",IF(D596=Despesas!$R$13,"Impostos",IF(D596=Despesas!$U$13,"Despesas_Não_Operacionais",IF(D596=Despesas!$X$13,"Outras_Despesas",""))))))))</f>
        <v>Despesas_Operacionais</v>
      </c>
      <c r="X596">
        <f t="shared" si="56"/>
        <v>0</v>
      </c>
      <c r="Y596">
        <f t="shared" si="57"/>
        <v>1</v>
      </c>
      <c r="Z596">
        <f t="shared" si="58"/>
        <v>1900</v>
      </c>
    </row>
    <row r="597" spans="2:26" x14ac:dyDescent="0.25">
      <c r="B597" s="35"/>
      <c r="C597" s="35"/>
      <c r="D597" s="36"/>
      <c r="E597" s="36"/>
      <c r="F597" s="36"/>
      <c r="G597" s="82"/>
      <c r="H597" s="36"/>
      <c r="I597" s="73" t="str">
        <f t="shared" ca="1" si="59"/>
        <v/>
      </c>
      <c r="J597" s="69"/>
      <c r="K597" s="37"/>
      <c r="L597" s="58"/>
      <c r="M597" s="58"/>
      <c r="N597" s="74">
        <f t="shared" ca="1" si="60"/>
        <v>0</v>
      </c>
      <c r="O597" s="72">
        <f t="shared" si="61"/>
        <v>0</v>
      </c>
      <c r="U597" t="str">
        <f>IFERROR(VLOOKUP(D597,Outros!$E$14:$F$25,2,0),"")</f>
        <v>Receita</v>
      </c>
      <c r="V597" t="str">
        <f>IF(D597=Despesas!$C$13,"Despesas_com_Produto",IF(D597=Despesas!$F$13,"Despesas_com_Serviços",IF(D597=Despesas!$I$13,"Despesas_Administrativas",IF(D597=Despesas!$L$13,"Despesas_Operacionais",IF(D597=Despesas!$O$13,"Despesas_com_Pessoal",IF(D597=Despesas!$R$13,"Impostos",IF(D597=Despesas!$U$13,"Despesas_Não_Operacionais",IF(D597=Despesas!$X$13,"Outras_Despesas",""))))))))</f>
        <v>Despesas_Operacionais</v>
      </c>
      <c r="X597">
        <f t="shared" si="56"/>
        <v>0</v>
      </c>
      <c r="Y597">
        <f t="shared" si="57"/>
        <v>1</v>
      </c>
      <c r="Z597">
        <f t="shared" si="58"/>
        <v>1900</v>
      </c>
    </row>
    <row r="598" spans="2:26" x14ac:dyDescent="0.25">
      <c r="B598" s="35"/>
      <c r="C598" s="35"/>
      <c r="D598" s="36"/>
      <c r="E598" s="36"/>
      <c r="F598" s="36"/>
      <c r="G598" s="82"/>
      <c r="H598" s="36"/>
      <c r="I598" s="73" t="str">
        <f t="shared" ca="1" si="59"/>
        <v/>
      </c>
      <c r="J598" s="69"/>
      <c r="K598" s="37"/>
      <c r="L598" s="58"/>
      <c r="M598" s="58"/>
      <c r="N598" s="74">
        <f t="shared" ca="1" si="60"/>
        <v>0</v>
      </c>
      <c r="O598" s="72">
        <f t="shared" si="61"/>
        <v>0</v>
      </c>
      <c r="U598" t="str">
        <f>IFERROR(VLOOKUP(D598,Outros!$E$14:$F$25,2,0),"")</f>
        <v>Receita</v>
      </c>
      <c r="V598" t="str">
        <f>IF(D598=Despesas!$C$13,"Despesas_com_Produto",IF(D598=Despesas!$F$13,"Despesas_com_Serviços",IF(D598=Despesas!$I$13,"Despesas_Administrativas",IF(D598=Despesas!$L$13,"Despesas_Operacionais",IF(D598=Despesas!$O$13,"Despesas_com_Pessoal",IF(D598=Despesas!$R$13,"Impostos",IF(D598=Despesas!$U$13,"Despesas_Não_Operacionais",IF(D598=Despesas!$X$13,"Outras_Despesas",""))))))))</f>
        <v>Despesas_Operacionais</v>
      </c>
      <c r="X598">
        <f t="shared" si="56"/>
        <v>0</v>
      </c>
      <c r="Y598">
        <f t="shared" si="57"/>
        <v>1</v>
      </c>
      <c r="Z598">
        <f t="shared" si="58"/>
        <v>1900</v>
      </c>
    </row>
    <row r="599" spans="2:26" x14ac:dyDescent="0.25">
      <c r="B599" s="35"/>
      <c r="C599" s="35"/>
      <c r="D599" s="36"/>
      <c r="E599" s="36"/>
      <c r="F599" s="36"/>
      <c r="G599" s="82"/>
      <c r="H599" s="36"/>
      <c r="I599" s="73" t="str">
        <f t="shared" ca="1" si="59"/>
        <v/>
      </c>
      <c r="J599" s="69"/>
      <c r="K599" s="37"/>
      <c r="L599" s="58"/>
      <c r="M599" s="58"/>
      <c r="N599" s="74">
        <f t="shared" ca="1" si="60"/>
        <v>0</v>
      </c>
      <c r="O599" s="72">
        <f t="shared" si="61"/>
        <v>0</v>
      </c>
      <c r="U599" t="str">
        <f>IFERROR(VLOOKUP(D599,Outros!$E$14:$F$25,2,0),"")</f>
        <v>Receita</v>
      </c>
      <c r="V599" t="str">
        <f>IF(D599=Despesas!$C$13,"Despesas_com_Produto",IF(D599=Despesas!$F$13,"Despesas_com_Serviços",IF(D599=Despesas!$I$13,"Despesas_Administrativas",IF(D599=Despesas!$L$13,"Despesas_Operacionais",IF(D599=Despesas!$O$13,"Despesas_com_Pessoal",IF(D599=Despesas!$R$13,"Impostos",IF(D599=Despesas!$U$13,"Despesas_Não_Operacionais",IF(D599=Despesas!$X$13,"Outras_Despesas",""))))))))</f>
        <v>Despesas_Operacionais</v>
      </c>
      <c r="X599">
        <f t="shared" si="56"/>
        <v>0</v>
      </c>
      <c r="Y599">
        <f t="shared" si="57"/>
        <v>1</v>
      </c>
      <c r="Z599">
        <f t="shared" si="58"/>
        <v>1900</v>
      </c>
    </row>
    <row r="600" spans="2:26" x14ac:dyDescent="0.25">
      <c r="B600" s="35"/>
      <c r="C600" s="35"/>
      <c r="D600" s="36"/>
      <c r="E600" s="36"/>
      <c r="F600" s="36"/>
      <c r="G600" s="82"/>
      <c r="H600" s="36"/>
      <c r="I600" s="73" t="str">
        <f t="shared" ca="1" si="59"/>
        <v/>
      </c>
      <c r="J600" s="69"/>
      <c r="K600" s="37"/>
      <c r="L600" s="58"/>
      <c r="M600" s="58"/>
      <c r="N600" s="74">
        <f t="shared" ca="1" si="60"/>
        <v>0</v>
      </c>
      <c r="O600" s="72">
        <f t="shared" si="61"/>
        <v>0</v>
      </c>
      <c r="U600" t="str">
        <f>IFERROR(VLOOKUP(D600,Outros!$E$14:$F$25,2,0),"")</f>
        <v>Receita</v>
      </c>
      <c r="V600" t="str">
        <f>IF(D600=Despesas!$C$13,"Despesas_com_Produto",IF(D600=Despesas!$F$13,"Despesas_com_Serviços",IF(D600=Despesas!$I$13,"Despesas_Administrativas",IF(D600=Despesas!$L$13,"Despesas_Operacionais",IF(D600=Despesas!$O$13,"Despesas_com_Pessoal",IF(D600=Despesas!$R$13,"Impostos",IF(D600=Despesas!$U$13,"Despesas_Não_Operacionais",IF(D600=Despesas!$X$13,"Outras_Despesas",""))))))))</f>
        <v>Despesas_Operacionais</v>
      </c>
      <c r="X600">
        <f t="shared" si="56"/>
        <v>0</v>
      </c>
      <c r="Y600">
        <f t="shared" si="57"/>
        <v>1</v>
      </c>
      <c r="Z600">
        <f t="shared" si="58"/>
        <v>1900</v>
      </c>
    </row>
    <row r="601" spans="2:26" x14ac:dyDescent="0.25">
      <c r="B601" s="35"/>
      <c r="C601" s="35"/>
      <c r="D601" s="36"/>
      <c r="E601" s="36"/>
      <c r="F601" s="36"/>
      <c r="G601" s="82"/>
      <c r="H601" s="36"/>
      <c r="I601" s="73" t="str">
        <f t="shared" ca="1" si="59"/>
        <v/>
      </c>
      <c r="J601" s="69"/>
      <c r="K601" s="37"/>
      <c r="L601" s="58"/>
      <c r="M601" s="58"/>
      <c r="N601" s="74">
        <f t="shared" ca="1" si="60"/>
        <v>0</v>
      </c>
      <c r="O601" s="72">
        <f t="shared" si="61"/>
        <v>0</v>
      </c>
      <c r="U601" t="str">
        <f>IFERROR(VLOOKUP(D601,Outros!$E$14:$F$25,2,0),"")</f>
        <v>Receita</v>
      </c>
      <c r="V601" t="str">
        <f>IF(D601=Despesas!$C$13,"Despesas_com_Produto",IF(D601=Despesas!$F$13,"Despesas_com_Serviços",IF(D601=Despesas!$I$13,"Despesas_Administrativas",IF(D601=Despesas!$L$13,"Despesas_Operacionais",IF(D601=Despesas!$O$13,"Despesas_com_Pessoal",IF(D601=Despesas!$R$13,"Impostos",IF(D601=Despesas!$U$13,"Despesas_Não_Operacionais",IF(D601=Despesas!$X$13,"Outras_Despesas",""))))))))</f>
        <v>Despesas_Operacionais</v>
      </c>
      <c r="X601">
        <f t="shared" si="56"/>
        <v>0</v>
      </c>
      <c r="Y601">
        <f t="shared" si="57"/>
        <v>1</v>
      </c>
      <c r="Z601">
        <f t="shared" si="58"/>
        <v>1900</v>
      </c>
    </row>
    <row r="602" spans="2:26" x14ac:dyDescent="0.25">
      <c r="B602" s="35"/>
      <c r="C602" s="35"/>
      <c r="D602" s="36"/>
      <c r="E602" s="36"/>
      <c r="F602" s="36"/>
      <c r="G602" s="82"/>
      <c r="H602" s="36"/>
      <c r="I602" s="73" t="str">
        <f t="shared" ca="1" si="59"/>
        <v/>
      </c>
      <c r="J602" s="69"/>
      <c r="K602" s="37"/>
      <c r="L602" s="58"/>
      <c r="M602" s="58"/>
      <c r="N602" s="74">
        <f t="shared" ca="1" si="60"/>
        <v>0</v>
      </c>
      <c r="O602" s="72">
        <f t="shared" si="61"/>
        <v>0</v>
      </c>
      <c r="U602" t="str">
        <f>IFERROR(VLOOKUP(D602,Outros!$E$14:$F$25,2,0),"")</f>
        <v>Receita</v>
      </c>
      <c r="V602" t="str">
        <f>IF(D602=Despesas!$C$13,"Despesas_com_Produto",IF(D602=Despesas!$F$13,"Despesas_com_Serviços",IF(D602=Despesas!$I$13,"Despesas_Administrativas",IF(D602=Despesas!$L$13,"Despesas_Operacionais",IF(D602=Despesas!$O$13,"Despesas_com_Pessoal",IF(D602=Despesas!$R$13,"Impostos",IF(D602=Despesas!$U$13,"Despesas_Não_Operacionais",IF(D602=Despesas!$X$13,"Outras_Despesas",""))))))))</f>
        <v>Despesas_Operacionais</v>
      </c>
      <c r="X602">
        <f t="shared" si="56"/>
        <v>0</v>
      </c>
      <c r="Y602">
        <f t="shared" si="57"/>
        <v>1</v>
      </c>
      <c r="Z602">
        <f t="shared" si="58"/>
        <v>1900</v>
      </c>
    </row>
    <row r="603" spans="2:26" x14ac:dyDescent="0.25">
      <c r="B603" s="35"/>
      <c r="C603" s="35"/>
      <c r="D603" s="36"/>
      <c r="E603" s="36"/>
      <c r="F603" s="36"/>
      <c r="G603" s="82"/>
      <c r="H603" s="36"/>
      <c r="I603" s="73" t="str">
        <f t="shared" ca="1" si="59"/>
        <v/>
      </c>
      <c r="J603" s="69"/>
      <c r="K603" s="37"/>
      <c r="L603" s="58"/>
      <c r="M603" s="58"/>
      <c r="N603" s="74">
        <f t="shared" ca="1" si="60"/>
        <v>0</v>
      </c>
      <c r="O603" s="72">
        <f t="shared" si="61"/>
        <v>0</v>
      </c>
      <c r="U603" t="str">
        <f>IFERROR(VLOOKUP(D603,Outros!$E$14:$F$25,2,0),"")</f>
        <v>Receita</v>
      </c>
      <c r="V603" t="str">
        <f>IF(D603=Despesas!$C$13,"Despesas_com_Produto",IF(D603=Despesas!$F$13,"Despesas_com_Serviços",IF(D603=Despesas!$I$13,"Despesas_Administrativas",IF(D603=Despesas!$L$13,"Despesas_Operacionais",IF(D603=Despesas!$O$13,"Despesas_com_Pessoal",IF(D603=Despesas!$R$13,"Impostos",IF(D603=Despesas!$U$13,"Despesas_Não_Operacionais",IF(D603=Despesas!$X$13,"Outras_Despesas",""))))))))</f>
        <v>Despesas_Operacionais</v>
      </c>
      <c r="X603">
        <f t="shared" si="56"/>
        <v>0</v>
      </c>
      <c r="Y603">
        <f t="shared" si="57"/>
        <v>1</v>
      </c>
      <c r="Z603">
        <f t="shared" si="58"/>
        <v>1900</v>
      </c>
    </row>
    <row r="604" spans="2:26" x14ac:dyDescent="0.25">
      <c r="B604" s="35"/>
      <c r="C604" s="35"/>
      <c r="D604" s="36"/>
      <c r="E604" s="36"/>
      <c r="F604" s="36"/>
      <c r="G604" s="82"/>
      <c r="H604" s="36"/>
      <c r="I604" s="73" t="str">
        <f t="shared" ca="1" si="59"/>
        <v/>
      </c>
      <c r="J604" s="69"/>
      <c r="K604" s="37"/>
      <c r="L604" s="58"/>
      <c r="M604" s="58"/>
      <c r="N604" s="74">
        <f t="shared" ca="1" si="60"/>
        <v>0</v>
      </c>
      <c r="O604" s="72">
        <f t="shared" si="61"/>
        <v>0</v>
      </c>
      <c r="U604" t="str">
        <f>IFERROR(VLOOKUP(D604,Outros!$E$14:$F$25,2,0),"")</f>
        <v>Receita</v>
      </c>
      <c r="V604" t="str">
        <f>IF(D604=Despesas!$C$13,"Despesas_com_Produto",IF(D604=Despesas!$F$13,"Despesas_com_Serviços",IF(D604=Despesas!$I$13,"Despesas_Administrativas",IF(D604=Despesas!$L$13,"Despesas_Operacionais",IF(D604=Despesas!$O$13,"Despesas_com_Pessoal",IF(D604=Despesas!$R$13,"Impostos",IF(D604=Despesas!$U$13,"Despesas_Não_Operacionais",IF(D604=Despesas!$X$13,"Outras_Despesas",""))))))))</f>
        <v>Despesas_Operacionais</v>
      </c>
      <c r="X604">
        <f t="shared" si="56"/>
        <v>0</v>
      </c>
      <c r="Y604">
        <f t="shared" si="57"/>
        <v>1</v>
      </c>
      <c r="Z604">
        <f t="shared" si="58"/>
        <v>1900</v>
      </c>
    </row>
    <row r="605" spans="2:26" x14ac:dyDescent="0.25">
      <c r="B605" s="35"/>
      <c r="C605" s="35"/>
      <c r="D605" s="36"/>
      <c r="E605" s="36"/>
      <c r="F605" s="36"/>
      <c r="G605" s="82"/>
      <c r="H605" s="36"/>
      <c r="I605" s="73" t="str">
        <f t="shared" ca="1" si="59"/>
        <v/>
      </c>
      <c r="J605" s="69"/>
      <c r="K605" s="37"/>
      <c r="L605" s="58"/>
      <c r="M605" s="58"/>
      <c r="N605" s="74">
        <f t="shared" ca="1" si="60"/>
        <v>0</v>
      </c>
      <c r="O605" s="72">
        <f t="shared" si="61"/>
        <v>0</v>
      </c>
      <c r="U605" t="str">
        <f>IFERROR(VLOOKUP(D605,Outros!$E$14:$F$25,2,0),"")</f>
        <v>Receita</v>
      </c>
      <c r="V605" t="str">
        <f>IF(D605=Despesas!$C$13,"Despesas_com_Produto",IF(D605=Despesas!$F$13,"Despesas_com_Serviços",IF(D605=Despesas!$I$13,"Despesas_Administrativas",IF(D605=Despesas!$L$13,"Despesas_Operacionais",IF(D605=Despesas!$O$13,"Despesas_com_Pessoal",IF(D605=Despesas!$R$13,"Impostos",IF(D605=Despesas!$U$13,"Despesas_Não_Operacionais",IF(D605=Despesas!$X$13,"Outras_Despesas",""))))))))</f>
        <v>Despesas_Operacionais</v>
      </c>
      <c r="X605">
        <f t="shared" si="56"/>
        <v>0</v>
      </c>
      <c r="Y605">
        <f t="shared" si="57"/>
        <v>1</v>
      </c>
      <c r="Z605">
        <f t="shared" si="58"/>
        <v>1900</v>
      </c>
    </row>
    <row r="606" spans="2:26" x14ac:dyDescent="0.25">
      <c r="B606" s="35"/>
      <c r="C606" s="35"/>
      <c r="D606" s="36"/>
      <c r="E606" s="36"/>
      <c r="F606" s="36"/>
      <c r="G606" s="82"/>
      <c r="H606" s="36"/>
      <c r="I606" s="73" t="str">
        <f t="shared" ca="1" si="59"/>
        <v/>
      </c>
      <c r="J606" s="69"/>
      <c r="K606" s="37"/>
      <c r="L606" s="58"/>
      <c r="M606" s="58"/>
      <c r="N606" s="74">
        <f t="shared" ca="1" si="60"/>
        <v>0</v>
      </c>
      <c r="O606" s="72">
        <f t="shared" si="61"/>
        <v>0</v>
      </c>
      <c r="U606" t="str">
        <f>IFERROR(VLOOKUP(D606,Outros!$E$14:$F$25,2,0),"")</f>
        <v>Receita</v>
      </c>
      <c r="V606" t="str">
        <f>IF(D606=Despesas!$C$13,"Despesas_com_Produto",IF(D606=Despesas!$F$13,"Despesas_com_Serviços",IF(D606=Despesas!$I$13,"Despesas_Administrativas",IF(D606=Despesas!$L$13,"Despesas_Operacionais",IF(D606=Despesas!$O$13,"Despesas_com_Pessoal",IF(D606=Despesas!$R$13,"Impostos",IF(D606=Despesas!$U$13,"Despesas_Não_Operacionais",IF(D606=Despesas!$X$13,"Outras_Despesas",""))))))))</f>
        <v>Despesas_Operacionais</v>
      </c>
      <c r="X606">
        <f t="shared" si="56"/>
        <v>0</v>
      </c>
      <c r="Y606">
        <f t="shared" si="57"/>
        <v>1</v>
      </c>
      <c r="Z606">
        <f t="shared" si="58"/>
        <v>1900</v>
      </c>
    </row>
    <row r="607" spans="2:26" x14ac:dyDescent="0.25">
      <c r="B607" s="35"/>
      <c r="C607" s="35"/>
      <c r="D607" s="36"/>
      <c r="E607" s="36"/>
      <c r="F607" s="36"/>
      <c r="G607" s="82"/>
      <c r="H607" s="36"/>
      <c r="I607" s="73" t="str">
        <f t="shared" ca="1" si="59"/>
        <v/>
      </c>
      <c r="J607" s="69"/>
      <c r="K607" s="37"/>
      <c r="L607" s="58"/>
      <c r="M607" s="58"/>
      <c r="N607" s="74">
        <f t="shared" ca="1" si="60"/>
        <v>0</v>
      </c>
      <c r="O607" s="72">
        <f t="shared" si="61"/>
        <v>0</v>
      </c>
      <c r="U607" t="str">
        <f>IFERROR(VLOOKUP(D607,Outros!$E$14:$F$25,2,0),"")</f>
        <v>Receita</v>
      </c>
      <c r="V607" t="str">
        <f>IF(D607=Despesas!$C$13,"Despesas_com_Produto",IF(D607=Despesas!$F$13,"Despesas_com_Serviços",IF(D607=Despesas!$I$13,"Despesas_Administrativas",IF(D607=Despesas!$L$13,"Despesas_Operacionais",IF(D607=Despesas!$O$13,"Despesas_com_Pessoal",IF(D607=Despesas!$R$13,"Impostos",IF(D607=Despesas!$U$13,"Despesas_Não_Operacionais",IF(D607=Despesas!$X$13,"Outras_Despesas",""))))))))</f>
        <v>Despesas_Operacionais</v>
      </c>
      <c r="X607">
        <f t="shared" si="56"/>
        <v>0</v>
      </c>
      <c r="Y607">
        <f t="shared" si="57"/>
        <v>1</v>
      </c>
      <c r="Z607">
        <f t="shared" si="58"/>
        <v>1900</v>
      </c>
    </row>
    <row r="608" spans="2:26" x14ac:dyDescent="0.25">
      <c r="B608" s="35"/>
      <c r="C608" s="35"/>
      <c r="D608" s="36"/>
      <c r="E608" s="36"/>
      <c r="F608" s="36"/>
      <c r="G608" s="82"/>
      <c r="H608" s="36"/>
      <c r="I608" s="73" t="str">
        <f t="shared" ca="1" si="59"/>
        <v/>
      </c>
      <c r="J608" s="69"/>
      <c r="K608" s="37"/>
      <c r="L608" s="58"/>
      <c r="M608" s="58"/>
      <c r="N608" s="74">
        <f t="shared" ca="1" si="60"/>
        <v>0</v>
      </c>
      <c r="O608" s="72">
        <f t="shared" si="61"/>
        <v>0</v>
      </c>
      <c r="U608" t="str">
        <f>IFERROR(VLOOKUP(D608,Outros!$E$14:$F$25,2,0),"")</f>
        <v>Receita</v>
      </c>
      <c r="V608" t="str">
        <f>IF(D608=Despesas!$C$13,"Despesas_com_Produto",IF(D608=Despesas!$F$13,"Despesas_com_Serviços",IF(D608=Despesas!$I$13,"Despesas_Administrativas",IF(D608=Despesas!$L$13,"Despesas_Operacionais",IF(D608=Despesas!$O$13,"Despesas_com_Pessoal",IF(D608=Despesas!$R$13,"Impostos",IF(D608=Despesas!$U$13,"Despesas_Não_Operacionais",IF(D608=Despesas!$X$13,"Outras_Despesas",""))))))))</f>
        <v>Despesas_Operacionais</v>
      </c>
      <c r="X608">
        <f t="shared" si="56"/>
        <v>0</v>
      </c>
      <c r="Y608">
        <f t="shared" si="57"/>
        <v>1</v>
      </c>
      <c r="Z608">
        <f t="shared" si="58"/>
        <v>1900</v>
      </c>
    </row>
    <row r="609" spans="2:26" x14ac:dyDescent="0.25">
      <c r="B609" s="35"/>
      <c r="C609" s="35"/>
      <c r="D609" s="36"/>
      <c r="E609" s="36"/>
      <c r="F609" s="36"/>
      <c r="G609" s="82"/>
      <c r="H609" s="36"/>
      <c r="I609" s="73" t="str">
        <f t="shared" ca="1" si="59"/>
        <v/>
      </c>
      <c r="J609" s="69"/>
      <c r="K609" s="37"/>
      <c r="L609" s="58"/>
      <c r="M609" s="58"/>
      <c r="N609" s="74">
        <f t="shared" ca="1" si="60"/>
        <v>0</v>
      </c>
      <c r="O609" s="72">
        <f t="shared" si="61"/>
        <v>0</v>
      </c>
      <c r="U609" t="str">
        <f>IFERROR(VLOOKUP(D609,Outros!$E$14:$F$25,2,0),"")</f>
        <v>Receita</v>
      </c>
      <c r="V609" t="str">
        <f>IF(D609=Despesas!$C$13,"Despesas_com_Produto",IF(D609=Despesas!$F$13,"Despesas_com_Serviços",IF(D609=Despesas!$I$13,"Despesas_Administrativas",IF(D609=Despesas!$L$13,"Despesas_Operacionais",IF(D609=Despesas!$O$13,"Despesas_com_Pessoal",IF(D609=Despesas!$R$13,"Impostos",IF(D609=Despesas!$U$13,"Despesas_Não_Operacionais",IF(D609=Despesas!$X$13,"Outras_Despesas",""))))))))</f>
        <v>Despesas_Operacionais</v>
      </c>
      <c r="X609">
        <f t="shared" si="56"/>
        <v>0</v>
      </c>
      <c r="Y609">
        <f t="shared" si="57"/>
        <v>1</v>
      </c>
      <c r="Z609">
        <f t="shared" si="58"/>
        <v>1900</v>
      </c>
    </row>
    <row r="610" spans="2:26" x14ac:dyDescent="0.25">
      <c r="B610" s="35"/>
      <c r="C610" s="35"/>
      <c r="D610" s="36"/>
      <c r="E610" s="36"/>
      <c r="F610" s="36"/>
      <c r="G610" s="82"/>
      <c r="H610" s="36"/>
      <c r="I610" s="73" t="str">
        <f t="shared" ca="1" si="59"/>
        <v/>
      </c>
      <c r="J610" s="69"/>
      <c r="K610" s="37"/>
      <c r="L610" s="58"/>
      <c r="M610" s="58"/>
      <c r="N610" s="74">
        <f t="shared" ca="1" si="60"/>
        <v>0</v>
      </c>
      <c r="O610" s="72">
        <f t="shared" si="61"/>
        <v>0</v>
      </c>
      <c r="U610" t="str">
        <f>IFERROR(VLOOKUP(D610,Outros!$E$14:$F$25,2,0),"")</f>
        <v>Receita</v>
      </c>
      <c r="V610" t="str">
        <f>IF(D610=Despesas!$C$13,"Despesas_com_Produto",IF(D610=Despesas!$F$13,"Despesas_com_Serviços",IF(D610=Despesas!$I$13,"Despesas_Administrativas",IF(D610=Despesas!$L$13,"Despesas_Operacionais",IF(D610=Despesas!$O$13,"Despesas_com_Pessoal",IF(D610=Despesas!$R$13,"Impostos",IF(D610=Despesas!$U$13,"Despesas_Não_Operacionais",IF(D610=Despesas!$X$13,"Outras_Despesas",""))))))))</f>
        <v>Despesas_Operacionais</v>
      </c>
      <c r="X610">
        <f t="shared" si="56"/>
        <v>0</v>
      </c>
      <c r="Y610">
        <f t="shared" si="57"/>
        <v>1</v>
      </c>
      <c r="Z610">
        <f t="shared" si="58"/>
        <v>1900</v>
      </c>
    </row>
    <row r="611" spans="2:26" x14ac:dyDescent="0.25">
      <c r="B611" s="35"/>
      <c r="C611" s="35"/>
      <c r="D611" s="36"/>
      <c r="E611" s="36"/>
      <c r="F611" s="36"/>
      <c r="G611" s="82"/>
      <c r="H611" s="36"/>
      <c r="I611" s="73" t="str">
        <f t="shared" ca="1" si="59"/>
        <v/>
      </c>
      <c r="J611" s="69"/>
      <c r="K611" s="37"/>
      <c r="L611" s="58"/>
      <c r="M611" s="58"/>
      <c r="N611" s="74">
        <f t="shared" ca="1" si="60"/>
        <v>0</v>
      </c>
      <c r="O611" s="72">
        <f t="shared" si="61"/>
        <v>0</v>
      </c>
      <c r="U611" t="str">
        <f>IFERROR(VLOOKUP(D611,Outros!$E$14:$F$25,2,0),"")</f>
        <v>Receita</v>
      </c>
      <c r="V611" t="str">
        <f>IF(D611=Despesas!$C$13,"Despesas_com_Produto",IF(D611=Despesas!$F$13,"Despesas_com_Serviços",IF(D611=Despesas!$I$13,"Despesas_Administrativas",IF(D611=Despesas!$L$13,"Despesas_Operacionais",IF(D611=Despesas!$O$13,"Despesas_com_Pessoal",IF(D611=Despesas!$R$13,"Impostos",IF(D611=Despesas!$U$13,"Despesas_Não_Operacionais",IF(D611=Despesas!$X$13,"Outras_Despesas",""))))))))</f>
        <v>Despesas_Operacionais</v>
      </c>
      <c r="X611">
        <f t="shared" si="56"/>
        <v>0</v>
      </c>
      <c r="Y611">
        <f t="shared" si="57"/>
        <v>1</v>
      </c>
      <c r="Z611">
        <f t="shared" si="58"/>
        <v>1900</v>
      </c>
    </row>
    <row r="612" spans="2:26" x14ac:dyDescent="0.25">
      <c r="B612" s="35"/>
      <c r="C612" s="35"/>
      <c r="D612" s="36"/>
      <c r="E612" s="36"/>
      <c r="F612" s="36"/>
      <c r="G612" s="82"/>
      <c r="H612" s="36"/>
      <c r="I612" s="73" t="str">
        <f t="shared" ca="1" si="59"/>
        <v/>
      </c>
      <c r="J612" s="69"/>
      <c r="K612" s="37"/>
      <c r="L612" s="58"/>
      <c r="M612" s="58"/>
      <c r="N612" s="74">
        <f t="shared" ca="1" si="60"/>
        <v>0</v>
      </c>
      <c r="O612" s="72">
        <f t="shared" si="61"/>
        <v>0</v>
      </c>
      <c r="U612" t="str">
        <f>IFERROR(VLOOKUP(D612,Outros!$E$14:$F$25,2,0),"")</f>
        <v>Receita</v>
      </c>
      <c r="V612" t="str">
        <f>IF(D612=Despesas!$C$13,"Despesas_com_Produto",IF(D612=Despesas!$F$13,"Despesas_com_Serviços",IF(D612=Despesas!$I$13,"Despesas_Administrativas",IF(D612=Despesas!$L$13,"Despesas_Operacionais",IF(D612=Despesas!$O$13,"Despesas_com_Pessoal",IF(D612=Despesas!$R$13,"Impostos",IF(D612=Despesas!$U$13,"Despesas_Não_Operacionais",IF(D612=Despesas!$X$13,"Outras_Despesas",""))))))))</f>
        <v>Despesas_Operacionais</v>
      </c>
      <c r="X612">
        <f t="shared" si="56"/>
        <v>0</v>
      </c>
      <c r="Y612">
        <f t="shared" si="57"/>
        <v>1</v>
      </c>
      <c r="Z612">
        <f t="shared" si="58"/>
        <v>1900</v>
      </c>
    </row>
    <row r="613" spans="2:26" x14ac:dyDescent="0.25">
      <c r="B613" s="35"/>
      <c r="C613" s="35"/>
      <c r="D613" s="36"/>
      <c r="E613" s="36"/>
      <c r="F613" s="36"/>
      <c r="G613" s="82"/>
      <c r="H613" s="36"/>
      <c r="I613" s="73" t="str">
        <f t="shared" ca="1" si="59"/>
        <v/>
      </c>
      <c r="J613" s="69"/>
      <c r="K613" s="37"/>
      <c r="L613" s="58"/>
      <c r="M613" s="58"/>
      <c r="N613" s="74">
        <f t="shared" ca="1" si="60"/>
        <v>0</v>
      </c>
      <c r="O613" s="72">
        <f t="shared" si="61"/>
        <v>0</v>
      </c>
      <c r="U613" t="str">
        <f>IFERROR(VLOOKUP(D613,Outros!$E$14:$F$25,2,0),"")</f>
        <v>Receita</v>
      </c>
      <c r="V613" t="str">
        <f>IF(D613=Despesas!$C$13,"Despesas_com_Produto",IF(D613=Despesas!$F$13,"Despesas_com_Serviços",IF(D613=Despesas!$I$13,"Despesas_Administrativas",IF(D613=Despesas!$L$13,"Despesas_Operacionais",IF(D613=Despesas!$O$13,"Despesas_com_Pessoal",IF(D613=Despesas!$R$13,"Impostos",IF(D613=Despesas!$U$13,"Despesas_Não_Operacionais",IF(D613=Despesas!$X$13,"Outras_Despesas",""))))))))</f>
        <v>Despesas_Operacionais</v>
      </c>
      <c r="X613">
        <f t="shared" si="56"/>
        <v>0</v>
      </c>
      <c r="Y613">
        <f t="shared" si="57"/>
        <v>1</v>
      </c>
      <c r="Z613">
        <f t="shared" si="58"/>
        <v>1900</v>
      </c>
    </row>
    <row r="614" spans="2:26" x14ac:dyDescent="0.25">
      <c r="B614" s="35"/>
      <c r="C614" s="35"/>
      <c r="D614" s="36"/>
      <c r="E614" s="36"/>
      <c r="F614" s="36"/>
      <c r="G614" s="82"/>
      <c r="H614" s="36"/>
      <c r="I614" s="73" t="str">
        <f t="shared" ca="1" si="59"/>
        <v/>
      </c>
      <c r="J614" s="69"/>
      <c r="K614" s="37"/>
      <c r="L614" s="58"/>
      <c r="M614" s="58"/>
      <c r="N614" s="74">
        <f t="shared" ca="1" si="60"/>
        <v>0</v>
      </c>
      <c r="O614" s="72">
        <f t="shared" si="61"/>
        <v>0</v>
      </c>
      <c r="U614" t="str">
        <f>IFERROR(VLOOKUP(D614,Outros!$E$14:$F$25,2,0),"")</f>
        <v>Receita</v>
      </c>
      <c r="V614" t="str">
        <f>IF(D614=Despesas!$C$13,"Despesas_com_Produto",IF(D614=Despesas!$F$13,"Despesas_com_Serviços",IF(D614=Despesas!$I$13,"Despesas_Administrativas",IF(D614=Despesas!$L$13,"Despesas_Operacionais",IF(D614=Despesas!$O$13,"Despesas_com_Pessoal",IF(D614=Despesas!$R$13,"Impostos",IF(D614=Despesas!$U$13,"Despesas_Não_Operacionais",IF(D614=Despesas!$X$13,"Outras_Despesas",""))))))))</f>
        <v>Despesas_Operacionais</v>
      </c>
      <c r="X614">
        <f t="shared" si="56"/>
        <v>0</v>
      </c>
      <c r="Y614">
        <f t="shared" si="57"/>
        <v>1</v>
      </c>
      <c r="Z614">
        <f t="shared" si="58"/>
        <v>1900</v>
      </c>
    </row>
    <row r="615" spans="2:26" x14ac:dyDescent="0.25">
      <c r="B615" s="35"/>
      <c r="C615" s="35"/>
      <c r="D615" s="36"/>
      <c r="E615" s="36"/>
      <c r="F615" s="36"/>
      <c r="G615" s="82"/>
      <c r="H615" s="36"/>
      <c r="I615" s="73" t="str">
        <f t="shared" ca="1" si="59"/>
        <v/>
      </c>
      <c r="J615" s="69"/>
      <c r="K615" s="37"/>
      <c r="L615" s="58"/>
      <c r="M615" s="58"/>
      <c r="N615" s="74">
        <f t="shared" ca="1" si="60"/>
        <v>0</v>
      </c>
      <c r="O615" s="72">
        <f t="shared" si="61"/>
        <v>0</v>
      </c>
      <c r="U615" t="str">
        <f>IFERROR(VLOOKUP(D615,Outros!$E$14:$F$25,2,0),"")</f>
        <v>Receita</v>
      </c>
      <c r="V615" t="str">
        <f>IF(D615=Despesas!$C$13,"Despesas_com_Produto",IF(D615=Despesas!$F$13,"Despesas_com_Serviços",IF(D615=Despesas!$I$13,"Despesas_Administrativas",IF(D615=Despesas!$L$13,"Despesas_Operacionais",IF(D615=Despesas!$O$13,"Despesas_com_Pessoal",IF(D615=Despesas!$R$13,"Impostos",IF(D615=Despesas!$U$13,"Despesas_Não_Operacionais",IF(D615=Despesas!$X$13,"Outras_Despesas",""))))))))</f>
        <v>Despesas_Operacionais</v>
      </c>
      <c r="X615">
        <f t="shared" si="56"/>
        <v>0</v>
      </c>
      <c r="Y615">
        <f t="shared" si="57"/>
        <v>1</v>
      </c>
      <c r="Z615">
        <f t="shared" si="58"/>
        <v>1900</v>
      </c>
    </row>
    <row r="616" spans="2:26" x14ac:dyDescent="0.25">
      <c r="B616" s="35"/>
      <c r="C616" s="35"/>
      <c r="D616" s="36"/>
      <c r="E616" s="36"/>
      <c r="F616" s="36"/>
      <c r="G616" s="82"/>
      <c r="H616" s="36"/>
      <c r="I616" s="73" t="str">
        <f t="shared" ca="1" si="59"/>
        <v/>
      </c>
      <c r="J616" s="69"/>
      <c r="K616" s="37"/>
      <c r="L616" s="58"/>
      <c r="M616" s="58"/>
      <c r="N616" s="74">
        <f t="shared" ca="1" si="60"/>
        <v>0</v>
      </c>
      <c r="O616" s="72">
        <f t="shared" si="61"/>
        <v>0</v>
      </c>
      <c r="U616" t="str">
        <f>IFERROR(VLOOKUP(D616,Outros!$E$14:$F$25,2,0),"")</f>
        <v>Receita</v>
      </c>
      <c r="V616" t="str">
        <f>IF(D616=Despesas!$C$13,"Despesas_com_Produto",IF(D616=Despesas!$F$13,"Despesas_com_Serviços",IF(D616=Despesas!$I$13,"Despesas_Administrativas",IF(D616=Despesas!$L$13,"Despesas_Operacionais",IF(D616=Despesas!$O$13,"Despesas_com_Pessoal",IF(D616=Despesas!$R$13,"Impostos",IF(D616=Despesas!$U$13,"Despesas_Não_Operacionais",IF(D616=Despesas!$X$13,"Outras_Despesas",""))))))))</f>
        <v>Despesas_Operacionais</v>
      </c>
      <c r="X616">
        <f t="shared" si="56"/>
        <v>0</v>
      </c>
      <c r="Y616">
        <f t="shared" si="57"/>
        <v>1</v>
      </c>
      <c r="Z616">
        <f t="shared" si="58"/>
        <v>1900</v>
      </c>
    </row>
    <row r="617" spans="2:26" x14ac:dyDescent="0.25">
      <c r="B617" s="35"/>
      <c r="C617" s="35"/>
      <c r="D617" s="36"/>
      <c r="E617" s="36"/>
      <c r="F617" s="36"/>
      <c r="G617" s="82"/>
      <c r="H617" s="36"/>
      <c r="I617" s="73" t="str">
        <f t="shared" ca="1" si="59"/>
        <v/>
      </c>
      <c r="J617" s="69"/>
      <c r="K617" s="37"/>
      <c r="L617" s="58"/>
      <c r="M617" s="58"/>
      <c r="N617" s="74">
        <f t="shared" ca="1" si="60"/>
        <v>0</v>
      </c>
      <c r="O617" s="72">
        <f t="shared" si="61"/>
        <v>0</v>
      </c>
      <c r="U617" t="str">
        <f>IFERROR(VLOOKUP(D617,Outros!$E$14:$F$25,2,0),"")</f>
        <v>Receita</v>
      </c>
      <c r="V617" t="str">
        <f>IF(D617=Despesas!$C$13,"Despesas_com_Produto",IF(D617=Despesas!$F$13,"Despesas_com_Serviços",IF(D617=Despesas!$I$13,"Despesas_Administrativas",IF(D617=Despesas!$L$13,"Despesas_Operacionais",IF(D617=Despesas!$O$13,"Despesas_com_Pessoal",IF(D617=Despesas!$R$13,"Impostos",IF(D617=Despesas!$U$13,"Despesas_Não_Operacionais",IF(D617=Despesas!$X$13,"Outras_Despesas",""))))))))</f>
        <v>Despesas_Operacionais</v>
      </c>
      <c r="X617">
        <f t="shared" si="56"/>
        <v>0</v>
      </c>
      <c r="Y617">
        <f t="shared" si="57"/>
        <v>1</v>
      </c>
      <c r="Z617">
        <f t="shared" si="58"/>
        <v>1900</v>
      </c>
    </row>
    <row r="618" spans="2:26" x14ac:dyDescent="0.25">
      <c r="B618" s="35"/>
      <c r="C618" s="35"/>
      <c r="D618" s="36"/>
      <c r="E618" s="36"/>
      <c r="F618" s="36"/>
      <c r="G618" s="82"/>
      <c r="H618" s="36"/>
      <c r="I618" s="73" t="str">
        <f t="shared" ca="1" si="59"/>
        <v/>
      </c>
      <c r="J618" s="69"/>
      <c r="K618" s="37"/>
      <c r="L618" s="58"/>
      <c r="M618" s="58"/>
      <c r="N618" s="74">
        <f t="shared" ca="1" si="60"/>
        <v>0</v>
      </c>
      <c r="O618" s="72">
        <f t="shared" si="61"/>
        <v>0</v>
      </c>
      <c r="U618" t="str">
        <f>IFERROR(VLOOKUP(D618,Outros!$E$14:$F$25,2,0),"")</f>
        <v>Receita</v>
      </c>
      <c r="V618" t="str">
        <f>IF(D618=Despesas!$C$13,"Despesas_com_Produto",IF(D618=Despesas!$F$13,"Despesas_com_Serviços",IF(D618=Despesas!$I$13,"Despesas_Administrativas",IF(D618=Despesas!$L$13,"Despesas_Operacionais",IF(D618=Despesas!$O$13,"Despesas_com_Pessoal",IF(D618=Despesas!$R$13,"Impostos",IF(D618=Despesas!$U$13,"Despesas_Não_Operacionais",IF(D618=Despesas!$X$13,"Outras_Despesas",""))))))))</f>
        <v>Despesas_Operacionais</v>
      </c>
      <c r="X618">
        <f t="shared" si="56"/>
        <v>0</v>
      </c>
      <c r="Y618">
        <f t="shared" si="57"/>
        <v>1</v>
      </c>
      <c r="Z618">
        <f t="shared" si="58"/>
        <v>1900</v>
      </c>
    </row>
    <row r="619" spans="2:26" x14ac:dyDescent="0.25">
      <c r="B619" s="35"/>
      <c r="C619" s="35"/>
      <c r="D619" s="36"/>
      <c r="E619" s="36"/>
      <c r="F619" s="36"/>
      <c r="G619" s="82"/>
      <c r="H619" s="36"/>
      <c r="I619" s="73" t="str">
        <f t="shared" ca="1" si="59"/>
        <v/>
      </c>
      <c r="J619" s="69"/>
      <c r="K619" s="37"/>
      <c r="L619" s="58"/>
      <c r="M619" s="58"/>
      <c r="N619" s="74">
        <f t="shared" ca="1" si="60"/>
        <v>0</v>
      </c>
      <c r="O619" s="72">
        <f t="shared" si="61"/>
        <v>0</v>
      </c>
      <c r="U619" t="str">
        <f>IFERROR(VLOOKUP(D619,Outros!$E$14:$F$25,2,0),"")</f>
        <v>Receita</v>
      </c>
      <c r="V619" t="str">
        <f>IF(D619=Despesas!$C$13,"Despesas_com_Produto",IF(D619=Despesas!$F$13,"Despesas_com_Serviços",IF(D619=Despesas!$I$13,"Despesas_Administrativas",IF(D619=Despesas!$L$13,"Despesas_Operacionais",IF(D619=Despesas!$O$13,"Despesas_com_Pessoal",IF(D619=Despesas!$R$13,"Impostos",IF(D619=Despesas!$U$13,"Despesas_Não_Operacionais",IF(D619=Despesas!$X$13,"Outras_Despesas",""))))))))</f>
        <v>Despesas_Operacionais</v>
      </c>
      <c r="X619">
        <f t="shared" si="56"/>
        <v>0</v>
      </c>
      <c r="Y619">
        <f t="shared" si="57"/>
        <v>1</v>
      </c>
      <c r="Z619">
        <f t="shared" si="58"/>
        <v>1900</v>
      </c>
    </row>
    <row r="620" spans="2:26" x14ac:dyDescent="0.25">
      <c r="B620" s="35"/>
      <c r="C620" s="35"/>
      <c r="D620" s="36"/>
      <c r="E620" s="36"/>
      <c r="F620" s="36"/>
      <c r="G620" s="82"/>
      <c r="H620" s="36"/>
      <c r="I620" s="73" t="str">
        <f t="shared" ca="1" si="59"/>
        <v/>
      </c>
      <c r="J620" s="69"/>
      <c r="K620" s="37"/>
      <c r="L620" s="58"/>
      <c r="M620" s="58"/>
      <c r="N620" s="74">
        <f t="shared" ca="1" si="60"/>
        <v>0</v>
      </c>
      <c r="O620" s="72">
        <f t="shared" si="61"/>
        <v>0</v>
      </c>
      <c r="U620" t="str">
        <f>IFERROR(VLOOKUP(D620,Outros!$E$14:$F$25,2,0),"")</f>
        <v>Receita</v>
      </c>
      <c r="V620" t="str">
        <f>IF(D620=Despesas!$C$13,"Despesas_com_Produto",IF(D620=Despesas!$F$13,"Despesas_com_Serviços",IF(D620=Despesas!$I$13,"Despesas_Administrativas",IF(D620=Despesas!$L$13,"Despesas_Operacionais",IF(D620=Despesas!$O$13,"Despesas_com_Pessoal",IF(D620=Despesas!$R$13,"Impostos",IF(D620=Despesas!$U$13,"Despesas_Não_Operacionais",IF(D620=Despesas!$X$13,"Outras_Despesas",""))))))))</f>
        <v>Despesas_Operacionais</v>
      </c>
      <c r="X620">
        <f t="shared" si="56"/>
        <v>0</v>
      </c>
      <c r="Y620">
        <f t="shared" si="57"/>
        <v>1</v>
      </c>
      <c r="Z620">
        <f t="shared" si="58"/>
        <v>1900</v>
      </c>
    </row>
    <row r="621" spans="2:26" x14ac:dyDescent="0.25">
      <c r="B621" s="35"/>
      <c r="C621" s="35"/>
      <c r="D621" s="36"/>
      <c r="E621" s="36"/>
      <c r="F621" s="36"/>
      <c r="G621" s="82"/>
      <c r="H621" s="36"/>
      <c r="I621" s="73" t="str">
        <f t="shared" ca="1" si="59"/>
        <v/>
      </c>
      <c r="J621" s="69"/>
      <c r="K621" s="37"/>
      <c r="L621" s="58"/>
      <c r="M621" s="58"/>
      <c r="N621" s="74">
        <f t="shared" ca="1" si="60"/>
        <v>0</v>
      </c>
      <c r="O621" s="72">
        <f t="shared" si="61"/>
        <v>0</v>
      </c>
      <c r="U621" t="str">
        <f>IFERROR(VLOOKUP(D621,Outros!$E$14:$F$25,2,0),"")</f>
        <v>Receita</v>
      </c>
      <c r="V621" t="str">
        <f>IF(D621=Despesas!$C$13,"Despesas_com_Produto",IF(D621=Despesas!$F$13,"Despesas_com_Serviços",IF(D621=Despesas!$I$13,"Despesas_Administrativas",IF(D621=Despesas!$L$13,"Despesas_Operacionais",IF(D621=Despesas!$O$13,"Despesas_com_Pessoal",IF(D621=Despesas!$R$13,"Impostos",IF(D621=Despesas!$U$13,"Despesas_Não_Operacionais",IF(D621=Despesas!$X$13,"Outras_Despesas",""))))))))</f>
        <v>Despesas_Operacionais</v>
      </c>
      <c r="X621">
        <f t="shared" si="56"/>
        <v>0</v>
      </c>
      <c r="Y621">
        <f t="shared" si="57"/>
        <v>1</v>
      </c>
      <c r="Z621">
        <f t="shared" si="58"/>
        <v>1900</v>
      </c>
    </row>
    <row r="622" spans="2:26" x14ac:dyDescent="0.25">
      <c r="B622" s="35"/>
      <c r="C622" s="35"/>
      <c r="D622" s="36"/>
      <c r="E622" s="36"/>
      <c r="F622" s="36"/>
      <c r="G622" s="82"/>
      <c r="H622" s="36"/>
      <c r="I622" s="73" t="str">
        <f t="shared" ca="1" si="59"/>
        <v/>
      </c>
      <c r="J622" s="69"/>
      <c r="K622" s="37"/>
      <c r="L622" s="58"/>
      <c r="M622" s="58"/>
      <c r="N622" s="74">
        <f t="shared" ca="1" si="60"/>
        <v>0</v>
      </c>
      <c r="O622" s="72">
        <f t="shared" si="61"/>
        <v>0</v>
      </c>
      <c r="U622" t="str">
        <f>IFERROR(VLOOKUP(D622,Outros!$E$14:$F$25,2,0),"")</f>
        <v>Receita</v>
      </c>
      <c r="V622" t="str">
        <f>IF(D622=Despesas!$C$13,"Despesas_com_Produto",IF(D622=Despesas!$F$13,"Despesas_com_Serviços",IF(D622=Despesas!$I$13,"Despesas_Administrativas",IF(D622=Despesas!$L$13,"Despesas_Operacionais",IF(D622=Despesas!$O$13,"Despesas_com_Pessoal",IF(D622=Despesas!$R$13,"Impostos",IF(D622=Despesas!$U$13,"Despesas_Não_Operacionais",IF(D622=Despesas!$X$13,"Outras_Despesas",""))))))))</f>
        <v>Despesas_Operacionais</v>
      </c>
      <c r="X622">
        <f t="shared" si="56"/>
        <v>0</v>
      </c>
      <c r="Y622">
        <f t="shared" si="57"/>
        <v>1</v>
      </c>
      <c r="Z622">
        <f t="shared" si="58"/>
        <v>1900</v>
      </c>
    </row>
    <row r="623" spans="2:26" x14ac:dyDescent="0.25">
      <c r="B623" s="35"/>
      <c r="C623" s="35"/>
      <c r="D623" s="36"/>
      <c r="E623" s="36"/>
      <c r="F623" s="36"/>
      <c r="G623" s="82"/>
      <c r="H623" s="36"/>
      <c r="I623" s="73" t="str">
        <f t="shared" ca="1" si="59"/>
        <v/>
      </c>
      <c r="J623" s="69"/>
      <c r="K623" s="37"/>
      <c r="L623" s="58"/>
      <c r="M623" s="58"/>
      <c r="N623" s="74">
        <f t="shared" ca="1" si="60"/>
        <v>0</v>
      </c>
      <c r="O623" s="72">
        <f t="shared" si="61"/>
        <v>0</v>
      </c>
      <c r="U623" t="str">
        <f>IFERROR(VLOOKUP(D623,Outros!$E$14:$F$25,2,0),"")</f>
        <v>Receita</v>
      </c>
      <c r="V623" t="str">
        <f>IF(D623=Despesas!$C$13,"Despesas_com_Produto",IF(D623=Despesas!$F$13,"Despesas_com_Serviços",IF(D623=Despesas!$I$13,"Despesas_Administrativas",IF(D623=Despesas!$L$13,"Despesas_Operacionais",IF(D623=Despesas!$O$13,"Despesas_com_Pessoal",IF(D623=Despesas!$R$13,"Impostos",IF(D623=Despesas!$U$13,"Despesas_Não_Operacionais",IF(D623=Despesas!$X$13,"Outras_Despesas",""))))))))</f>
        <v>Despesas_Operacionais</v>
      </c>
      <c r="X623">
        <f t="shared" si="56"/>
        <v>0</v>
      </c>
      <c r="Y623">
        <f t="shared" si="57"/>
        <v>1</v>
      </c>
      <c r="Z623">
        <f t="shared" si="58"/>
        <v>1900</v>
      </c>
    </row>
    <row r="624" spans="2:26" x14ac:dyDescent="0.25">
      <c r="B624" s="35"/>
      <c r="C624" s="35"/>
      <c r="D624" s="36"/>
      <c r="E624" s="36"/>
      <c r="F624" s="36"/>
      <c r="G624" s="82"/>
      <c r="H624" s="36"/>
      <c r="I624" s="73" t="str">
        <f t="shared" ca="1" si="59"/>
        <v/>
      </c>
      <c r="J624" s="69"/>
      <c r="K624" s="37"/>
      <c r="L624" s="58"/>
      <c r="M624" s="58"/>
      <c r="N624" s="74">
        <f t="shared" ca="1" si="60"/>
        <v>0</v>
      </c>
      <c r="O624" s="72">
        <f t="shared" si="61"/>
        <v>0</v>
      </c>
      <c r="U624" t="str">
        <f>IFERROR(VLOOKUP(D624,Outros!$E$14:$F$25,2,0),"")</f>
        <v>Receita</v>
      </c>
      <c r="V624" t="str">
        <f>IF(D624=Despesas!$C$13,"Despesas_com_Produto",IF(D624=Despesas!$F$13,"Despesas_com_Serviços",IF(D624=Despesas!$I$13,"Despesas_Administrativas",IF(D624=Despesas!$L$13,"Despesas_Operacionais",IF(D624=Despesas!$O$13,"Despesas_com_Pessoal",IF(D624=Despesas!$R$13,"Impostos",IF(D624=Despesas!$U$13,"Despesas_Não_Operacionais",IF(D624=Despesas!$X$13,"Outras_Despesas",""))))))))</f>
        <v>Despesas_Operacionais</v>
      </c>
      <c r="X624">
        <f t="shared" si="56"/>
        <v>0</v>
      </c>
      <c r="Y624">
        <f t="shared" si="57"/>
        <v>1</v>
      </c>
      <c r="Z624">
        <f t="shared" si="58"/>
        <v>1900</v>
      </c>
    </row>
    <row r="625" spans="2:26" x14ac:dyDescent="0.25">
      <c r="B625" s="35"/>
      <c r="C625" s="35"/>
      <c r="D625" s="36"/>
      <c r="E625" s="36"/>
      <c r="F625" s="36"/>
      <c r="G625" s="82"/>
      <c r="H625" s="36"/>
      <c r="I625" s="73" t="str">
        <f t="shared" ca="1" si="59"/>
        <v/>
      </c>
      <c r="J625" s="69"/>
      <c r="K625" s="37"/>
      <c r="L625" s="58"/>
      <c r="M625" s="58"/>
      <c r="N625" s="74">
        <f t="shared" ca="1" si="60"/>
        <v>0</v>
      </c>
      <c r="O625" s="72">
        <f t="shared" si="61"/>
        <v>0</v>
      </c>
      <c r="U625" t="str">
        <f>IFERROR(VLOOKUP(D625,Outros!$E$14:$F$25,2,0),"")</f>
        <v>Receita</v>
      </c>
      <c r="V625" t="str">
        <f>IF(D625=Despesas!$C$13,"Despesas_com_Produto",IF(D625=Despesas!$F$13,"Despesas_com_Serviços",IF(D625=Despesas!$I$13,"Despesas_Administrativas",IF(D625=Despesas!$L$13,"Despesas_Operacionais",IF(D625=Despesas!$O$13,"Despesas_com_Pessoal",IF(D625=Despesas!$R$13,"Impostos",IF(D625=Despesas!$U$13,"Despesas_Não_Operacionais",IF(D625=Despesas!$X$13,"Outras_Despesas",""))))))))</f>
        <v>Despesas_Operacionais</v>
      </c>
      <c r="X625">
        <f t="shared" si="56"/>
        <v>0</v>
      </c>
      <c r="Y625">
        <f t="shared" si="57"/>
        <v>1</v>
      </c>
      <c r="Z625">
        <f t="shared" si="58"/>
        <v>1900</v>
      </c>
    </row>
    <row r="626" spans="2:26" x14ac:dyDescent="0.25">
      <c r="B626" s="35"/>
      <c r="C626" s="35"/>
      <c r="D626" s="36"/>
      <c r="E626" s="36"/>
      <c r="F626" s="36"/>
      <c r="G626" s="82"/>
      <c r="H626" s="36"/>
      <c r="I626" s="73" t="str">
        <f t="shared" ca="1" si="59"/>
        <v/>
      </c>
      <c r="J626" s="69"/>
      <c r="K626" s="37"/>
      <c r="L626" s="58"/>
      <c r="M626" s="58"/>
      <c r="N626" s="74">
        <f t="shared" ca="1" si="60"/>
        <v>0</v>
      </c>
      <c r="O626" s="72">
        <f t="shared" si="61"/>
        <v>0</v>
      </c>
      <c r="U626" t="str">
        <f>IFERROR(VLOOKUP(D626,Outros!$E$14:$F$25,2,0),"")</f>
        <v>Receita</v>
      </c>
      <c r="V626" t="str">
        <f>IF(D626=Despesas!$C$13,"Despesas_com_Produto",IF(D626=Despesas!$F$13,"Despesas_com_Serviços",IF(D626=Despesas!$I$13,"Despesas_Administrativas",IF(D626=Despesas!$L$13,"Despesas_Operacionais",IF(D626=Despesas!$O$13,"Despesas_com_Pessoal",IF(D626=Despesas!$R$13,"Impostos",IF(D626=Despesas!$U$13,"Despesas_Não_Operacionais",IF(D626=Despesas!$X$13,"Outras_Despesas",""))))))))</f>
        <v>Despesas_Operacionais</v>
      </c>
      <c r="X626">
        <f t="shared" si="56"/>
        <v>0</v>
      </c>
      <c r="Y626">
        <f t="shared" si="57"/>
        <v>1</v>
      </c>
      <c r="Z626">
        <f t="shared" si="58"/>
        <v>1900</v>
      </c>
    </row>
    <row r="627" spans="2:26" x14ac:dyDescent="0.25">
      <c r="B627" s="35"/>
      <c r="C627" s="35"/>
      <c r="D627" s="36"/>
      <c r="E627" s="36"/>
      <c r="F627" s="36"/>
      <c r="G627" s="82"/>
      <c r="H627" s="36"/>
      <c r="I627" s="73" t="str">
        <f t="shared" ca="1" si="59"/>
        <v/>
      </c>
      <c r="J627" s="69"/>
      <c r="K627" s="37"/>
      <c r="L627" s="58"/>
      <c r="M627" s="58"/>
      <c r="N627" s="74">
        <f t="shared" ca="1" si="60"/>
        <v>0</v>
      </c>
      <c r="O627" s="72">
        <f t="shared" si="61"/>
        <v>0</v>
      </c>
      <c r="U627" t="str">
        <f>IFERROR(VLOOKUP(D627,Outros!$E$14:$F$25,2,0),"")</f>
        <v>Receita</v>
      </c>
      <c r="V627" t="str">
        <f>IF(D627=Despesas!$C$13,"Despesas_com_Produto",IF(D627=Despesas!$F$13,"Despesas_com_Serviços",IF(D627=Despesas!$I$13,"Despesas_Administrativas",IF(D627=Despesas!$L$13,"Despesas_Operacionais",IF(D627=Despesas!$O$13,"Despesas_com_Pessoal",IF(D627=Despesas!$R$13,"Impostos",IF(D627=Despesas!$U$13,"Despesas_Não_Operacionais",IF(D627=Despesas!$X$13,"Outras_Despesas",""))))))))</f>
        <v>Despesas_Operacionais</v>
      </c>
      <c r="X627">
        <f t="shared" si="56"/>
        <v>0</v>
      </c>
      <c r="Y627">
        <f t="shared" si="57"/>
        <v>1</v>
      </c>
      <c r="Z627">
        <f t="shared" si="58"/>
        <v>1900</v>
      </c>
    </row>
    <row r="628" spans="2:26" x14ac:dyDescent="0.25">
      <c r="B628" s="35"/>
      <c r="C628" s="35"/>
      <c r="D628" s="36"/>
      <c r="E628" s="36"/>
      <c r="F628" s="36"/>
      <c r="G628" s="82"/>
      <c r="H628" s="36"/>
      <c r="I628" s="73" t="str">
        <f t="shared" ca="1" si="59"/>
        <v/>
      </c>
      <c r="J628" s="69"/>
      <c r="K628" s="37"/>
      <c r="L628" s="58"/>
      <c r="M628" s="58"/>
      <c r="N628" s="74">
        <f t="shared" ca="1" si="60"/>
        <v>0</v>
      </c>
      <c r="O628" s="72">
        <f t="shared" si="61"/>
        <v>0</v>
      </c>
      <c r="U628" t="str">
        <f>IFERROR(VLOOKUP(D628,Outros!$E$14:$F$25,2,0),"")</f>
        <v>Receita</v>
      </c>
      <c r="V628" t="str">
        <f>IF(D628=Despesas!$C$13,"Despesas_com_Produto",IF(D628=Despesas!$F$13,"Despesas_com_Serviços",IF(D628=Despesas!$I$13,"Despesas_Administrativas",IF(D628=Despesas!$L$13,"Despesas_Operacionais",IF(D628=Despesas!$O$13,"Despesas_com_Pessoal",IF(D628=Despesas!$R$13,"Impostos",IF(D628=Despesas!$U$13,"Despesas_Não_Operacionais",IF(D628=Despesas!$X$13,"Outras_Despesas",""))))))))</f>
        <v>Despesas_Operacionais</v>
      </c>
      <c r="X628">
        <f t="shared" si="56"/>
        <v>0</v>
      </c>
      <c r="Y628">
        <f t="shared" si="57"/>
        <v>1</v>
      </c>
      <c r="Z628">
        <f t="shared" si="58"/>
        <v>1900</v>
      </c>
    </row>
    <row r="629" spans="2:26" x14ac:dyDescent="0.25">
      <c r="B629" s="35"/>
      <c r="C629" s="35"/>
      <c r="D629" s="36"/>
      <c r="E629" s="36"/>
      <c r="F629" s="36"/>
      <c r="G629" s="82"/>
      <c r="H629" s="36"/>
      <c r="I629" s="73" t="str">
        <f t="shared" ca="1" si="59"/>
        <v/>
      </c>
      <c r="J629" s="69"/>
      <c r="K629" s="37"/>
      <c r="L629" s="58"/>
      <c r="M629" s="58"/>
      <c r="N629" s="74">
        <f t="shared" ca="1" si="60"/>
        <v>0</v>
      </c>
      <c r="O629" s="72">
        <f t="shared" si="61"/>
        <v>0</v>
      </c>
      <c r="U629" t="str">
        <f>IFERROR(VLOOKUP(D629,Outros!$E$14:$F$25,2,0),"")</f>
        <v>Receita</v>
      </c>
      <c r="V629" t="str">
        <f>IF(D629=Despesas!$C$13,"Despesas_com_Produto",IF(D629=Despesas!$F$13,"Despesas_com_Serviços",IF(D629=Despesas!$I$13,"Despesas_Administrativas",IF(D629=Despesas!$L$13,"Despesas_Operacionais",IF(D629=Despesas!$O$13,"Despesas_com_Pessoal",IF(D629=Despesas!$R$13,"Impostos",IF(D629=Despesas!$U$13,"Despesas_Não_Operacionais",IF(D629=Despesas!$X$13,"Outras_Despesas",""))))))))</f>
        <v>Despesas_Operacionais</v>
      </c>
      <c r="X629">
        <f t="shared" si="56"/>
        <v>0</v>
      </c>
      <c r="Y629">
        <f t="shared" si="57"/>
        <v>1</v>
      </c>
      <c r="Z629">
        <f t="shared" si="58"/>
        <v>1900</v>
      </c>
    </row>
    <row r="630" spans="2:26" x14ac:dyDescent="0.25">
      <c r="B630" s="35"/>
      <c r="C630" s="35"/>
      <c r="D630" s="36"/>
      <c r="E630" s="36"/>
      <c r="F630" s="36"/>
      <c r="G630" s="82"/>
      <c r="H630" s="36"/>
      <c r="I630" s="73" t="str">
        <f t="shared" ca="1" si="59"/>
        <v/>
      </c>
      <c r="J630" s="69"/>
      <c r="K630" s="37"/>
      <c r="L630" s="58"/>
      <c r="M630" s="58"/>
      <c r="N630" s="74">
        <f t="shared" ca="1" si="60"/>
        <v>0</v>
      </c>
      <c r="O630" s="72">
        <f t="shared" si="61"/>
        <v>0</v>
      </c>
      <c r="U630" t="str">
        <f>IFERROR(VLOOKUP(D630,Outros!$E$14:$F$25,2,0),"")</f>
        <v>Receita</v>
      </c>
      <c r="V630" t="str">
        <f>IF(D630=Despesas!$C$13,"Despesas_com_Produto",IF(D630=Despesas!$F$13,"Despesas_com_Serviços",IF(D630=Despesas!$I$13,"Despesas_Administrativas",IF(D630=Despesas!$L$13,"Despesas_Operacionais",IF(D630=Despesas!$O$13,"Despesas_com_Pessoal",IF(D630=Despesas!$R$13,"Impostos",IF(D630=Despesas!$U$13,"Despesas_Não_Operacionais",IF(D630=Despesas!$X$13,"Outras_Despesas",""))))))))</f>
        <v>Despesas_Operacionais</v>
      </c>
      <c r="X630">
        <f t="shared" si="56"/>
        <v>0</v>
      </c>
      <c r="Y630">
        <f t="shared" si="57"/>
        <v>1</v>
      </c>
      <c r="Z630">
        <f t="shared" si="58"/>
        <v>1900</v>
      </c>
    </row>
    <row r="631" spans="2:26" x14ac:dyDescent="0.25">
      <c r="B631" s="35"/>
      <c r="C631" s="35"/>
      <c r="D631" s="36"/>
      <c r="E631" s="36"/>
      <c r="F631" s="36"/>
      <c r="G631" s="82"/>
      <c r="H631" s="36"/>
      <c r="I631" s="73" t="str">
        <f t="shared" ca="1" si="59"/>
        <v/>
      </c>
      <c r="J631" s="69"/>
      <c r="K631" s="37"/>
      <c r="L631" s="58"/>
      <c r="M631" s="58"/>
      <c r="N631" s="74">
        <f t="shared" ca="1" si="60"/>
        <v>0</v>
      </c>
      <c r="O631" s="72">
        <f t="shared" si="61"/>
        <v>0</v>
      </c>
      <c r="U631" t="str">
        <f>IFERROR(VLOOKUP(D631,Outros!$E$14:$F$25,2,0),"")</f>
        <v>Receita</v>
      </c>
      <c r="V631" t="str">
        <f>IF(D631=Despesas!$C$13,"Despesas_com_Produto",IF(D631=Despesas!$F$13,"Despesas_com_Serviços",IF(D631=Despesas!$I$13,"Despesas_Administrativas",IF(D631=Despesas!$L$13,"Despesas_Operacionais",IF(D631=Despesas!$O$13,"Despesas_com_Pessoal",IF(D631=Despesas!$R$13,"Impostos",IF(D631=Despesas!$U$13,"Despesas_Não_Operacionais",IF(D631=Despesas!$X$13,"Outras_Despesas",""))))))))</f>
        <v>Despesas_Operacionais</v>
      </c>
      <c r="X631">
        <f t="shared" si="56"/>
        <v>0</v>
      </c>
      <c r="Y631">
        <f t="shared" si="57"/>
        <v>1</v>
      </c>
      <c r="Z631">
        <f t="shared" si="58"/>
        <v>1900</v>
      </c>
    </row>
    <row r="632" spans="2:26" x14ac:dyDescent="0.25">
      <c r="B632" s="35"/>
      <c r="C632" s="35"/>
      <c r="D632" s="36"/>
      <c r="E632" s="36"/>
      <c r="F632" s="36"/>
      <c r="G632" s="82"/>
      <c r="H632" s="36"/>
      <c r="I632" s="73" t="str">
        <f t="shared" ca="1" si="59"/>
        <v/>
      </c>
      <c r="J632" s="69"/>
      <c r="K632" s="37"/>
      <c r="L632" s="58"/>
      <c r="M632" s="58"/>
      <c r="N632" s="74">
        <f t="shared" ca="1" si="60"/>
        <v>0</v>
      </c>
      <c r="O632" s="72">
        <f t="shared" si="61"/>
        <v>0</v>
      </c>
      <c r="U632" t="str">
        <f>IFERROR(VLOOKUP(D632,Outros!$E$14:$F$25,2,0),"")</f>
        <v>Receita</v>
      </c>
      <c r="V632" t="str">
        <f>IF(D632=Despesas!$C$13,"Despesas_com_Produto",IF(D632=Despesas!$F$13,"Despesas_com_Serviços",IF(D632=Despesas!$I$13,"Despesas_Administrativas",IF(D632=Despesas!$L$13,"Despesas_Operacionais",IF(D632=Despesas!$O$13,"Despesas_com_Pessoal",IF(D632=Despesas!$R$13,"Impostos",IF(D632=Despesas!$U$13,"Despesas_Não_Operacionais",IF(D632=Despesas!$X$13,"Outras_Despesas",""))))))))</f>
        <v>Despesas_Operacionais</v>
      </c>
      <c r="X632">
        <f t="shared" si="56"/>
        <v>0</v>
      </c>
      <c r="Y632">
        <f t="shared" si="57"/>
        <v>1</v>
      </c>
      <c r="Z632">
        <f t="shared" si="58"/>
        <v>1900</v>
      </c>
    </row>
    <row r="633" spans="2:26" x14ac:dyDescent="0.25">
      <c r="B633" s="35"/>
      <c r="C633" s="35"/>
      <c r="D633" s="36"/>
      <c r="E633" s="36"/>
      <c r="F633" s="36"/>
      <c r="G633" s="82"/>
      <c r="H633" s="36"/>
      <c r="I633" s="73" t="str">
        <f t="shared" ca="1" si="59"/>
        <v/>
      </c>
      <c r="J633" s="69"/>
      <c r="K633" s="37"/>
      <c r="L633" s="58"/>
      <c r="M633" s="58"/>
      <c r="N633" s="74">
        <f t="shared" ca="1" si="60"/>
        <v>0</v>
      </c>
      <c r="O633" s="72">
        <f t="shared" si="61"/>
        <v>0</v>
      </c>
      <c r="U633" t="str">
        <f>IFERROR(VLOOKUP(D633,Outros!$E$14:$F$25,2,0),"")</f>
        <v>Receita</v>
      </c>
      <c r="V633" t="str">
        <f>IF(D633=Despesas!$C$13,"Despesas_com_Produto",IF(D633=Despesas!$F$13,"Despesas_com_Serviços",IF(D633=Despesas!$I$13,"Despesas_Administrativas",IF(D633=Despesas!$L$13,"Despesas_Operacionais",IF(D633=Despesas!$O$13,"Despesas_com_Pessoal",IF(D633=Despesas!$R$13,"Impostos",IF(D633=Despesas!$U$13,"Despesas_Não_Operacionais",IF(D633=Despesas!$X$13,"Outras_Despesas",""))))))))</f>
        <v>Despesas_Operacionais</v>
      </c>
      <c r="X633">
        <f t="shared" si="56"/>
        <v>0</v>
      </c>
      <c r="Y633">
        <f t="shared" si="57"/>
        <v>1</v>
      </c>
      <c r="Z633">
        <f t="shared" si="58"/>
        <v>1900</v>
      </c>
    </row>
    <row r="634" spans="2:26" x14ac:dyDescent="0.25">
      <c r="B634" s="35"/>
      <c r="C634" s="35"/>
      <c r="D634" s="36"/>
      <c r="E634" s="36"/>
      <c r="F634" s="36"/>
      <c r="G634" s="82"/>
      <c r="H634" s="36"/>
      <c r="I634" s="73" t="str">
        <f t="shared" ca="1" si="59"/>
        <v/>
      </c>
      <c r="J634" s="69"/>
      <c r="K634" s="37"/>
      <c r="L634" s="58"/>
      <c r="M634" s="58"/>
      <c r="N634" s="74">
        <f t="shared" ca="1" si="60"/>
        <v>0</v>
      </c>
      <c r="O634" s="72">
        <f t="shared" si="61"/>
        <v>0</v>
      </c>
      <c r="U634" t="str">
        <f>IFERROR(VLOOKUP(D634,Outros!$E$14:$F$25,2,0),"")</f>
        <v>Receita</v>
      </c>
      <c r="V634" t="str">
        <f>IF(D634=Despesas!$C$13,"Despesas_com_Produto",IF(D634=Despesas!$F$13,"Despesas_com_Serviços",IF(D634=Despesas!$I$13,"Despesas_Administrativas",IF(D634=Despesas!$L$13,"Despesas_Operacionais",IF(D634=Despesas!$O$13,"Despesas_com_Pessoal",IF(D634=Despesas!$R$13,"Impostos",IF(D634=Despesas!$U$13,"Despesas_Não_Operacionais",IF(D634=Despesas!$X$13,"Outras_Despesas",""))))))))</f>
        <v>Despesas_Operacionais</v>
      </c>
      <c r="X634">
        <f t="shared" si="56"/>
        <v>0</v>
      </c>
      <c r="Y634">
        <f t="shared" si="57"/>
        <v>1</v>
      </c>
      <c r="Z634">
        <f t="shared" si="58"/>
        <v>1900</v>
      </c>
    </row>
    <row r="635" spans="2:26" x14ac:dyDescent="0.25">
      <c r="B635" s="35"/>
      <c r="C635" s="35"/>
      <c r="D635" s="36"/>
      <c r="E635" s="36"/>
      <c r="F635" s="36"/>
      <c r="G635" s="82"/>
      <c r="H635" s="36"/>
      <c r="I635" s="73" t="str">
        <f t="shared" ca="1" si="59"/>
        <v/>
      </c>
      <c r="J635" s="69"/>
      <c r="K635" s="37"/>
      <c r="L635" s="58"/>
      <c r="M635" s="58"/>
      <c r="N635" s="74">
        <f t="shared" ca="1" si="60"/>
        <v>0</v>
      </c>
      <c r="O635" s="72">
        <f t="shared" si="61"/>
        <v>0</v>
      </c>
      <c r="U635" t="str">
        <f>IFERROR(VLOOKUP(D635,Outros!$E$14:$F$25,2,0),"")</f>
        <v>Receita</v>
      </c>
      <c r="V635" t="str">
        <f>IF(D635=Despesas!$C$13,"Despesas_com_Produto",IF(D635=Despesas!$F$13,"Despesas_com_Serviços",IF(D635=Despesas!$I$13,"Despesas_Administrativas",IF(D635=Despesas!$L$13,"Despesas_Operacionais",IF(D635=Despesas!$O$13,"Despesas_com_Pessoal",IF(D635=Despesas!$R$13,"Impostos",IF(D635=Despesas!$U$13,"Despesas_Não_Operacionais",IF(D635=Despesas!$X$13,"Outras_Despesas",""))))))))</f>
        <v>Despesas_Operacionais</v>
      </c>
      <c r="X635">
        <f t="shared" si="56"/>
        <v>0</v>
      </c>
      <c r="Y635">
        <f t="shared" si="57"/>
        <v>1</v>
      </c>
      <c r="Z635">
        <f t="shared" si="58"/>
        <v>1900</v>
      </c>
    </row>
    <row r="636" spans="2:26" x14ac:dyDescent="0.25">
      <c r="B636" s="35"/>
      <c r="C636" s="35"/>
      <c r="D636" s="36"/>
      <c r="E636" s="36"/>
      <c r="F636" s="36"/>
      <c r="G636" s="82"/>
      <c r="H636" s="36"/>
      <c r="I636" s="73" t="str">
        <f t="shared" ca="1" si="59"/>
        <v/>
      </c>
      <c r="J636" s="69"/>
      <c r="K636" s="37"/>
      <c r="L636" s="58"/>
      <c r="M636" s="58"/>
      <c r="N636" s="74">
        <f t="shared" ca="1" si="60"/>
        <v>0</v>
      </c>
      <c r="O636" s="72">
        <f t="shared" si="61"/>
        <v>0</v>
      </c>
      <c r="U636" t="str">
        <f>IFERROR(VLOOKUP(D636,Outros!$E$14:$F$25,2,0),"")</f>
        <v>Receita</v>
      </c>
      <c r="V636" t="str">
        <f>IF(D636=Despesas!$C$13,"Despesas_com_Produto",IF(D636=Despesas!$F$13,"Despesas_com_Serviços",IF(D636=Despesas!$I$13,"Despesas_Administrativas",IF(D636=Despesas!$L$13,"Despesas_Operacionais",IF(D636=Despesas!$O$13,"Despesas_com_Pessoal",IF(D636=Despesas!$R$13,"Impostos",IF(D636=Despesas!$U$13,"Despesas_Não_Operacionais",IF(D636=Despesas!$X$13,"Outras_Despesas",""))))))))</f>
        <v>Despesas_Operacionais</v>
      </c>
      <c r="X636">
        <f t="shared" si="56"/>
        <v>0</v>
      </c>
      <c r="Y636">
        <f t="shared" si="57"/>
        <v>1</v>
      </c>
      <c r="Z636">
        <f t="shared" si="58"/>
        <v>1900</v>
      </c>
    </row>
    <row r="637" spans="2:26" x14ac:dyDescent="0.25">
      <c r="B637" s="35"/>
      <c r="C637" s="35"/>
      <c r="D637" s="36"/>
      <c r="E637" s="36"/>
      <c r="F637" s="36"/>
      <c r="G637" s="82"/>
      <c r="H637" s="36"/>
      <c r="I637" s="73" t="str">
        <f t="shared" ca="1" si="59"/>
        <v/>
      </c>
      <c r="J637" s="69"/>
      <c r="K637" s="37"/>
      <c r="L637" s="58"/>
      <c r="M637" s="58"/>
      <c r="N637" s="74">
        <f t="shared" ca="1" si="60"/>
        <v>0</v>
      </c>
      <c r="O637" s="72">
        <f t="shared" si="61"/>
        <v>0</v>
      </c>
      <c r="U637" t="str">
        <f>IFERROR(VLOOKUP(D637,Outros!$E$14:$F$25,2,0),"")</f>
        <v>Receita</v>
      </c>
      <c r="V637" t="str">
        <f>IF(D637=Despesas!$C$13,"Despesas_com_Produto",IF(D637=Despesas!$F$13,"Despesas_com_Serviços",IF(D637=Despesas!$I$13,"Despesas_Administrativas",IF(D637=Despesas!$L$13,"Despesas_Operacionais",IF(D637=Despesas!$O$13,"Despesas_com_Pessoal",IF(D637=Despesas!$R$13,"Impostos",IF(D637=Despesas!$U$13,"Despesas_Não_Operacionais",IF(D637=Despesas!$X$13,"Outras_Despesas",""))))))))</f>
        <v>Despesas_Operacionais</v>
      </c>
      <c r="X637">
        <f t="shared" si="56"/>
        <v>0</v>
      </c>
      <c r="Y637">
        <f t="shared" si="57"/>
        <v>1</v>
      </c>
      <c r="Z637">
        <f t="shared" si="58"/>
        <v>1900</v>
      </c>
    </row>
    <row r="638" spans="2:26" x14ac:dyDescent="0.25">
      <c r="B638" s="35"/>
      <c r="C638" s="35"/>
      <c r="D638" s="36"/>
      <c r="E638" s="36"/>
      <c r="F638" s="36"/>
      <c r="G638" s="82"/>
      <c r="H638" s="36"/>
      <c r="I638" s="73" t="str">
        <f t="shared" ca="1" si="59"/>
        <v/>
      </c>
      <c r="J638" s="69"/>
      <c r="K638" s="37"/>
      <c r="L638" s="58"/>
      <c r="M638" s="58"/>
      <c r="N638" s="74">
        <f t="shared" ca="1" si="60"/>
        <v>0</v>
      </c>
      <c r="O638" s="72">
        <f t="shared" si="61"/>
        <v>0</v>
      </c>
      <c r="U638" t="str">
        <f>IFERROR(VLOOKUP(D638,Outros!$E$14:$F$25,2,0),"")</f>
        <v>Receita</v>
      </c>
      <c r="V638" t="str">
        <f>IF(D638=Despesas!$C$13,"Despesas_com_Produto",IF(D638=Despesas!$F$13,"Despesas_com_Serviços",IF(D638=Despesas!$I$13,"Despesas_Administrativas",IF(D638=Despesas!$L$13,"Despesas_Operacionais",IF(D638=Despesas!$O$13,"Despesas_com_Pessoal",IF(D638=Despesas!$R$13,"Impostos",IF(D638=Despesas!$U$13,"Despesas_Não_Operacionais",IF(D638=Despesas!$X$13,"Outras_Despesas",""))))))))</f>
        <v>Despesas_Operacionais</v>
      </c>
      <c r="X638">
        <f t="shared" si="56"/>
        <v>0</v>
      </c>
      <c r="Y638">
        <f t="shared" si="57"/>
        <v>1</v>
      </c>
      <c r="Z638">
        <f t="shared" si="58"/>
        <v>1900</v>
      </c>
    </row>
    <row r="639" spans="2:26" x14ac:dyDescent="0.25">
      <c r="B639" s="35"/>
      <c r="C639" s="35"/>
      <c r="D639" s="36"/>
      <c r="E639" s="36"/>
      <c r="F639" s="36"/>
      <c r="G639" s="82"/>
      <c r="H639" s="36"/>
      <c r="I639" s="73" t="str">
        <f t="shared" ca="1" si="59"/>
        <v/>
      </c>
      <c r="J639" s="69"/>
      <c r="K639" s="37"/>
      <c r="L639" s="58"/>
      <c r="M639" s="58"/>
      <c r="N639" s="74">
        <f t="shared" ca="1" si="60"/>
        <v>0</v>
      </c>
      <c r="O639" s="72">
        <f t="shared" si="61"/>
        <v>0</v>
      </c>
      <c r="U639" t="str">
        <f>IFERROR(VLOOKUP(D639,Outros!$E$14:$F$25,2,0),"")</f>
        <v>Receita</v>
      </c>
      <c r="V639" t="str">
        <f>IF(D639=Despesas!$C$13,"Despesas_com_Produto",IF(D639=Despesas!$F$13,"Despesas_com_Serviços",IF(D639=Despesas!$I$13,"Despesas_Administrativas",IF(D639=Despesas!$L$13,"Despesas_Operacionais",IF(D639=Despesas!$O$13,"Despesas_com_Pessoal",IF(D639=Despesas!$R$13,"Impostos",IF(D639=Despesas!$U$13,"Despesas_Não_Operacionais",IF(D639=Despesas!$X$13,"Outras_Despesas",""))))))))</f>
        <v>Despesas_Operacionais</v>
      </c>
      <c r="X639">
        <f t="shared" si="56"/>
        <v>0</v>
      </c>
      <c r="Y639">
        <f t="shared" si="57"/>
        <v>1</v>
      </c>
      <c r="Z639">
        <f t="shared" si="58"/>
        <v>1900</v>
      </c>
    </row>
    <row r="640" spans="2:26" x14ac:dyDescent="0.25">
      <c r="B640" s="35"/>
      <c r="C640" s="35"/>
      <c r="D640" s="36"/>
      <c r="E640" s="36"/>
      <c r="F640" s="36"/>
      <c r="G640" s="82"/>
      <c r="H640" s="36"/>
      <c r="I640" s="73" t="str">
        <f t="shared" ca="1" si="59"/>
        <v/>
      </c>
      <c r="J640" s="69"/>
      <c r="K640" s="37"/>
      <c r="L640" s="58"/>
      <c r="M640" s="58"/>
      <c r="N640" s="74">
        <f t="shared" ca="1" si="60"/>
        <v>0</v>
      </c>
      <c r="O640" s="72">
        <f t="shared" si="61"/>
        <v>0</v>
      </c>
      <c r="U640" t="str">
        <f>IFERROR(VLOOKUP(D640,Outros!$E$14:$F$25,2,0),"")</f>
        <v>Receita</v>
      </c>
      <c r="V640" t="str">
        <f>IF(D640=Despesas!$C$13,"Despesas_com_Produto",IF(D640=Despesas!$F$13,"Despesas_com_Serviços",IF(D640=Despesas!$I$13,"Despesas_Administrativas",IF(D640=Despesas!$L$13,"Despesas_Operacionais",IF(D640=Despesas!$O$13,"Despesas_com_Pessoal",IF(D640=Despesas!$R$13,"Impostos",IF(D640=Despesas!$U$13,"Despesas_Não_Operacionais",IF(D640=Despesas!$X$13,"Outras_Despesas",""))))))))</f>
        <v>Despesas_Operacionais</v>
      </c>
      <c r="X640">
        <f t="shared" si="56"/>
        <v>0</v>
      </c>
      <c r="Y640">
        <f t="shared" si="57"/>
        <v>1</v>
      </c>
      <c r="Z640">
        <f t="shared" si="58"/>
        <v>1900</v>
      </c>
    </row>
    <row r="641" spans="2:26" x14ac:dyDescent="0.25">
      <c r="B641" s="35"/>
      <c r="C641" s="35"/>
      <c r="D641" s="36"/>
      <c r="E641" s="36"/>
      <c r="F641" s="36"/>
      <c r="G641" s="82"/>
      <c r="H641" s="36"/>
      <c r="I641" s="73" t="str">
        <f t="shared" ca="1" si="59"/>
        <v/>
      </c>
      <c r="J641" s="69"/>
      <c r="K641" s="37"/>
      <c r="L641" s="58"/>
      <c r="M641" s="58"/>
      <c r="N641" s="74">
        <f t="shared" ca="1" si="60"/>
        <v>0</v>
      </c>
      <c r="O641" s="72">
        <f t="shared" si="61"/>
        <v>0</v>
      </c>
      <c r="U641" t="str">
        <f>IFERROR(VLOOKUP(D641,Outros!$E$14:$F$25,2,0),"")</f>
        <v>Receita</v>
      </c>
      <c r="V641" t="str">
        <f>IF(D641=Despesas!$C$13,"Despesas_com_Produto",IF(D641=Despesas!$F$13,"Despesas_com_Serviços",IF(D641=Despesas!$I$13,"Despesas_Administrativas",IF(D641=Despesas!$L$13,"Despesas_Operacionais",IF(D641=Despesas!$O$13,"Despesas_com_Pessoal",IF(D641=Despesas!$R$13,"Impostos",IF(D641=Despesas!$U$13,"Despesas_Não_Operacionais",IF(D641=Despesas!$X$13,"Outras_Despesas",""))))))))</f>
        <v>Despesas_Operacionais</v>
      </c>
      <c r="X641">
        <f t="shared" si="56"/>
        <v>0</v>
      </c>
      <c r="Y641">
        <f t="shared" si="57"/>
        <v>1</v>
      </c>
      <c r="Z641">
        <f t="shared" si="58"/>
        <v>1900</v>
      </c>
    </row>
    <row r="642" spans="2:26" x14ac:dyDescent="0.25">
      <c r="B642" s="35"/>
      <c r="C642" s="35"/>
      <c r="D642" s="36"/>
      <c r="E642" s="36"/>
      <c r="F642" s="36"/>
      <c r="G642" s="82"/>
      <c r="H642" s="36"/>
      <c r="I642" s="73" t="str">
        <f t="shared" ca="1" si="59"/>
        <v/>
      </c>
      <c r="J642" s="69"/>
      <c r="K642" s="37"/>
      <c r="L642" s="58"/>
      <c r="M642" s="58"/>
      <c r="N642" s="74">
        <f t="shared" ca="1" si="60"/>
        <v>0</v>
      </c>
      <c r="O642" s="72">
        <f t="shared" si="61"/>
        <v>0</v>
      </c>
      <c r="U642" t="str">
        <f>IFERROR(VLOOKUP(D642,Outros!$E$14:$F$25,2,0),"")</f>
        <v>Receita</v>
      </c>
      <c r="V642" t="str">
        <f>IF(D642=Despesas!$C$13,"Despesas_com_Produto",IF(D642=Despesas!$F$13,"Despesas_com_Serviços",IF(D642=Despesas!$I$13,"Despesas_Administrativas",IF(D642=Despesas!$L$13,"Despesas_Operacionais",IF(D642=Despesas!$O$13,"Despesas_com_Pessoal",IF(D642=Despesas!$R$13,"Impostos",IF(D642=Despesas!$U$13,"Despesas_Não_Operacionais",IF(D642=Despesas!$X$13,"Outras_Despesas",""))))))))</f>
        <v>Despesas_Operacionais</v>
      </c>
      <c r="X642">
        <f t="shared" si="56"/>
        <v>0</v>
      </c>
      <c r="Y642">
        <f t="shared" si="57"/>
        <v>1</v>
      </c>
      <c r="Z642">
        <f t="shared" si="58"/>
        <v>1900</v>
      </c>
    </row>
    <row r="643" spans="2:26" x14ac:dyDescent="0.25">
      <c r="B643" s="35"/>
      <c r="C643" s="35"/>
      <c r="D643" s="36"/>
      <c r="E643" s="36"/>
      <c r="F643" s="36"/>
      <c r="G643" s="82"/>
      <c r="H643" s="36"/>
      <c r="I643" s="73" t="str">
        <f t="shared" ca="1" si="59"/>
        <v/>
      </c>
      <c r="J643" s="69"/>
      <c r="K643" s="37"/>
      <c r="L643" s="58"/>
      <c r="M643" s="58"/>
      <c r="N643" s="74">
        <f t="shared" ca="1" si="60"/>
        <v>0</v>
      </c>
      <c r="O643" s="72">
        <f t="shared" si="61"/>
        <v>0</v>
      </c>
      <c r="U643" t="str">
        <f>IFERROR(VLOOKUP(D643,Outros!$E$14:$F$25,2,0),"")</f>
        <v>Receita</v>
      </c>
      <c r="V643" t="str">
        <f>IF(D643=Despesas!$C$13,"Despesas_com_Produto",IF(D643=Despesas!$F$13,"Despesas_com_Serviços",IF(D643=Despesas!$I$13,"Despesas_Administrativas",IF(D643=Despesas!$L$13,"Despesas_Operacionais",IF(D643=Despesas!$O$13,"Despesas_com_Pessoal",IF(D643=Despesas!$R$13,"Impostos",IF(D643=Despesas!$U$13,"Despesas_Não_Operacionais",IF(D643=Despesas!$X$13,"Outras_Despesas",""))))))))</f>
        <v>Despesas_Operacionais</v>
      </c>
      <c r="X643">
        <f t="shared" si="56"/>
        <v>0</v>
      </c>
      <c r="Y643">
        <f t="shared" si="57"/>
        <v>1</v>
      </c>
      <c r="Z643">
        <f t="shared" si="58"/>
        <v>1900</v>
      </c>
    </row>
    <row r="644" spans="2:26" x14ac:dyDescent="0.25">
      <c r="B644" s="35"/>
      <c r="C644" s="35"/>
      <c r="D644" s="36"/>
      <c r="E644" s="36"/>
      <c r="F644" s="36"/>
      <c r="G644" s="82"/>
      <c r="H644" s="36"/>
      <c r="I644" s="73" t="str">
        <f t="shared" ca="1" si="59"/>
        <v/>
      </c>
      <c r="J644" s="69"/>
      <c r="K644" s="37"/>
      <c r="L644" s="58"/>
      <c r="M644" s="58"/>
      <c r="N644" s="74">
        <f t="shared" ca="1" si="60"/>
        <v>0</v>
      </c>
      <c r="O644" s="72">
        <f t="shared" si="61"/>
        <v>0</v>
      </c>
      <c r="U644" t="str">
        <f>IFERROR(VLOOKUP(D644,Outros!$E$14:$F$25,2,0),"")</f>
        <v>Receita</v>
      </c>
      <c r="V644" t="str">
        <f>IF(D644=Despesas!$C$13,"Despesas_com_Produto",IF(D644=Despesas!$F$13,"Despesas_com_Serviços",IF(D644=Despesas!$I$13,"Despesas_Administrativas",IF(D644=Despesas!$L$13,"Despesas_Operacionais",IF(D644=Despesas!$O$13,"Despesas_com_Pessoal",IF(D644=Despesas!$R$13,"Impostos",IF(D644=Despesas!$U$13,"Despesas_Não_Operacionais",IF(D644=Despesas!$X$13,"Outras_Despesas",""))))))))</f>
        <v>Despesas_Operacionais</v>
      </c>
      <c r="X644">
        <f t="shared" si="56"/>
        <v>0</v>
      </c>
      <c r="Y644">
        <f t="shared" si="57"/>
        <v>1</v>
      </c>
      <c r="Z644">
        <f t="shared" si="58"/>
        <v>1900</v>
      </c>
    </row>
    <row r="645" spans="2:26" x14ac:dyDescent="0.25">
      <c r="B645" s="35"/>
      <c r="C645" s="35"/>
      <c r="D645" s="36"/>
      <c r="E645" s="36"/>
      <c r="F645" s="36"/>
      <c r="G645" s="82"/>
      <c r="H645" s="36"/>
      <c r="I645" s="73" t="str">
        <f t="shared" ca="1" si="59"/>
        <v/>
      </c>
      <c r="J645" s="69"/>
      <c r="K645" s="37"/>
      <c r="L645" s="58"/>
      <c r="M645" s="58"/>
      <c r="N645" s="74">
        <f t="shared" ca="1" si="60"/>
        <v>0</v>
      </c>
      <c r="O645" s="72">
        <f t="shared" si="61"/>
        <v>0</v>
      </c>
      <c r="U645" t="str">
        <f>IFERROR(VLOOKUP(D645,Outros!$E$14:$F$25,2,0),"")</f>
        <v>Receita</v>
      </c>
      <c r="V645" t="str">
        <f>IF(D645=Despesas!$C$13,"Despesas_com_Produto",IF(D645=Despesas!$F$13,"Despesas_com_Serviços",IF(D645=Despesas!$I$13,"Despesas_Administrativas",IF(D645=Despesas!$L$13,"Despesas_Operacionais",IF(D645=Despesas!$O$13,"Despesas_com_Pessoal",IF(D645=Despesas!$R$13,"Impostos",IF(D645=Despesas!$U$13,"Despesas_Não_Operacionais",IF(D645=Despesas!$X$13,"Outras_Despesas",""))))))))</f>
        <v>Despesas_Operacionais</v>
      </c>
      <c r="X645">
        <f t="shared" si="56"/>
        <v>0</v>
      </c>
      <c r="Y645">
        <f t="shared" si="57"/>
        <v>1</v>
      </c>
      <c r="Z645">
        <f t="shared" si="58"/>
        <v>1900</v>
      </c>
    </row>
    <row r="646" spans="2:26" x14ac:dyDescent="0.25">
      <c r="B646" s="35"/>
      <c r="C646" s="35"/>
      <c r="D646" s="36"/>
      <c r="E646" s="36"/>
      <c r="F646" s="36"/>
      <c r="G646" s="82"/>
      <c r="H646" s="36"/>
      <c r="I646" s="73" t="str">
        <f t="shared" ca="1" si="59"/>
        <v/>
      </c>
      <c r="J646" s="69"/>
      <c r="K646" s="37"/>
      <c r="L646" s="58"/>
      <c r="M646" s="58"/>
      <c r="N646" s="74">
        <f t="shared" ca="1" si="60"/>
        <v>0</v>
      </c>
      <c r="O646" s="72">
        <f t="shared" si="61"/>
        <v>0</v>
      </c>
      <c r="U646" t="str">
        <f>IFERROR(VLOOKUP(D646,Outros!$E$14:$F$25,2,0),"")</f>
        <v>Receita</v>
      </c>
      <c r="V646" t="str">
        <f>IF(D646=Despesas!$C$13,"Despesas_com_Produto",IF(D646=Despesas!$F$13,"Despesas_com_Serviços",IF(D646=Despesas!$I$13,"Despesas_Administrativas",IF(D646=Despesas!$L$13,"Despesas_Operacionais",IF(D646=Despesas!$O$13,"Despesas_com_Pessoal",IF(D646=Despesas!$R$13,"Impostos",IF(D646=Despesas!$U$13,"Despesas_Não_Operacionais",IF(D646=Despesas!$X$13,"Outras_Despesas",""))))))))</f>
        <v>Despesas_Operacionais</v>
      </c>
      <c r="X646">
        <f t="shared" si="56"/>
        <v>0</v>
      </c>
      <c r="Y646">
        <f t="shared" si="57"/>
        <v>1</v>
      </c>
      <c r="Z646">
        <f t="shared" si="58"/>
        <v>1900</v>
      </c>
    </row>
    <row r="647" spans="2:26" x14ac:dyDescent="0.25">
      <c r="B647" s="35"/>
      <c r="C647" s="35"/>
      <c r="D647" s="36"/>
      <c r="E647" s="36"/>
      <c r="F647" s="36"/>
      <c r="G647" s="82"/>
      <c r="H647" s="36"/>
      <c r="I647" s="73" t="str">
        <f t="shared" ca="1" si="59"/>
        <v/>
      </c>
      <c r="J647" s="69"/>
      <c r="K647" s="37"/>
      <c r="L647" s="58"/>
      <c r="M647" s="58"/>
      <c r="N647" s="74">
        <f t="shared" ca="1" si="60"/>
        <v>0</v>
      </c>
      <c r="O647" s="72">
        <f t="shared" si="61"/>
        <v>0</v>
      </c>
      <c r="U647" t="str">
        <f>IFERROR(VLOOKUP(D647,Outros!$E$14:$F$25,2,0),"")</f>
        <v>Receita</v>
      </c>
      <c r="V647" t="str">
        <f>IF(D647=Despesas!$C$13,"Despesas_com_Produto",IF(D647=Despesas!$F$13,"Despesas_com_Serviços",IF(D647=Despesas!$I$13,"Despesas_Administrativas",IF(D647=Despesas!$L$13,"Despesas_Operacionais",IF(D647=Despesas!$O$13,"Despesas_com_Pessoal",IF(D647=Despesas!$R$13,"Impostos",IF(D647=Despesas!$U$13,"Despesas_Não_Operacionais",IF(D647=Despesas!$X$13,"Outras_Despesas",""))))))))</f>
        <v>Despesas_Operacionais</v>
      </c>
      <c r="X647">
        <f t="shared" si="56"/>
        <v>0</v>
      </c>
      <c r="Y647">
        <f t="shared" si="57"/>
        <v>1</v>
      </c>
      <c r="Z647">
        <f t="shared" si="58"/>
        <v>1900</v>
      </c>
    </row>
    <row r="648" spans="2:26" x14ac:dyDescent="0.25">
      <c r="B648" s="35"/>
      <c r="C648" s="35"/>
      <c r="D648" s="36"/>
      <c r="E648" s="36"/>
      <c r="F648" s="36"/>
      <c r="G648" s="82"/>
      <c r="H648" s="36"/>
      <c r="I648" s="73" t="str">
        <f t="shared" ca="1" si="59"/>
        <v/>
      </c>
      <c r="J648" s="69"/>
      <c r="K648" s="37"/>
      <c r="L648" s="58"/>
      <c r="M648" s="58"/>
      <c r="N648" s="74">
        <f t="shared" ca="1" si="60"/>
        <v>0</v>
      </c>
      <c r="O648" s="72">
        <f t="shared" si="61"/>
        <v>0</v>
      </c>
      <c r="U648" t="str">
        <f>IFERROR(VLOOKUP(D648,Outros!$E$14:$F$25,2,0),"")</f>
        <v>Receita</v>
      </c>
      <c r="V648" t="str">
        <f>IF(D648=Despesas!$C$13,"Despesas_com_Produto",IF(D648=Despesas!$F$13,"Despesas_com_Serviços",IF(D648=Despesas!$I$13,"Despesas_Administrativas",IF(D648=Despesas!$L$13,"Despesas_Operacionais",IF(D648=Despesas!$O$13,"Despesas_com_Pessoal",IF(D648=Despesas!$R$13,"Impostos",IF(D648=Despesas!$U$13,"Despesas_Não_Operacionais",IF(D648=Despesas!$X$13,"Outras_Despesas",""))))))))</f>
        <v>Despesas_Operacionais</v>
      </c>
      <c r="X648">
        <f t="shared" si="56"/>
        <v>0</v>
      </c>
      <c r="Y648">
        <f t="shared" si="57"/>
        <v>1</v>
      </c>
      <c r="Z648">
        <f t="shared" si="58"/>
        <v>1900</v>
      </c>
    </row>
    <row r="649" spans="2:26" x14ac:dyDescent="0.25">
      <c r="B649" s="35"/>
      <c r="C649" s="35"/>
      <c r="D649" s="36"/>
      <c r="E649" s="36"/>
      <c r="F649" s="36"/>
      <c r="G649" s="82"/>
      <c r="H649" s="36"/>
      <c r="I649" s="73" t="str">
        <f t="shared" ca="1" si="59"/>
        <v/>
      </c>
      <c r="J649" s="69"/>
      <c r="K649" s="37"/>
      <c r="L649" s="58"/>
      <c r="M649" s="58"/>
      <c r="N649" s="74">
        <f t="shared" ca="1" si="60"/>
        <v>0</v>
      </c>
      <c r="O649" s="72">
        <f t="shared" si="61"/>
        <v>0</v>
      </c>
      <c r="U649" t="str">
        <f>IFERROR(VLOOKUP(D649,Outros!$E$14:$F$25,2,0),"")</f>
        <v>Receita</v>
      </c>
      <c r="V649" t="str">
        <f>IF(D649=Despesas!$C$13,"Despesas_com_Produto",IF(D649=Despesas!$F$13,"Despesas_com_Serviços",IF(D649=Despesas!$I$13,"Despesas_Administrativas",IF(D649=Despesas!$L$13,"Despesas_Operacionais",IF(D649=Despesas!$O$13,"Despesas_com_Pessoal",IF(D649=Despesas!$R$13,"Impostos",IF(D649=Despesas!$U$13,"Despesas_Não_Operacionais",IF(D649=Despesas!$X$13,"Outras_Despesas",""))))))))</f>
        <v>Despesas_Operacionais</v>
      </c>
      <c r="X649">
        <f t="shared" si="56"/>
        <v>0</v>
      </c>
      <c r="Y649">
        <f t="shared" si="57"/>
        <v>1</v>
      </c>
      <c r="Z649">
        <f t="shared" si="58"/>
        <v>1900</v>
      </c>
    </row>
    <row r="650" spans="2:26" x14ac:dyDescent="0.25">
      <c r="B650" s="35"/>
      <c r="C650" s="35"/>
      <c r="D650" s="36"/>
      <c r="E650" s="36"/>
      <c r="F650" s="36"/>
      <c r="G650" s="82"/>
      <c r="H650" s="36"/>
      <c r="I650" s="73" t="str">
        <f t="shared" ca="1" si="59"/>
        <v/>
      </c>
      <c r="J650" s="69"/>
      <c r="K650" s="37"/>
      <c r="L650" s="58"/>
      <c r="M650" s="58"/>
      <c r="N650" s="74">
        <f t="shared" ca="1" si="60"/>
        <v>0</v>
      </c>
      <c r="O650" s="72">
        <f t="shared" si="61"/>
        <v>0</v>
      </c>
      <c r="U650" t="str">
        <f>IFERROR(VLOOKUP(D650,Outros!$E$14:$F$25,2,0),"")</f>
        <v>Receita</v>
      </c>
      <c r="V650" t="str">
        <f>IF(D650=Despesas!$C$13,"Despesas_com_Produto",IF(D650=Despesas!$F$13,"Despesas_com_Serviços",IF(D650=Despesas!$I$13,"Despesas_Administrativas",IF(D650=Despesas!$L$13,"Despesas_Operacionais",IF(D650=Despesas!$O$13,"Despesas_com_Pessoal",IF(D650=Despesas!$R$13,"Impostos",IF(D650=Despesas!$U$13,"Despesas_Não_Operacionais",IF(D650=Despesas!$X$13,"Outras_Despesas",""))))))))</f>
        <v>Despesas_Operacionais</v>
      </c>
      <c r="X650">
        <f t="shared" si="56"/>
        <v>0</v>
      </c>
      <c r="Y650">
        <f t="shared" si="57"/>
        <v>1</v>
      </c>
      <c r="Z650">
        <f t="shared" si="58"/>
        <v>1900</v>
      </c>
    </row>
    <row r="651" spans="2:26" x14ac:dyDescent="0.25">
      <c r="B651" s="35"/>
      <c r="C651" s="35"/>
      <c r="D651" s="36"/>
      <c r="E651" s="36"/>
      <c r="F651" s="36"/>
      <c r="G651" s="82"/>
      <c r="H651" s="36"/>
      <c r="I651" s="73" t="str">
        <f t="shared" ca="1" si="59"/>
        <v/>
      </c>
      <c r="J651" s="69"/>
      <c r="K651" s="37"/>
      <c r="L651" s="58"/>
      <c r="M651" s="58"/>
      <c r="N651" s="74">
        <f t="shared" ca="1" si="60"/>
        <v>0</v>
      </c>
      <c r="O651" s="72">
        <f t="shared" si="61"/>
        <v>0</v>
      </c>
      <c r="U651" t="str">
        <f>IFERROR(VLOOKUP(D651,Outros!$E$14:$F$25,2,0),"")</f>
        <v>Receita</v>
      </c>
      <c r="V651" t="str">
        <f>IF(D651=Despesas!$C$13,"Despesas_com_Produto",IF(D651=Despesas!$F$13,"Despesas_com_Serviços",IF(D651=Despesas!$I$13,"Despesas_Administrativas",IF(D651=Despesas!$L$13,"Despesas_Operacionais",IF(D651=Despesas!$O$13,"Despesas_com_Pessoal",IF(D651=Despesas!$R$13,"Impostos",IF(D651=Despesas!$U$13,"Despesas_Não_Operacionais",IF(D651=Despesas!$X$13,"Outras_Despesas",""))))))))</f>
        <v>Despesas_Operacionais</v>
      </c>
      <c r="X651">
        <f t="shared" si="56"/>
        <v>0</v>
      </c>
      <c r="Y651">
        <f t="shared" si="57"/>
        <v>1</v>
      </c>
      <c r="Z651">
        <f t="shared" si="58"/>
        <v>1900</v>
      </c>
    </row>
    <row r="652" spans="2:26" x14ac:dyDescent="0.25">
      <c r="B652" s="35"/>
      <c r="C652" s="35"/>
      <c r="D652" s="36"/>
      <c r="E652" s="36"/>
      <c r="F652" s="36"/>
      <c r="G652" s="82"/>
      <c r="H652" s="36"/>
      <c r="I652" s="73" t="str">
        <f t="shared" ca="1" si="59"/>
        <v/>
      </c>
      <c r="J652" s="69"/>
      <c r="K652" s="37"/>
      <c r="L652" s="58"/>
      <c r="M652" s="58"/>
      <c r="N652" s="74">
        <f t="shared" ca="1" si="60"/>
        <v>0</v>
      </c>
      <c r="O652" s="72">
        <f t="shared" si="61"/>
        <v>0</v>
      </c>
      <c r="U652" t="str">
        <f>IFERROR(VLOOKUP(D652,Outros!$E$14:$F$25,2,0),"")</f>
        <v>Receita</v>
      </c>
      <c r="V652" t="str">
        <f>IF(D652=Despesas!$C$13,"Despesas_com_Produto",IF(D652=Despesas!$F$13,"Despesas_com_Serviços",IF(D652=Despesas!$I$13,"Despesas_Administrativas",IF(D652=Despesas!$L$13,"Despesas_Operacionais",IF(D652=Despesas!$O$13,"Despesas_com_Pessoal",IF(D652=Despesas!$R$13,"Impostos",IF(D652=Despesas!$U$13,"Despesas_Não_Operacionais",IF(D652=Despesas!$X$13,"Outras_Despesas",""))))))))</f>
        <v>Despesas_Operacionais</v>
      </c>
      <c r="X652">
        <f t="shared" si="56"/>
        <v>0</v>
      </c>
      <c r="Y652">
        <f t="shared" si="57"/>
        <v>1</v>
      </c>
      <c r="Z652">
        <f t="shared" si="58"/>
        <v>1900</v>
      </c>
    </row>
    <row r="653" spans="2:26" x14ac:dyDescent="0.25">
      <c r="B653" s="35"/>
      <c r="C653" s="35"/>
      <c r="D653" s="36"/>
      <c r="E653" s="36"/>
      <c r="F653" s="36"/>
      <c r="G653" s="82"/>
      <c r="H653" s="36"/>
      <c r="I653" s="73" t="str">
        <f t="shared" ca="1" si="59"/>
        <v/>
      </c>
      <c r="J653" s="69"/>
      <c r="K653" s="37"/>
      <c r="L653" s="58"/>
      <c r="M653" s="58"/>
      <c r="N653" s="74">
        <f t="shared" ca="1" si="60"/>
        <v>0</v>
      </c>
      <c r="O653" s="72">
        <f t="shared" si="61"/>
        <v>0</v>
      </c>
      <c r="U653" t="str">
        <f>IFERROR(VLOOKUP(D653,Outros!$E$14:$F$25,2,0),"")</f>
        <v>Receita</v>
      </c>
      <c r="V653" t="str">
        <f>IF(D653=Despesas!$C$13,"Despesas_com_Produto",IF(D653=Despesas!$F$13,"Despesas_com_Serviços",IF(D653=Despesas!$I$13,"Despesas_Administrativas",IF(D653=Despesas!$L$13,"Despesas_Operacionais",IF(D653=Despesas!$O$13,"Despesas_com_Pessoal",IF(D653=Despesas!$R$13,"Impostos",IF(D653=Despesas!$U$13,"Despesas_Não_Operacionais",IF(D653=Despesas!$X$13,"Outras_Despesas",""))))))))</f>
        <v>Despesas_Operacionais</v>
      </c>
      <c r="X653">
        <f t="shared" si="56"/>
        <v>0</v>
      </c>
      <c r="Y653">
        <f t="shared" si="57"/>
        <v>1</v>
      </c>
      <c r="Z653">
        <f t="shared" si="58"/>
        <v>1900</v>
      </c>
    </row>
    <row r="654" spans="2:26" x14ac:dyDescent="0.25">
      <c r="B654" s="35"/>
      <c r="C654" s="35"/>
      <c r="D654" s="36"/>
      <c r="E654" s="36"/>
      <c r="F654" s="36"/>
      <c r="G654" s="82"/>
      <c r="H654" s="36"/>
      <c r="I654" s="73" t="str">
        <f t="shared" ca="1" si="59"/>
        <v/>
      </c>
      <c r="J654" s="69"/>
      <c r="K654" s="37"/>
      <c r="L654" s="58"/>
      <c r="M654" s="58"/>
      <c r="N654" s="74">
        <f t="shared" ca="1" si="60"/>
        <v>0</v>
      </c>
      <c r="O654" s="72">
        <f t="shared" si="61"/>
        <v>0</v>
      </c>
      <c r="U654" t="str">
        <f>IFERROR(VLOOKUP(D654,Outros!$E$14:$F$25,2,0),"")</f>
        <v>Receita</v>
      </c>
      <c r="V654" t="str">
        <f>IF(D654=Despesas!$C$13,"Despesas_com_Produto",IF(D654=Despesas!$F$13,"Despesas_com_Serviços",IF(D654=Despesas!$I$13,"Despesas_Administrativas",IF(D654=Despesas!$L$13,"Despesas_Operacionais",IF(D654=Despesas!$O$13,"Despesas_com_Pessoal",IF(D654=Despesas!$R$13,"Impostos",IF(D654=Despesas!$U$13,"Despesas_Não_Operacionais",IF(D654=Despesas!$X$13,"Outras_Despesas",""))))))))</f>
        <v>Despesas_Operacionais</v>
      </c>
      <c r="X654">
        <f t="shared" ref="X654:X717" si="62">DAY(B654)</f>
        <v>0</v>
      </c>
      <c r="Y654">
        <f t="shared" ref="Y654:Y717" si="63">MONTH(B654)</f>
        <v>1</v>
      </c>
      <c r="Z654">
        <f t="shared" ref="Z654:Z717" si="64">YEAR(B654)</f>
        <v>1900</v>
      </c>
    </row>
    <row r="655" spans="2:26" x14ac:dyDescent="0.25">
      <c r="B655" s="35"/>
      <c r="C655" s="35"/>
      <c r="D655" s="36"/>
      <c r="E655" s="36"/>
      <c r="F655" s="36"/>
      <c r="G655" s="82"/>
      <c r="H655" s="36"/>
      <c r="I655" s="73" t="str">
        <f t="shared" ref="I655:I718" ca="1" si="65">IF(B655="","",IF(AND(J655="",B655&gt;TODAY()),"Em Aberto",IF(AND(J655="",B655&lt;=TODAY()),"Vencido",IF(AND(J655&lt;&gt;"",B655&gt;=J655),"Pago em dia",IF(AND(J655&lt;&gt;"",B655&lt;J655),"Pago em atraso","")))))</f>
        <v/>
      </c>
      <c r="J655" s="69"/>
      <c r="K655" s="37"/>
      <c r="L655" s="58"/>
      <c r="M655" s="58"/>
      <c r="N655" s="74">
        <f t="shared" ref="N655:N718" ca="1" si="66">IF(I655="Pago em atraso",J655-B655,IF(I655="Vencido",TODAY()-B655,0))</f>
        <v>0</v>
      </c>
      <c r="O655" s="72">
        <f t="shared" ref="O655:O718" si="67">K655-L655+M655</f>
        <v>0</v>
      </c>
      <c r="U655" t="str">
        <f>IFERROR(VLOOKUP(D655,Outros!$E$14:$F$25,2,0),"")</f>
        <v>Receita</v>
      </c>
      <c r="V655" t="str">
        <f>IF(D655=Despesas!$C$13,"Despesas_com_Produto",IF(D655=Despesas!$F$13,"Despesas_com_Serviços",IF(D655=Despesas!$I$13,"Despesas_Administrativas",IF(D655=Despesas!$L$13,"Despesas_Operacionais",IF(D655=Despesas!$O$13,"Despesas_com_Pessoal",IF(D655=Despesas!$R$13,"Impostos",IF(D655=Despesas!$U$13,"Despesas_Não_Operacionais",IF(D655=Despesas!$X$13,"Outras_Despesas",""))))))))</f>
        <v>Despesas_Operacionais</v>
      </c>
      <c r="X655">
        <f t="shared" si="62"/>
        <v>0</v>
      </c>
      <c r="Y655">
        <f t="shared" si="63"/>
        <v>1</v>
      </c>
      <c r="Z655">
        <f t="shared" si="64"/>
        <v>1900</v>
      </c>
    </row>
    <row r="656" spans="2:26" x14ac:dyDescent="0.25">
      <c r="B656" s="35"/>
      <c r="C656" s="35"/>
      <c r="D656" s="36"/>
      <c r="E656" s="36"/>
      <c r="F656" s="36"/>
      <c r="G656" s="82"/>
      <c r="H656" s="36"/>
      <c r="I656" s="73" t="str">
        <f t="shared" ca="1" si="65"/>
        <v/>
      </c>
      <c r="J656" s="69"/>
      <c r="K656" s="37"/>
      <c r="L656" s="58"/>
      <c r="M656" s="58"/>
      <c r="N656" s="74">
        <f t="shared" ca="1" si="66"/>
        <v>0</v>
      </c>
      <c r="O656" s="72">
        <f t="shared" si="67"/>
        <v>0</v>
      </c>
      <c r="U656" t="str">
        <f>IFERROR(VLOOKUP(D656,Outros!$E$14:$F$25,2,0),"")</f>
        <v>Receita</v>
      </c>
      <c r="V656" t="str">
        <f>IF(D656=Despesas!$C$13,"Despesas_com_Produto",IF(D656=Despesas!$F$13,"Despesas_com_Serviços",IF(D656=Despesas!$I$13,"Despesas_Administrativas",IF(D656=Despesas!$L$13,"Despesas_Operacionais",IF(D656=Despesas!$O$13,"Despesas_com_Pessoal",IF(D656=Despesas!$R$13,"Impostos",IF(D656=Despesas!$U$13,"Despesas_Não_Operacionais",IF(D656=Despesas!$X$13,"Outras_Despesas",""))))))))</f>
        <v>Despesas_Operacionais</v>
      </c>
      <c r="X656">
        <f t="shared" si="62"/>
        <v>0</v>
      </c>
      <c r="Y656">
        <f t="shared" si="63"/>
        <v>1</v>
      </c>
      <c r="Z656">
        <f t="shared" si="64"/>
        <v>1900</v>
      </c>
    </row>
    <row r="657" spans="2:26" x14ac:dyDescent="0.25">
      <c r="B657" s="35"/>
      <c r="C657" s="35"/>
      <c r="D657" s="36"/>
      <c r="E657" s="36"/>
      <c r="F657" s="36"/>
      <c r="G657" s="82"/>
      <c r="H657" s="36"/>
      <c r="I657" s="73" t="str">
        <f t="shared" ca="1" si="65"/>
        <v/>
      </c>
      <c r="J657" s="69"/>
      <c r="K657" s="37"/>
      <c r="L657" s="58"/>
      <c r="M657" s="58"/>
      <c r="N657" s="74">
        <f t="shared" ca="1" si="66"/>
        <v>0</v>
      </c>
      <c r="O657" s="72">
        <f t="shared" si="67"/>
        <v>0</v>
      </c>
      <c r="U657" t="str">
        <f>IFERROR(VLOOKUP(D657,Outros!$E$14:$F$25,2,0),"")</f>
        <v>Receita</v>
      </c>
      <c r="V657" t="str">
        <f>IF(D657=Despesas!$C$13,"Despesas_com_Produto",IF(D657=Despesas!$F$13,"Despesas_com_Serviços",IF(D657=Despesas!$I$13,"Despesas_Administrativas",IF(D657=Despesas!$L$13,"Despesas_Operacionais",IF(D657=Despesas!$O$13,"Despesas_com_Pessoal",IF(D657=Despesas!$R$13,"Impostos",IF(D657=Despesas!$U$13,"Despesas_Não_Operacionais",IF(D657=Despesas!$X$13,"Outras_Despesas",""))))))))</f>
        <v>Despesas_Operacionais</v>
      </c>
      <c r="X657">
        <f t="shared" si="62"/>
        <v>0</v>
      </c>
      <c r="Y657">
        <f t="shared" si="63"/>
        <v>1</v>
      </c>
      <c r="Z657">
        <f t="shared" si="64"/>
        <v>1900</v>
      </c>
    </row>
    <row r="658" spans="2:26" x14ac:dyDescent="0.25">
      <c r="B658" s="35"/>
      <c r="C658" s="35"/>
      <c r="D658" s="36"/>
      <c r="E658" s="36"/>
      <c r="F658" s="36"/>
      <c r="G658" s="82"/>
      <c r="H658" s="36"/>
      <c r="I658" s="73" t="str">
        <f t="shared" ca="1" si="65"/>
        <v/>
      </c>
      <c r="J658" s="69"/>
      <c r="K658" s="37"/>
      <c r="L658" s="58"/>
      <c r="M658" s="58"/>
      <c r="N658" s="74">
        <f t="shared" ca="1" si="66"/>
        <v>0</v>
      </c>
      <c r="O658" s="72">
        <f t="shared" si="67"/>
        <v>0</v>
      </c>
      <c r="U658" t="str">
        <f>IFERROR(VLOOKUP(D658,Outros!$E$14:$F$25,2,0),"")</f>
        <v>Receita</v>
      </c>
      <c r="V658" t="str">
        <f>IF(D658=Despesas!$C$13,"Despesas_com_Produto",IF(D658=Despesas!$F$13,"Despesas_com_Serviços",IF(D658=Despesas!$I$13,"Despesas_Administrativas",IF(D658=Despesas!$L$13,"Despesas_Operacionais",IF(D658=Despesas!$O$13,"Despesas_com_Pessoal",IF(D658=Despesas!$R$13,"Impostos",IF(D658=Despesas!$U$13,"Despesas_Não_Operacionais",IF(D658=Despesas!$X$13,"Outras_Despesas",""))))))))</f>
        <v>Despesas_Operacionais</v>
      </c>
      <c r="X658">
        <f t="shared" si="62"/>
        <v>0</v>
      </c>
      <c r="Y658">
        <f t="shared" si="63"/>
        <v>1</v>
      </c>
      <c r="Z658">
        <f t="shared" si="64"/>
        <v>1900</v>
      </c>
    </row>
    <row r="659" spans="2:26" x14ac:dyDescent="0.25">
      <c r="B659" s="35"/>
      <c r="C659" s="35"/>
      <c r="D659" s="36"/>
      <c r="E659" s="36"/>
      <c r="F659" s="36"/>
      <c r="G659" s="82"/>
      <c r="H659" s="36"/>
      <c r="I659" s="73" t="str">
        <f t="shared" ca="1" si="65"/>
        <v/>
      </c>
      <c r="J659" s="69"/>
      <c r="K659" s="37"/>
      <c r="L659" s="58"/>
      <c r="M659" s="58"/>
      <c r="N659" s="74">
        <f t="shared" ca="1" si="66"/>
        <v>0</v>
      </c>
      <c r="O659" s="72">
        <f t="shared" si="67"/>
        <v>0</v>
      </c>
      <c r="U659" t="str">
        <f>IFERROR(VLOOKUP(D659,Outros!$E$14:$F$25,2,0),"")</f>
        <v>Receita</v>
      </c>
      <c r="V659" t="str">
        <f>IF(D659=Despesas!$C$13,"Despesas_com_Produto",IF(D659=Despesas!$F$13,"Despesas_com_Serviços",IF(D659=Despesas!$I$13,"Despesas_Administrativas",IF(D659=Despesas!$L$13,"Despesas_Operacionais",IF(D659=Despesas!$O$13,"Despesas_com_Pessoal",IF(D659=Despesas!$R$13,"Impostos",IF(D659=Despesas!$U$13,"Despesas_Não_Operacionais",IF(D659=Despesas!$X$13,"Outras_Despesas",""))))))))</f>
        <v>Despesas_Operacionais</v>
      </c>
      <c r="X659">
        <f t="shared" si="62"/>
        <v>0</v>
      </c>
      <c r="Y659">
        <f t="shared" si="63"/>
        <v>1</v>
      </c>
      <c r="Z659">
        <f t="shared" si="64"/>
        <v>1900</v>
      </c>
    </row>
    <row r="660" spans="2:26" x14ac:dyDescent="0.25">
      <c r="B660" s="35"/>
      <c r="C660" s="35"/>
      <c r="D660" s="36"/>
      <c r="E660" s="36"/>
      <c r="F660" s="36"/>
      <c r="G660" s="82"/>
      <c r="H660" s="36"/>
      <c r="I660" s="73" t="str">
        <f t="shared" ca="1" si="65"/>
        <v/>
      </c>
      <c r="J660" s="69"/>
      <c r="K660" s="37"/>
      <c r="L660" s="58"/>
      <c r="M660" s="58"/>
      <c r="N660" s="74">
        <f t="shared" ca="1" si="66"/>
        <v>0</v>
      </c>
      <c r="O660" s="72">
        <f t="shared" si="67"/>
        <v>0</v>
      </c>
      <c r="U660" t="str">
        <f>IFERROR(VLOOKUP(D660,Outros!$E$14:$F$25,2,0),"")</f>
        <v>Receita</v>
      </c>
      <c r="V660" t="str">
        <f>IF(D660=Despesas!$C$13,"Despesas_com_Produto",IF(D660=Despesas!$F$13,"Despesas_com_Serviços",IF(D660=Despesas!$I$13,"Despesas_Administrativas",IF(D660=Despesas!$L$13,"Despesas_Operacionais",IF(D660=Despesas!$O$13,"Despesas_com_Pessoal",IF(D660=Despesas!$R$13,"Impostos",IF(D660=Despesas!$U$13,"Despesas_Não_Operacionais",IF(D660=Despesas!$X$13,"Outras_Despesas",""))))))))</f>
        <v>Despesas_Operacionais</v>
      </c>
      <c r="X660">
        <f t="shared" si="62"/>
        <v>0</v>
      </c>
      <c r="Y660">
        <f t="shared" si="63"/>
        <v>1</v>
      </c>
      <c r="Z660">
        <f t="shared" si="64"/>
        <v>1900</v>
      </c>
    </row>
    <row r="661" spans="2:26" x14ac:dyDescent="0.25">
      <c r="B661" s="35"/>
      <c r="C661" s="35"/>
      <c r="D661" s="36"/>
      <c r="E661" s="36"/>
      <c r="F661" s="36"/>
      <c r="G661" s="82"/>
      <c r="H661" s="36"/>
      <c r="I661" s="73" t="str">
        <f t="shared" ca="1" si="65"/>
        <v/>
      </c>
      <c r="J661" s="69"/>
      <c r="K661" s="37"/>
      <c r="L661" s="58"/>
      <c r="M661" s="58"/>
      <c r="N661" s="74">
        <f t="shared" ca="1" si="66"/>
        <v>0</v>
      </c>
      <c r="O661" s="72">
        <f t="shared" si="67"/>
        <v>0</v>
      </c>
      <c r="U661" t="str">
        <f>IFERROR(VLOOKUP(D661,Outros!$E$14:$F$25,2,0),"")</f>
        <v>Receita</v>
      </c>
      <c r="V661" t="str">
        <f>IF(D661=Despesas!$C$13,"Despesas_com_Produto",IF(D661=Despesas!$F$13,"Despesas_com_Serviços",IF(D661=Despesas!$I$13,"Despesas_Administrativas",IF(D661=Despesas!$L$13,"Despesas_Operacionais",IF(D661=Despesas!$O$13,"Despesas_com_Pessoal",IF(D661=Despesas!$R$13,"Impostos",IF(D661=Despesas!$U$13,"Despesas_Não_Operacionais",IF(D661=Despesas!$X$13,"Outras_Despesas",""))))))))</f>
        <v>Despesas_Operacionais</v>
      </c>
      <c r="X661">
        <f t="shared" si="62"/>
        <v>0</v>
      </c>
      <c r="Y661">
        <f t="shared" si="63"/>
        <v>1</v>
      </c>
      <c r="Z661">
        <f t="shared" si="64"/>
        <v>1900</v>
      </c>
    </row>
    <row r="662" spans="2:26" x14ac:dyDescent="0.25">
      <c r="B662" s="35"/>
      <c r="C662" s="35"/>
      <c r="D662" s="36"/>
      <c r="E662" s="36"/>
      <c r="F662" s="36"/>
      <c r="G662" s="82"/>
      <c r="H662" s="36"/>
      <c r="I662" s="73" t="str">
        <f t="shared" ca="1" si="65"/>
        <v/>
      </c>
      <c r="J662" s="69"/>
      <c r="K662" s="37"/>
      <c r="L662" s="58"/>
      <c r="M662" s="58"/>
      <c r="N662" s="74">
        <f t="shared" ca="1" si="66"/>
        <v>0</v>
      </c>
      <c r="O662" s="72">
        <f t="shared" si="67"/>
        <v>0</v>
      </c>
      <c r="U662" t="str">
        <f>IFERROR(VLOOKUP(D662,Outros!$E$14:$F$25,2,0),"")</f>
        <v>Receita</v>
      </c>
      <c r="V662" t="str">
        <f>IF(D662=Despesas!$C$13,"Despesas_com_Produto",IF(D662=Despesas!$F$13,"Despesas_com_Serviços",IF(D662=Despesas!$I$13,"Despesas_Administrativas",IF(D662=Despesas!$L$13,"Despesas_Operacionais",IF(D662=Despesas!$O$13,"Despesas_com_Pessoal",IF(D662=Despesas!$R$13,"Impostos",IF(D662=Despesas!$U$13,"Despesas_Não_Operacionais",IF(D662=Despesas!$X$13,"Outras_Despesas",""))))))))</f>
        <v>Despesas_Operacionais</v>
      </c>
      <c r="X662">
        <f t="shared" si="62"/>
        <v>0</v>
      </c>
      <c r="Y662">
        <f t="shared" si="63"/>
        <v>1</v>
      </c>
      <c r="Z662">
        <f t="shared" si="64"/>
        <v>1900</v>
      </c>
    </row>
    <row r="663" spans="2:26" x14ac:dyDescent="0.25">
      <c r="B663" s="35"/>
      <c r="C663" s="35"/>
      <c r="D663" s="36"/>
      <c r="E663" s="36"/>
      <c r="F663" s="36"/>
      <c r="G663" s="82"/>
      <c r="H663" s="36"/>
      <c r="I663" s="73" t="str">
        <f t="shared" ca="1" si="65"/>
        <v/>
      </c>
      <c r="J663" s="69"/>
      <c r="K663" s="37"/>
      <c r="L663" s="58"/>
      <c r="M663" s="58"/>
      <c r="N663" s="74">
        <f t="shared" ca="1" si="66"/>
        <v>0</v>
      </c>
      <c r="O663" s="72">
        <f t="shared" si="67"/>
        <v>0</v>
      </c>
      <c r="U663" t="str">
        <f>IFERROR(VLOOKUP(D663,Outros!$E$14:$F$25,2,0),"")</f>
        <v>Receita</v>
      </c>
      <c r="V663" t="str">
        <f>IF(D663=Despesas!$C$13,"Despesas_com_Produto",IF(D663=Despesas!$F$13,"Despesas_com_Serviços",IF(D663=Despesas!$I$13,"Despesas_Administrativas",IF(D663=Despesas!$L$13,"Despesas_Operacionais",IF(D663=Despesas!$O$13,"Despesas_com_Pessoal",IF(D663=Despesas!$R$13,"Impostos",IF(D663=Despesas!$U$13,"Despesas_Não_Operacionais",IF(D663=Despesas!$X$13,"Outras_Despesas",""))))))))</f>
        <v>Despesas_Operacionais</v>
      </c>
      <c r="X663">
        <f t="shared" si="62"/>
        <v>0</v>
      </c>
      <c r="Y663">
        <f t="shared" si="63"/>
        <v>1</v>
      </c>
      <c r="Z663">
        <f t="shared" si="64"/>
        <v>1900</v>
      </c>
    </row>
    <row r="664" spans="2:26" x14ac:dyDescent="0.25">
      <c r="B664" s="35"/>
      <c r="C664" s="35"/>
      <c r="D664" s="36"/>
      <c r="E664" s="36"/>
      <c r="F664" s="36"/>
      <c r="G664" s="82"/>
      <c r="H664" s="36"/>
      <c r="I664" s="73" t="str">
        <f t="shared" ca="1" si="65"/>
        <v/>
      </c>
      <c r="J664" s="69"/>
      <c r="K664" s="37"/>
      <c r="L664" s="58"/>
      <c r="M664" s="58"/>
      <c r="N664" s="74">
        <f t="shared" ca="1" si="66"/>
        <v>0</v>
      </c>
      <c r="O664" s="72">
        <f t="shared" si="67"/>
        <v>0</v>
      </c>
      <c r="U664" t="str">
        <f>IFERROR(VLOOKUP(D664,Outros!$E$14:$F$25,2,0),"")</f>
        <v>Receita</v>
      </c>
      <c r="V664" t="str">
        <f>IF(D664=Despesas!$C$13,"Despesas_com_Produto",IF(D664=Despesas!$F$13,"Despesas_com_Serviços",IF(D664=Despesas!$I$13,"Despesas_Administrativas",IF(D664=Despesas!$L$13,"Despesas_Operacionais",IF(D664=Despesas!$O$13,"Despesas_com_Pessoal",IF(D664=Despesas!$R$13,"Impostos",IF(D664=Despesas!$U$13,"Despesas_Não_Operacionais",IF(D664=Despesas!$X$13,"Outras_Despesas",""))))))))</f>
        <v>Despesas_Operacionais</v>
      </c>
      <c r="X664">
        <f t="shared" si="62"/>
        <v>0</v>
      </c>
      <c r="Y664">
        <f t="shared" si="63"/>
        <v>1</v>
      </c>
      <c r="Z664">
        <f t="shared" si="64"/>
        <v>1900</v>
      </c>
    </row>
    <row r="665" spans="2:26" x14ac:dyDescent="0.25">
      <c r="B665" s="35"/>
      <c r="C665" s="35"/>
      <c r="D665" s="36"/>
      <c r="E665" s="36"/>
      <c r="F665" s="36"/>
      <c r="G665" s="82"/>
      <c r="H665" s="36"/>
      <c r="I665" s="73" t="str">
        <f t="shared" ca="1" si="65"/>
        <v/>
      </c>
      <c r="J665" s="69"/>
      <c r="K665" s="37"/>
      <c r="L665" s="58"/>
      <c r="M665" s="58"/>
      <c r="N665" s="74">
        <f t="shared" ca="1" si="66"/>
        <v>0</v>
      </c>
      <c r="O665" s="72">
        <f t="shared" si="67"/>
        <v>0</v>
      </c>
      <c r="U665" t="str">
        <f>IFERROR(VLOOKUP(D665,Outros!$E$14:$F$25,2,0),"")</f>
        <v>Receita</v>
      </c>
      <c r="V665" t="str">
        <f>IF(D665=Despesas!$C$13,"Despesas_com_Produto",IF(D665=Despesas!$F$13,"Despesas_com_Serviços",IF(D665=Despesas!$I$13,"Despesas_Administrativas",IF(D665=Despesas!$L$13,"Despesas_Operacionais",IF(D665=Despesas!$O$13,"Despesas_com_Pessoal",IF(D665=Despesas!$R$13,"Impostos",IF(D665=Despesas!$U$13,"Despesas_Não_Operacionais",IF(D665=Despesas!$X$13,"Outras_Despesas",""))))))))</f>
        <v>Despesas_Operacionais</v>
      </c>
      <c r="X665">
        <f t="shared" si="62"/>
        <v>0</v>
      </c>
      <c r="Y665">
        <f t="shared" si="63"/>
        <v>1</v>
      </c>
      <c r="Z665">
        <f t="shared" si="64"/>
        <v>1900</v>
      </c>
    </row>
    <row r="666" spans="2:26" x14ac:dyDescent="0.25">
      <c r="B666" s="35"/>
      <c r="C666" s="35"/>
      <c r="D666" s="36"/>
      <c r="E666" s="36"/>
      <c r="F666" s="36"/>
      <c r="G666" s="82"/>
      <c r="H666" s="36"/>
      <c r="I666" s="73" t="str">
        <f t="shared" ca="1" si="65"/>
        <v/>
      </c>
      <c r="J666" s="69"/>
      <c r="K666" s="37"/>
      <c r="L666" s="58"/>
      <c r="M666" s="58"/>
      <c r="N666" s="74">
        <f t="shared" ca="1" si="66"/>
        <v>0</v>
      </c>
      <c r="O666" s="72">
        <f t="shared" si="67"/>
        <v>0</v>
      </c>
      <c r="U666" t="str">
        <f>IFERROR(VLOOKUP(D666,Outros!$E$14:$F$25,2,0),"")</f>
        <v>Receita</v>
      </c>
      <c r="V666" t="str">
        <f>IF(D666=Despesas!$C$13,"Despesas_com_Produto",IF(D666=Despesas!$F$13,"Despesas_com_Serviços",IF(D666=Despesas!$I$13,"Despesas_Administrativas",IF(D666=Despesas!$L$13,"Despesas_Operacionais",IF(D666=Despesas!$O$13,"Despesas_com_Pessoal",IF(D666=Despesas!$R$13,"Impostos",IF(D666=Despesas!$U$13,"Despesas_Não_Operacionais",IF(D666=Despesas!$X$13,"Outras_Despesas",""))))))))</f>
        <v>Despesas_Operacionais</v>
      </c>
      <c r="X666">
        <f t="shared" si="62"/>
        <v>0</v>
      </c>
      <c r="Y666">
        <f t="shared" si="63"/>
        <v>1</v>
      </c>
      <c r="Z666">
        <f t="shared" si="64"/>
        <v>1900</v>
      </c>
    </row>
    <row r="667" spans="2:26" x14ac:dyDescent="0.25">
      <c r="B667" s="35"/>
      <c r="C667" s="35"/>
      <c r="D667" s="36"/>
      <c r="E667" s="36"/>
      <c r="F667" s="36"/>
      <c r="G667" s="82"/>
      <c r="H667" s="36"/>
      <c r="I667" s="73" t="str">
        <f t="shared" ca="1" si="65"/>
        <v/>
      </c>
      <c r="J667" s="69"/>
      <c r="K667" s="37"/>
      <c r="L667" s="58"/>
      <c r="M667" s="58"/>
      <c r="N667" s="74">
        <f t="shared" ca="1" si="66"/>
        <v>0</v>
      </c>
      <c r="O667" s="72">
        <f t="shared" si="67"/>
        <v>0</v>
      </c>
      <c r="U667" t="str">
        <f>IFERROR(VLOOKUP(D667,Outros!$E$14:$F$25,2,0),"")</f>
        <v>Receita</v>
      </c>
      <c r="V667" t="str">
        <f>IF(D667=Despesas!$C$13,"Despesas_com_Produto",IF(D667=Despesas!$F$13,"Despesas_com_Serviços",IF(D667=Despesas!$I$13,"Despesas_Administrativas",IF(D667=Despesas!$L$13,"Despesas_Operacionais",IF(D667=Despesas!$O$13,"Despesas_com_Pessoal",IF(D667=Despesas!$R$13,"Impostos",IF(D667=Despesas!$U$13,"Despesas_Não_Operacionais",IF(D667=Despesas!$X$13,"Outras_Despesas",""))))))))</f>
        <v>Despesas_Operacionais</v>
      </c>
      <c r="X667">
        <f t="shared" si="62"/>
        <v>0</v>
      </c>
      <c r="Y667">
        <f t="shared" si="63"/>
        <v>1</v>
      </c>
      <c r="Z667">
        <f t="shared" si="64"/>
        <v>1900</v>
      </c>
    </row>
    <row r="668" spans="2:26" x14ac:dyDescent="0.25">
      <c r="B668" s="35"/>
      <c r="C668" s="35"/>
      <c r="D668" s="36"/>
      <c r="E668" s="36"/>
      <c r="F668" s="36"/>
      <c r="G668" s="82"/>
      <c r="H668" s="36"/>
      <c r="I668" s="73" t="str">
        <f t="shared" ca="1" si="65"/>
        <v/>
      </c>
      <c r="J668" s="69"/>
      <c r="K668" s="37"/>
      <c r="L668" s="58"/>
      <c r="M668" s="58"/>
      <c r="N668" s="74">
        <f t="shared" ca="1" si="66"/>
        <v>0</v>
      </c>
      <c r="O668" s="72">
        <f t="shared" si="67"/>
        <v>0</v>
      </c>
      <c r="U668" t="str">
        <f>IFERROR(VLOOKUP(D668,Outros!$E$14:$F$25,2,0),"")</f>
        <v>Receita</v>
      </c>
      <c r="V668" t="str">
        <f>IF(D668=Despesas!$C$13,"Despesas_com_Produto",IF(D668=Despesas!$F$13,"Despesas_com_Serviços",IF(D668=Despesas!$I$13,"Despesas_Administrativas",IF(D668=Despesas!$L$13,"Despesas_Operacionais",IF(D668=Despesas!$O$13,"Despesas_com_Pessoal",IF(D668=Despesas!$R$13,"Impostos",IF(D668=Despesas!$U$13,"Despesas_Não_Operacionais",IF(D668=Despesas!$X$13,"Outras_Despesas",""))))))))</f>
        <v>Despesas_Operacionais</v>
      </c>
      <c r="X668">
        <f t="shared" si="62"/>
        <v>0</v>
      </c>
      <c r="Y668">
        <f t="shared" si="63"/>
        <v>1</v>
      </c>
      <c r="Z668">
        <f t="shared" si="64"/>
        <v>1900</v>
      </c>
    </row>
    <row r="669" spans="2:26" x14ac:dyDescent="0.25">
      <c r="B669" s="35"/>
      <c r="C669" s="35"/>
      <c r="D669" s="36"/>
      <c r="E669" s="36"/>
      <c r="F669" s="36"/>
      <c r="G669" s="82"/>
      <c r="H669" s="36"/>
      <c r="I669" s="73" t="str">
        <f t="shared" ca="1" si="65"/>
        <v/>
      </c>
      <c r="J669" s="69"/>
      <c r="K669" s="37"/>
      <c r="L669" s="58"/>
      <c r="M669" s="58"/>
      <c r="N669" s="74">
        <f t="shared" ca="1" si="66"/>
        <v>0</v>
      </c>
      <c r="O669" s="72">
        <f t="shared" si="67"/>
        <v>0</v>
      </c>
      <c r="U669" t="str">
        <f>IFERROR(VLOOKUP(D669,Outros!$E$14:$F$25,2,0),"")</f>
        <v>Receita</v>
      </c>
      <c r="V669" t="str">
        <f>IF(D669=Despesas!$C$13,"Despesas_com_Produto",IF(D669=Despesas!$F$13,"Despesas_com_Serviços",IF(D669=Despesas!$I$13,"Despesas_Administrativas",IF(D669=Despesas!$L$13,"Despesas_Operacionais",IF(D669=Despesas!$O$13,"Despesas_com_Pessoal",IF(D669=Despesas!$R$13,"Impostos",IF(D669=Despesas!$U$13,"Despesas_Não_Operacionais",IF(D669=Despesas!$X$13,"Outras_Despesas",""))))))))</f>
        <v>Despesas_Operacionais</v>
      </c>
      <c r="X669">
        <f t="shared" si="62"/>
        <v>0</v>
      </c>
      <c r="Y669">
        <f t="shared" si="63"/>
        <v>1</v>
      </c>
      <c r="Z669">
        <f t="shared" si="64"/>
        <v>1900</v>
      </c>
    </row>
    <row r="670" spans="2:26" x14ac:dyDescent="0.25">
      <c r="B670" s="35"/>
      <c r="C670" s="35"/>
      <c r="D670" s="36"/>
      <c r="E670" s="36"/>
      <c r="F670" s="36"/>
      <c r="G670" s="82"/>
      <c r="H670" s="36"/>
      <c r="I670" s="73" t="str">
        <f t="shared" ca="1" si="65"/>
        <v/>
      </c>
      <c r="J670" s="69"/>
      <c r="K670" s="37"/>
      <c r="L670" s="58"/>
      <c r="M670" s="58"/>
      <c r="N670" s="74">
        <f t="shared" ca="1" si="66"/>
        <v>0</v>
      </c>
      <c r="O670" s="72">
        <f t="shared" si="67"/>
        <v>0</v>
      </c>
      <c r="U670" t="str">
        <f>IFERROR(VLOOKUP(D670,Outros!$E$14:$F$25,2,0),"")</f>
        <v>Receita</v>
      </c>
      <c r="V670" t="str">
        <f>IF(D670=Despesas!$C$13,"Despesas_com_Produto",IF(D670=Despesas!$F$13,"Despesas_com_Serviços",IF(D670=Despesas!$I$13,"Despesas_Administrativas",IF(D670=Despesas!$L$13,"Despesas_Operacionais",IF(D670=Despesas!$O$13,"Despesas_com_Pessoal",IF(D670=Despesas!$R$13,"Impostos",IF(D670=Despesas!$U$13,"Despesas_Não_Operacionais",IF(D670=Despesas!$X$13,"Outras_Despesas",""))))))))</f>
        <v>Despesas_Operacionais</v>
      </c>
      <c r="X670">
        <f t="shared" si="62"/>
        <v>0</v>
      </c>
      <c r="Y670">
        <f t="shared" si="63"/>
        <v>1</v>
      </c>
      <c r="Z670">
        <f t="shared" si="64"/>
        <v>1900</v>
      </c>
    </row>
    <row r="671" spans="2:26" x14ac:dyDescent="0.25">
      <c r="B671" s="35"/>
      <c r="C671" s="35"/>
      <c r="D671" s="36"/>
      <c r="E671" s="36"/>
      <c r="F671" s="36"/>
      <c r="G671" s="82"/>
      <c r="H671" s="36"/>
      <c r="I671" s="73" t="str">
        <f t="shared" ca="1" si="65"/>
        <v/>
      </c>
      <c r="J671" s="69"/>
      <c r="K671" s="37"/>
      <c r="L671" s="58"/>
      <c r="M671" s="58"/>
      <c r="N671" s="74">
        <f t="shared" ca="1" si="66"/>
        <v>0</v>
      </c>
      <c r="O671" s="72">
        <f t="shared" si="67"/>
        <v>0</v>
      </c>
      <c r="U671" t="str">
        <f>IFERROR(VLOOKUP(D671,Outros!$E$14:$F$25,2,0),"")</f>
        <v>Receita</v>
      </c>
      <c r="V671" t="str">
        <f>IF(D671=Despesas!$C$13,"Despesas_com_Produto",IF(D671=Despesas!$F$13,"Despesas_com_Serviços",IF(D671=Despesas!$I$13,"Despesas_Administrativas",IF(D671=Despesas!$L$13,"Despesas_Operacionais",IF(D671=Despesas!$O$13,"Despesas_com_Pessoal",IF(D671=Despesas!$R$13,"Impostos",IF(D671=Despesas!$U$13,"Despesas_Não_Operacionais",IF(D671=Despesas!$X$13,"Outras_Despesas",""))))))))</f>
        <v>Despesas_Operacionais</v>
      </c>
      <c r="X671">
        <f t="shared" si="62"/>
        <v>0</v>
      </c>
      <c r="Y671">
        <f t="shared" si="63"/>
        <v>1</v>
      </c>
      <c r="Z671">
        <f t="shared" si="64"/>
        <v>1900</v>
      </c>
    </row>
    <row r="672" spans="2:26" x14ac:dyDescent="0.25">
      <c r="B672" s="35"/>
      <c r="C672" s="35"/>
      <c r="D672" s="36"/>
      <c r="E672" s="36"/>
      <c r="F672" s="36"/>
      <c r="G672" s="82"/>
      <c r="H672" s="36"/>
      <c r="I672" s="73" t="str">
        <f t="shared" ca="1" si="65"/>
        <v/>
      </c>
      <c r="J672" s="69"/>
      <c r="K672" s="37"/>
      <c r="L672" s="58"/>
      <c r="M672" s="58"/>
      <c r="N672" s="74">
        <f t="shared" ca="1" si="66"/>
        <v>0</v>
      </c>
      <c r="O672" s="72">
        <f t="shared" si="67"/>
        <v>0</v>
      </c>
      <c r="U672" t="str">
        <f>IFERROR(VLOOKUP(D672,Outros!$E$14:$F$25,2,0),"")</f>
        <v>Receita</v>
      </c>
      <c r="V672" t="str">
        <f>IF(D672=Despesas!$C$13,"Despesas_com_Produto",IF(D672=Despesas!$F$13,"Despesas_com_Serviços",IF(D672=Despesas!$I$13,"Despesas_Administrativas",IF(D672=Despesas!$L$13,"Despesas_Operacionais",IF(D672=Despesas!$O$13,"Despesas_com_Pessoal",IF(D672=Despesas!$R$13,"Impostos",IF(D672=Despesas!$U$13,"Despesas_Não_Operacionais",IF(D672=Despesas!$X$13,"Outras_Despesas",""))))))))</f>
        <v>Despesas_Operacionais</v>
      </c>
      <c r="X672">
        <f t="shared" si="62"/>
        <v>0</v>
      </c>
      <c r="Y672">
        <f t="shared" si="63"/>
        <v>1</v>
      </c>
      <c r="Z672">
        <f t="shared" si="64"/>
        <v>1900</v>
      </c>
    </row>
    <row r="673" spans="2:26" x14ac:dyDescent="0.25">
      <c r="B673" s="35"/>
      <c r="C673" s="35"/>
      <c r="D673" s="36"/>
      <c r="E673" s="36"/>
      <c r="F673" s="36"/>
      <c r="G673" s="82"/>
      <c r="H673" s="36"/>
      <c r="I673" s="73" t="str">
        <f t="shared" ca="1" si="65"/>
        <v/>
      </c>
      <c r="J673" s="69"/>
      <c r="K673" s="37"/>
      <c r="L673" s="58"/>
      <c r="M673" s="58"/>
      <c r="N673" s="74">
        <f t="shared" ca="1" si="66"/>
        <v>0</v>
      </c>
      <c r="O673" s="72">
        <f t="shared" si="67"/>
        <v>0</v>
      </c>
      <c r="U673" t="str">
        <f>IFERROR(VLOOKUP(D673,Outros!$E$14:$F$25,2,0),"")</f>
        <v>Receita</v>
      </c>
      <c r="V673" t="str">
        <f>IF(D673=Despesas!$C$13,"Despesas_com_Produto",IF(D673=Despesas!$F$13,"Despesas_com_Serviços",IF(D673=Despesas!$I$13,"Despesas_Administrativas",IF(D673=Despesas!$L$13,"Despesas_Operacionais",IF(D673=Despesas!$O$13,"Despesas_com_Pessoal",IF(D673=Despesas!$R$13,"Impostos",IF(D673=Despesas!$U$13,"Despesas_Não_Operacionais",IF(D673=Despesas!$X$13,"Outras_Despesas",""))))))))</f>
        <v>Despesas_Operacionais</v>
      </c>
      <c r="X673">
        <f t="shared" si="62"/>
        <v>0</v>
      </c>
      <c r="Y673">
        <f t="shared" si="63"/>
        <v>1</v>
      </c>
      <c r="Z673">
        <f t="shared" si="64"/>
        <v>1900</v>
      </c>
    </row>
    <row r="674" spans="2:26" x14ac:dyDescent="0.25">
      <c r="B674" s="35"/>
      <c r="C674" s="35"/>
      <c r="D674" s="36"/>
      <c r="E674" s="36"/>
      <c r="F674" s="36"/>
      <c r="G674" s="82"/>
      <c r="H674" s="36"/>
      <c r="I674" s="73" t="str">
        <f t="shared" ca="1" si="65"/>
        <v/>
      </c>
      <c r="J674" s="69"/>
      <c r="K674" s="37"/>
      <c r="L674" s="58"/>
      <c r="M674" s="58"/>
      <c r="N674" s="74">
        <f t="shared" ca="1" si="66"/>
        <v>0</v>
      </c>
      <c r="O674" s="72">
        <f t="shared" si="67"/>
        <v>0</v>
      </c>
      <c r="U674" t="str">
        <f>IFERROR(VLOOKUP(D674,Outros!$E$14:$F$25,2,0),"")</f>
        <v>Receita</v>
      </c>
      <c r="V674" t="str">
        <f>IF(D674=Despesas!$C$13,"Despesas_com_Produto",IF(D674=Despesas!$F$13,"Despesas_com_Serviços",IF(D674=Despesas!$I$13,"Despesas_Administrativas",IF(D674=Despesas!$L$13,"Despesas_Operacionais",IF(D674=Despesas!$O$13,"Despesas_com_Pessoal",IF(D674=Despesas!$R$13,"Impostos",IF(D674=Despesas!$U$13,"Despesas_Não_Operacionais",IF(D674=Despesas!$X$13,"Outras_Despesas",""))))))))</f>
        <v>Despesas_Operacionais</v>
      </c>
      <c r="X674">
        <f t="shared" si="62"/>
        <v>0</v>
      </c>
      <c r="Y674">
        <f t="shared" si="63"/>
        <v>1</v>
      </c>
      <c r="Z674">
        <f t="shared" si="64"/>
        <v>1900</v>
      </c>
    </row>
    <row r="675" spans="2:26" x14ac:dyDescent="0.25">
      <c r="B675" s="35"/>
      <c r="C675" s="35"/>
      <c r="D675" s="36"/>
      <c r="E675" s="36"/>
      <c r="F675" s="36"/>
      <c r="G675" s="82"/>
      <c r="H675" s="36"/>
      <c r="I675" s="73" t="str">
        <f t="shared" ca="1" si="65"/>
        <v/>
      </c>
      <c r="J675" s="69"/>
      <c r="K675" s="37"/>
      <c r="L675" s="58"/>
      <c r="M675" s="58"/>
      <c r="N675" s="74">
        <f t="shared" ca="1" si="66"/>
        <v>0</v>
      </c>
      <c r="O675" s="72">
        <f t="shared" si="67"/>
        <v>0</v>
      </c>
      <c r="U675" t="str">
        <f>IFERROR(VLOOKUP(D675,Outros!$E$14:$F$25,2,0),"")</f>
        <v>Receita</v>
      </c>
      <c r="V675" t="str">
        <f>IF(D675=Despesas!$C$13,"Despesas_com_Produto",IF(D675=Despesas!$F$13,"Despesas_com_Serviços",IF(D675=Despesas!$I$13,"Despesas_Administrativas",IF(D675=Despesas!$L$13,"Despesas_Operacionais",IF(D675=Despesas!$O$13,"Despesas_com_Pessoal",IF(D675=Despesas!$R$13,"Impostos",IF(D675=Despesas!$U$13,"Despesas_Não_Operacionais",IF(D675=Despesas!$X$13,"Outras_Despesas",""))))))))</f>
        <v>Despesas_Operacionais</v>
      </c>
      <c r="X675">
        <f t="shared" si="62"/>
        <v>0</v>
      </c>
      <c r="Y675">
        <f t="shared" si="63"/>
        <v>1</v>
      </c>
      <c r="Z675">
        <f t="shared" si="64"/>
        <v>1900</v>
      </c>
    </row>
    <row r="676" spans="2:26" x14ac:dyDescent="0.25">
      <c r="B676" s="35"/>
      <c r="C676" s="35"/>
      <c r="D676" s="36"/>
      <c r="E676" s="36"/>
      <c r="F676" s="36"/>
      <c r="G676" s="82"/>
      <c r="H676" s="36"/>
      <c r="I676" s="73" t="str">
        <f t="shared" ca="1" si="65"/>
        <v/>
      </c>
      <c r="J676" s="69"/>
      <c r="K676" s="37"/>
      <c r="L676" s="58"/>
      <c r="M676" s="58"/>
      <c r="N676" s="74">
        <f t="shared" ca="1" si="66"/>
        <v>0</v>
      </c>
      <c r="O676" s="72">
        <f t="shared" si="67"/>
        <v>0</v>
      </c>
      <c r="U676" t="str">
        <f>IFERROR(VLOOKUP(D676,Outros!$E$14:$F$25,2,0),"")</f>
        <v>Receita</v>
      </c>
      <c r="V676" t="str">
        <f>IF(D676=Despesas!$C$13,"Despesas_com_Produto",IF(D676=Despesas!$F$13,"Despesas_com_Serviços",IF(D676=Despesas!$I$13,"Despesas_Administrativas",IF(D676=Despesas!$L$13,"Despesas_Operacionais",IF(D676=Despesas!$O$13,"Despesas_com_Pessoal",IF(D676=Despesas!$R$13,"Impostos",IF(D676=Despesas!$U$13,"Despesas_Não_Operacionais",IF(D676=Despesas!$X$13,"Outras_Despesas",""))))))))</f>
        <v>Despesas_Operacionais</v>
      </c>
      <c r="X676">
        <f t="shared" si="62"/>
        <v>0</v>
      </c>
      <c r="Y676">
        <f t="shared" si="63"/>
        <v>1</v>
      </c>
      <c r="Z676">
        <f t="shared" si="64"/>
        <v>1900</v>
      </c>
    </row>
    <row r="677" spans="2:26" x14ac:dyDescent="0.25">
      <c r="B677" s="35"/>
      <c r="C677" s="35"/>
      <c r="D677" s="36"/>
      <c r="E677" s="36"/>
      <c r="F677" s="36"/>
      <c r="G677" s="82"/>
      <c r="H677" s="36"/>
      <c r="I677" s="73" t="str">
        <f t="shared" ca="1" si="65"/>
        <v/>
      </c>
      <c r="J677" s="69"/>
      <c r="K677" s="37"/>
      <c r="L677" s="58"/>
      <c r="M677" s="58"/>
      <c r="N677" s="74">
        <f t="shared" ca="1" si="66"/>
        <v>0</v>
      </c>
      <c r="O677" s="72">
        <f t="shared" si="67"/>
        <v>0</v>
      </c>
      <c r="U677" t="str">
        <f>IFERROR(VLOOKUP(D677,Outros!$E$14:$F$25,2,0),"")</f>
        <v>Receita</v>
      </c>
      <c r="V677" t="str">
        <f>IF(D677=Despesas!$C$13,"Despesas_com_Produto",IF(D677=Despesas!$F$13,"Despesas_com_Serviços",IF(D677=Despesas!$I$13,"Despesas_Administrativas",IF(D677=Despesas!$L$13,"Despesas_Operacionais",IF(D677=Despesas!$O$13,"Despesas_com_Pessoal",IF(D677=Despesas!$R$13,"Impostos",IF(D677=Despesas!$U$13,"Despesas_Não_Operacionais",IF(D677=Despesas!$X$13,"Outras_Despesas",""))))))))</f>
        <v>Despesas_Operacionais</v>
      </c>
      <c r="X677">
        <f t="shared" si="62"/>
        <v>0</v>
      </c>
      <c r="Y677">
        <f t="shared" si="63"/>
        <v>1</v>
      </c>
      <c r="Z677">
        <f t="shared" si="64"/>
        <v>1900</v>
      </c>
    </row>
    <row r="678" spans="2:26" x14ac:dyDescent="0.25">
      <c r="B678" s="35"/>
      <c r="C678" s="35"/>
      <c r="D678" s="36"/>
      <c r="E678" s="36"/>
      <c r="F678" s="36"/>
      <c r="G678" s="82"/>
      <c r="H678" s="36"/>
      <c r="I678" s="73" t="str">
        <f t="shared" ca="1" si="65"/>
        <v/>
      </c>
      <c r="J678" s="69"/>
      <c r="K678" s="37"/>
      <c r="L678" s="58"/>
      <c r="M678" s="58"/>
      <c r="N678" s="74">
        <f t="shared" ca="1" si="66"/>
        <v>0</v>
      </c>
      <c r="O678" s="72">
        <f t="shared" si="67"/>
        <v>0</v>
      </c>
      <c r="U678" t="str">
        <f>IFERROR(VLOOKUP(D678,Outros!$E$14:$F$25,2,0),"")</f>
        <v>Receita</v>
      </c>
      <c r="V678" t="str">
        <f>IF(D678=Despesas!$C$13,"Despesas_com_Produto",IF(D678=Despesas!$F$13,"Despesas_com_Serviços",IF(D678=Despesas!$I$13,"Despesas_Administrativas",IF(D678=Despesas!$L$13,"Despesas_Operacionais",IF(D678=Despesas!$O$13,"Despesas_com_Pessoal",IF(D678=Despesas!$R$13,"Impostos",IF(D678=Despesas!$U$13,"Despesas_Não_Operacionais",IF(D678=Despesas!$X$13,"Outras_Despesas",""))))))))</f>
        <v>Despesas_Operacionais</v>
      </c>
      <c r="X678">
        <f t="shared" si="62"/>
        <v>0</v>
      </c>
      <c r="Y678">
        <f t="shared" si="63"/>
        <v>1</v>
      </c>
      <c r="Z678">
        <f t="shared" si="64"/>
        <v>1900</v>
      </c>
    </row>
    <row r="679" spans="2:26" x14ac:dyDescent="0.25">
      <c r="B679" s="35"/>
      <c r="C679" s="35"/>
      <c r="D679" s="36"/>
      <c r="E679" s="36"/>
      <c r="F679" s="36"/>
      <c r="G679" s="82"/>
      <c r="H679" s="36"/>
      <c r="I679" s="73" t="str">
        <f t="shared" ca="1" si="65"/>
        <v/>
      </c>
      <c r="J679" s="69"/>
      <c r="K679" s="37"/>
      <c r="L679" s="58"/>
      <c r="M679" s="58"/>
      <c r="N679" s="74">
        <f t="shared" ca="1" si="66"/>
        <v>0</v>
      </c>
      <c r="O679" s="72">
        <f t="shared" si="67"/>
        <v>0</v>
      </c>
      <c r="U679" t="str">
        <f>IFERROR(VLOOKUP(D679,Outros!$E$14:$F$25,2,0),"")</f>
        <v>Receita</v>
      </c>
      <c r="V679" t="str">
        <f>IF(D679=Despesas!$C$13,"Despesas_com_Produto",IF(D679=Despesas!$F$13,"Despesas_com_Serviços",IF(D679=Despesas!$I$13,"Despesas_Administrativas",IF(D679=Despesas!$L$13,"Despesas_Operacionais",IF(D679=Despesas!$O$13,"Despesas_com_Pessoal",IF(D679=Despesas!$R$13,"Impostos",IF(D679=Despesas!$U$13,"Despesas_Não_Operacionais",IF(D679=Despesas!$X$13,"Outras_Despesas",""))))))))</f>
        <v>Despesas_Operacionais</v>
      </c>
      <c r="X679">
        <f t="shared" si="62"/>
        <v>0</v>
      </c>
      <c r="Y679">
        <f t="shared" si="63"/>
        <v>1</v>
      </c>
      <c r="Z679">
        <f t="shared" si="64"/>
        <v>1900</v>
      </c>
    </row>
    <row r="680" spans="2:26" x14ac:dyDescent="0.25">
      <c r="B680" s="35"/>
      <c r="C680" s="35"/>
      <c r="D680" s="36"/>
      <c r="E680" s="36"/>
      <c r="F680" s="36"/>
      <c r="G680" s="82"/>
      <c r="H680" s="36"/>
      <c r="I680" s="73" t="str">
        <f t="shared" ca="1" si="65"/>
        <v/>
      </c>
      <c r="J680" s="69"/>
      <c r="K680" s="37"/>
      <c r="L680" s="58"/>
      <c r="M680" s="58"/>
      <c r="N680" s="74">
        <f t="shared" ca="1" si="66"/>
        <v>0</v>
      </c>
      <c r="O680" s="72">
        <f t="shared" si="67"/>
        <v>0</v>
      </c>
      <c r="U680" t="str">
        <f>IFERROR(VLOOKUP(D680,Outros!$E$14:$F$25,2,0),"")</f>
        <v>Receita</v>
      </c>
      <c r="V680" t="str">
        <f>IF(D680=Despesas!$C$13,"Despesas_com_Produto",IF(D680=Despesas!$F$13,"Despesas_com_Serviços",IF(D680=Despesas!$I$13,"Despesas_Administrativas",IF(D680=Despesas!$L$13,"Despesas_Operacionais",IF(D680=Despesas!$O$13,"Despesas_com_Pessoal",IF(D680=Despesas!$R$13,"Impostos",IF(D680=Despesas!$U$13,"Despesas_Não_Operacionais",IF(D680=Despesas!$X$13,"Outras_Despesas",""))))))))</f>
        <v>Despesas_Operacionais</v>
      </c>
      <c r="X680">
        <f t="shared" si="62"/>
        <v>0</v>
      </c>
      <c r="Y680">
        <f t="shared" si="63"/>
        <v>1</v>
      </c>
      <c r="Z680">
        <f t="shared" si="64"/>
        <v>1900</v>
      </c>
    </row>
    <row r="681" spans="2:26" x14ac:dyDescent="0.25">
      <c r="B681" s="35"/>
      <c r="C681" s="35"/>
      <c r="D681" s="36"/>
      <c r="E681" s="36"/>
      <c r="F681" s="36"/>
      <c r="G681" s="82"/>
      <c r="H681" s="36"/>
      <c r="I681" s="73" t="str">
        <f t="shared" ca="1" si="65"/>
        <v/>
      </c>
      <c r="J681" s="69"/>
      <c r="K681" s="37"/>
      <c r="L681" s="58"/>
      <c r="M681" s="58"/>
      <c r="N681" s="74">
        <f t="shared" ca="1" si="66"/>
        <v>0</v>
      </c>
      <c r="O681" s="72">
        <f t="shared" si="67"/>
        <v>0</v>
      </c>
      <c r="U681" t="str">
        <f>IFERROR(VLOOKUP(D681,Outros!$E$14:$F$25,2,0),"")</f>
        <v>Receita</v>
      </c>
      <c r="V681" t="str">
        <f>IF(D681=Despesas!$C$13,"Despesas_com_Produto",IF(D681=Despesas!$F$13,"Despesas_com_Serviços",IF(D681=Despesas!$I$13,"Despesas_Administrativas",IF(D681=Despesas!$L$13,"Despesas_Operacionais",IF(D681=Despesas!$O$13,"Despesas_com_Pessoal",IF(D681=Despesas!$R$13,"Impostos",IF(D681=Despesas!$U$13,"Despesas_Não_Operacionais",IF(D681=Despesas!$X$13,"Outras_Despesas",""))))))))</f>
        <v>Despesas_Operacionais</v>
      </c>
      <c r="X681">
        <f t="shared" si="62"/>
        <v>0</v>
      </c>
      <c r="Y681">
        <f t="shared" si="63"/>
        <v>1</v>
      </c>
      <c r="Z681">
        <f t="shared" si="64"/>
        <v>1900</v>
      </c>
    </row>
    <row r="682" spans="2:26" x14ac:dyDescent="0.25">
      <c r="B682" s="35"/>
      <c r="C682" s="35"/>
      <c r="D682" s="36"/>
      <c r="E682" s="36"/>
      <c r="F682" s="36"/>
      <c r="G682" s="82"/>
      <c r="H682" s="36"/>
      <c r="I682" s="73" t="str">
        <f t="shared" ca="1" si="65"/>
        <v/>
      </c>
      <c r="J682" s="69"/>
      <c r="K682" s="37"/>
      <c r="L682" s="58"/>
      <c r="M682" s="58"/>
      <c r="N682" s="74">
        <f t="shared" ca="1" si="66"/>
        <v>0</v>
      </c>
      <c r="O682" s="72">
        <f t="shared" si="67"/>
        <v>0</v>
      </c>
      <c r="U682" t="str">
        <f>IFERROR(VLOOKUP(D682,Outros!$E$14:$F$25,2,0),"")</f>
        <v>Receita</v>
      </c>
      <c r="V682" t="str">
        <f>IF(D682=Despesas!$C$13,"Despesas_com_Produto",IF(D682=Despesas!$F$13,"Despesas_com_Serviços",IF(D682=Despesas!$I$13,"Despesas_Administrativas",IF(D682=Despesas!$L$13,"Despesas_Operacionais",IF(D682=Despesas!$O$13,"Despesas_com_Pessoal",IF(D682=Despesas!$R$13,"Impostos",IF(D682=Despesas!$U$13,"Despesas_Não_Operacionais",IF(D682=Despesas!$X$13,"Outras_Despesas",""))))))))</f>
        <v>Despesas_Operacionais</v>
      </c>
      <c r="X682">
        <f t="shared" si="62"/>
        <v>0</v>
      </c>
      <c r="Y682">
        <f t="shared" si="63"/>
        <v>1</v>
      </c>
      <c r="Z682">
        <f t="shared" si="64"/>
        <v>1900</v>
      </c>
    </row>
    <row r="683" spans="2:26" x14ac:dyDescent="0.25">
      <c r="B683" s="35"/>
      <c r="C683" s="35"/>
      <c r="D683" s="36"/>
      <c r="E683" s="36"/>
      <c r="F683" s="36"/>
      <c r="G683" s="82"/>
      <c r="H683" s="36"/>
      <c r="I683" s="73" t="str">
        <f t="shared" ca="1" si="65"/>
        <v/>
      </c>
      <c r="J683" s="69"/>
      <c r="K683" s="37"/>
      <c r="L683" s="58"/>
      <c r="M683" s="58"/>
      <c r="N683" s="74">
        <f t="shared" ca="1" si="66"/>
        <v>0</v>
      </c>
      <c r="O683" s="72">
        <f t="shared" si="67"/>
        <v>0</v>
      </c>
      <c r="U683" t="str">
        <f>IFERROR(VLOOKUP(D683,Outros!$E$14:$F$25,2,0),"")</f>
        <v>Receita</v>
      </c>
      <c r="V683" t="str">
        <f>IF(D683=Despesas!$C$13,"Despesas_com_Produto",IF(D683=Despesas!$F$13,"Despesas_com_Serviços",IF(D683=Despesas!$I$13,"Despesas_Administrativas",IF(D683=Despesas!$L$13,"Despesas_Operacionais",IF(D683=Despesas!$O$13,"Despesas_com_Pessoal",IF(D683=Despesas!$R$13,"Impostos",IF(D683=Despesas!$U$13,"Despesas_Não_Operacionais",IF(D683=Despesas!$X$13,"Outras_Despesas",""))))))))</f>
        <v>Despesas_Operacionais</v>
      </c>
      <c r="X683">
        <f t="shared" si="62"/>
        <v>0</v>
      </c>
      <c r="Y683">
        <f t="shared" si="63"/>
        <v>1</v>
      </c>
      <c r="Z683">
        <f t="shared" si="64"/>
        <v>1900</v>
      </c>
    </row>
    <row r="684" spans="2:26" x14ac:dyDescent="0.25">
      <c r="B684" s="35"/>
      <c r="C684" s="35"/>
      <c r="D684" s="36"/>
      <c r="E684" s="36"/>
      <c r="F684" s="36"/>
      <c r="G684" s="82"/>
      <c r="H684" s="36"/>
      <c r="I684" s="73" t="str">
        <f t="shared" ca="1" si="65"/>
        <v/>
      </c>
      <c r="J684" s="69"/>
      <c r="K684" s="37"/>
      <c r="L684" s="58"/>
      <c r="M684" s="58"/>
      <c r="N684" s="74">
        <f t="shared" ca="1" si="66"/>
        <v>0</v>
      </c>
      <c r="O684" s="72">
        <f t="shared" si="67"/>
        <v>0</v>
      </c>
      <c r="U684" t="str">
        <f>IFERROR(VLOOKUP(D684,Outros!$E$14:$F$25,2,0),"")</f>
        <v>Receita</v>
      </c>
      <c r="V684" t="str">
        <f>IF(D684=Despesas!$C$13,"Despesas_com_Produto",IF(D684=Despesas!$F$13,"Despesas_com_Serviços",IF(D684=Despesas!$I$13,"Despesas_Administrativas",IF(D684=Despesas!$L$13,"Despesas_Operacionais",IF(D684=Despesas!$O$13,"Despesas_com_Pessoal",IF(D684=Despesas!$R$13,"Impostos",IF(D684=Despesas!$U$13,"Despesas_Não_Operacionais",IF(D684=Despesas!$X$13,"Outras_Despesas",""))))))))</f>
        <v>Despesas_Operacionais</v>
      </c>
      <c r="X684">
        <f t="shared" si="62"/>
        <v>0</v>
      </c>
      <c r="Y684">
        <f t="shared" si="63"/>
        <v>1</v>
      </c>
      <c r="Z684">
        <f t="shared" si="64"/>
        <v>1900</v>
      </c>
    </row>
    <row r="685" spans="2:26" x14ac:dyDescent="0.25">
      <c r="B685" s="35"/>
      <c r="C685" s="35"/>
      <c r="D685" s="36"/>
      <c r="E685" s="36"/>
      <c r="F685" s="36"/>
      <c r="G685" s="82"/>
      <c r="H685" s="36"/>
      <c r="I685" s="73" t="str">
        <f t="shared" ca="1" si="65"/>
        <v/>
      </c>
      <c r="J685" s="69"/>
      <c r="K685" s="37"/>
      <c r="L685" s="58"/>
      <c r="M685" s="58"/>
      <c r="N685" s="74">
        <f t="shared" ca="1" si="66"/>
        <v>0</v>
      </c>
      <c r="O685" s="72">
        <f t="shared" si="67"/>
        <v>0</v>
      </c>
      <c r="U685" t="str">
        <f>IFERROR(VLOOKUP(D685,Outros!$E$14:$F$25,2,0),"")</f>
        <v>Receita</v>
      </c>
      <c r="V685" t="str">
        <f>IF(D685=Despesas!$C$13,"Despesas_com_Produto",IF(D685=Despesas!$F$13,"Despesas_com_Serviços",IF(D685=Despesas!$I$13,"Despesas_Administrativas",IF(D685=Despesas!$L$13,"Despesas_Operacionais",IF(D685=Despesas!$O$13,"Despesas_com_Pessoal",IF(D685=Despesas!$R$13,"Impostos",IF(D685=Despesas!$U$13,"Despesas_Não_Operacionais",IF(D685=Despesas!$X$13,"Outras_Despesas",""))))))))</f>
        <v>Despesas_Operacionais</v>
      </c>
      <c r="X685">
        <f t="shared" si="62"/>
        <v>0</v>
      </c>
      <c r="Y685">
        <f t="shared" si="63"/>
        <v>1</v>
      </c>
      <c r="Z685">
        <f t="shared" si="64"/>
        <v>1900</v>
      </c>
    </row>
    <row r="686" spans="2:26" x14ac:dyDescent="0.25">
      <c r="B686" s="35"/>
      <c r="C686" s="35"/>
      <c r="D686" s="36"/>
      <c r="E686" s="36"/>
      <c r="F686" s="36"/>
      <c r="G686" s="82"/>
      <c r="H686" s="36"/>
      <c r="I686" s="73" t="str">
        <f t="shared" ca="1" si="65"/>
        <v/>
      </c>
      <c r="J686" s="69"/>
      <c r="K686" s="37"/>
      <c r="L686" s="58"/>
      <c r="M686" s="58"/>
      <c r="N686" s="74">
        <f t="shared" ca="1" si="66"/>
        <v>0</v>
      </c>
      <c r="O686" s="72">
        <f t="shared" si="67"/>
        <v>0</v>
      </c>
      <c r="U686" t="str">
        <f>IFERROR(VLOOKUP(D686,Outros!$E$14:$F$25,2,0),"")</f>
        <v>Receita</v>
      </c>
      <c r="V686" t="str">
        <f>IF(D686=Despesas!$C$13,"Despesas_com_Produto",IF(D686=Despesas!$F$13,"Despesas_com_Serviços",IF(D686=Despesas!$I$13,"Despesas_Administrativas",IF(D686=Despesas!$L$13,"Despesas_Operacionais",IF(D686=Despesas!$O$13,"Despesas_com_Pessoal",IF(D686=Despesas!$R$13,"Impostos",IF(D686=Despesas!$U$13,"Despesas_Não_Operacionais",IF(D686=Despesas!$X$13,"Outras_Despesas",""))))))))</f>
        <v>Despesas_Operacionais</v>
      </c>
      <c r="X686">
        <f t="shared" si="62"/>
        <v>0</v>
      </c>
      <c r="Y686">
        <f t="shared" si="63"/>
        <v>1</v>
      </c>
      <c r="Z686">
        <f t="shared" si="64"/>
        <v>1900</v>
      </c>
    </row>
    <row r="687" spans="2:26" x14ac:dyDescent="0.25">
      <c r="B687" s="35"/>
      <c r="C687" s="35"/>
      <c r="D687" s="36"/>
      <c r="E687" s="36"/>
      <c r="F687" s="36"/>
      <c r="G687" s="82"/>
      <c r="H687" s="36"/>
      <c r="I687" s="73" t="str">
        <f t="shared" ca="1" si="65"/>
        <v/>
      </c>
      <c r="J687" s="69"/>
      <c r="K687" s="37"/>
      <c r="L687" s="58"/>
      <c r="M687" s="58"/>
      <c r="N687" s="74">
        <f t="shared" ca="1" si="66"/>
        <v>0</v>
      </c>
      <c r="O687" s="72">
        <f t="shared" si="67"/>
        <v>0</v>
      </c>
      <c r="U687" t="str">
        <f>IFERROR(VLOOKUP(D687,Outros!$E$14:$F$25,2,0),"")</f>
        <v>Receita</v>
      </c>
      <c r="V687" t="str">
        <f>IF(D687=Despesas!$C$13,"Despesas_com_Produto",IF(D687=Despesas!$F$13,"Despesas_com_Serviços",IF(D687=Despesas!$I$13,"Despesas_Administrativas",IF(D687=Despesas!$L$13,"Despesas_Operacionais",IF(D687=Despesas!$O$13,"Despesas_com_Pessoal",IF(D687=Despesas!$R$13,"Impostos",IF(D687=Despesas!$U$13,"Despesas_Não_Operacionais",IF(D687=Despesas!$X$13,"Outras_Despesas",""))))))))</f>
        <v>Despesas_Operacionais</v>
      </c>
      <c r="X687">
        <f t="shared" si="62"/>
        <v>0</v>
      </c>
      <c r="Y687">
        <f t="shared" si="63"/>
        <v>1</v>
      </c>
      <c r="Z687">
        <f t="shared" si="64"/>
        <v>1900</v>
      </c>
    </row>
    <row r="688" spans="2:26" x14ac:dyDescent="0.25">
      <c r="B688" s="35"/>
      <c r="C688" s="35"/>
      <c r="D688" s="36"/>
      <c r="E688" s="36"/>
      <c r="F688" s="36"/>
      <c r="G688" s="82"/>
      <c r="H688" s="36"/>
      <c r="I688" s="73" t="str">
        <f t="shared" ca="1" si="65"/>
        <v/>
      </c>
      <c r="J688" s="69"/>
      <c r="K688" s="37"/>
      <c r="L688" s="58"/>
      <c r="M688" s="58"/>
      <c r="N688" s="74">
        <f t="shared" ca="1" si="66"/>
        <v>0</v>
      </c>
      <c r="O688" s="72">
        <f t="shared" si="67"/>
        <v>0</v>
      </c>
      <c r="U688" t="str">
        <f>IFERROR(VLOOKUP(D688,Outros!$E$14:$F$25,2,0),"")</f>
        <v>Receita</v>
      </c>
      <c r="V688" t="str">
        <f>IF(D688=Despesas!$C$13,"Despesas_com_Produto",IF(D688=Despesas!$F$13,"Despesas_com_Serviços",IF(D688=Despesas!$I$13,"Despesas_Administrativas",IF(D688=Despesas!$L$13,"Despesas_Operacionais",IF(D688=Despesas!$O$13,"Despesas_com_Pessoal",IF(D688=Despesas!$R$13,"Impostos",IF(D688=Despesas!$U$13,"Despesas_Não_Operacionais",IF(D688=Despesas!$X$13,"Outras_Despesas",""))))))))</f>
        <v>Despesas_Operacionais</v>
      </c>
      <c r="X688">
        <f t="shared" si="62"/>
        <v>0</v>
      </c>
      <c r="Y688">
        <f t="shared" si="63"/>
        <v>1</v>
      </c>
      <c r="Z688">
        <f t="shared" si="64"/>
        <v>1900</v>
      </c>
    </row>
    <row r="689" spans="2:26" x14ac:dyDescent="0.25">
      <c r="B689" s="35"/>
      <c r="C689" s="35"/>
      <c r="D689" s="36"/>
      <c r="E689" s="36"/>
      <c r="F689" s="36"/>
      <c r="G689" s="82"/>
      <c r="H689" s="36"/>
      <c r="I689" s="73" t="str">
        <f t="shared" ca="1" si="65"/>
        <v/>
      </c>
      <c r="J689" s="69"/>
      <c r="K689" s="37"/>
      <c r="L689" s="58"/>
      <c r="M689" s="58"/>
      <c r="N689" s="74">
        <f t="shared" ca="1" si="66"/>
        <v>0</v>
      </c>
      <c r="O689" s="72">
        <f t="shared" si="67"/>
        <v>0</v>
      </c>
      <c r="U689" t="str">
        <f>IFERROR(VLOOKUP(D689,Outros!$E$14:$F$25,2,0),"")</f>
        <v>Receita</v>
      </c>
      <c r="V689" t="str">
        <f>IF(D689=Despesas!$C$13,"Despesas_com_Produto",IF(D689=Despesas!$F$13,"Despesas_com_Serviços",IF(D689=Despesas!$I$13,"Despesas_Administrativas",IF(D689=Despesas!$L$13,"Despesas_Operacionais",IF(D689=Despesas!$O$13,"Despesas_com_Pessoal",IF(D689=Despesas!$R$13,"Impostos",IF(D689=Despesas!$U$13,"Despesas_Não_Operacionais",IF(D689=Despesas!$X$13,"Outras_Despesas",""))))))))</f>
        <v>Despesas_Operacionais</v>
      </c>
      <c r="X689">
        <f t="shared" si="62"/>
        <v>0</v>
      </c>
      <c r="Y689">
        <f t="shared" si="63"/>
        <v>1</v>
      </c>
      <c r="Z689">
        <f t="shared" si="64"/>
        <v>1900</v>
      </c>
    </row>
    <row r="690" spans="2:26" x14ac:dyDescent="0.25">
      <c r="B690" s="35"/>
      <c r="C690" s="35"/>
      <c r="D690" s="36"/>
      <c r="E690" s="36"/>
      <c r="F690" s="36"/>
      <c r="G690" s="82"/>
      <c r="H690" s="36"/>
      <c r="I690" s="73" t="str">
        <f t="shared" ca="1" si="65"/>
        <v/>
      </c>
      <c r="J690" s="69"/>
      <c r="K690" s="37"/>
      <c r="L690" s="58"/>
      <c r="M690" s="58"/>
      <c r="N690" s="74">
        <f t="shared" ca="1" si="66"/>
        <v>0</v>
      </c>
      <c r="O690" s="72">
        <f t="shared" si="67"/>
        <v>0</v>
      </c>
      <c r="U690" t="str">
        <f>IFERROR(VLOOKUP(D690,Outros!$E$14:$F$25,2,0),"")</f>
        <v>Receita</v>
      </c>
      <c r="V690" t="str">
        <f>IF(D690=Despesas!$C$13,"Despesas_com_Produto",IF(D690=Despesas!$F$13,"Despesas_com_Serviços",IF(D690=Despesas!$I$13,"Despesas_Administrativas",IF(D690=Despesas!$L$13,"Despesas_Operacionais",IF(D690=Despesas!$O$13,"Despesas_com_Pessoal",IF(D690=Despesas!$R$13,"Impostos",IF(D690=Despesas!$U$13,"Despesas_Não_Operacionais",IF(D690=Despesas!$X$13,"Outras_Despesas",""))))))))</f>
        <v>Despesas_Operacionais</v>
      </c>
      <c r="X690">
        <f t="shared" si="62"/>
        <v>0</v>
      </c>
      <c r="Y690">
        <f t="shared" si="63"/>
        <v>1</v>
      </c>
      <c r="Z690">
        <f t="shared" si="64"/>
        <v>1900</v>
      </c>
    </row>
    <row r="691" spans="2:26" x14ac:dyDescent="0.25">
      <c r="B691" s="35"/>
      <c r="C691" s="35"/>
      <c r="D691" s="36"/>
      <c r="E691" s="36"/>
      <c r="F691" s="36"/>
      <c r="G691" s="82"/>
      <c r="H691" s="36"/>
      <c r="I691" s="73" t="str">
        <f t="shared" ca="1" si="65"/>
        <v/>
      </c>
      <c r="J691" s="69"/>
      <c r="K691" s="37"/>
      <c r="L691" s="58"/>
      <c r="M691" s="58"/>
      <c r="N691" s="74">
        <f t="shared" ca="1" si="66"/>
        <v>0</v>
      </c>
      <c r="O691" s="72">
        <f t="shared" si="67"/>
        <v>0</v>
      </c>
      <c r="U691" t="str">
        <f>IFERROR(VLOOKUP(D691,Outros!$E$14:$F$25,2,0),"")</f>
        <v>Receita</v>
      </c>
      <c r="V691" t="str">
        <f>IF(D691=Despesas!$C$13,"Despesas_com_Produto",IF(D691=Despesas!$F$13,"Despesas_com_Serviços",IF(D691=Despesas!$I$13,"Despesas_Administrativas",IF(D691=Despesas!$L$13,"Despesas_Operacionais",IF(D691=Despesas!$O$13,"Despesas_com_Pessoal",IF(D691=Despesas!$R$13,"Impostos",IF(D691=Despesas!$U$13,"Despesas_Não_Operacionais",IF(D691=Despesas!$X$13,"Outras_Despesas",""))))))))</f>
        <v>Despesas_Operacionais</v>
      </c>
      <c r="X691">
        <f t="shared" si="62"/>
        <v>0</v>
      </c>
      <c r="Y691">
        <f t="shared" si="63"/>
        <v>1</v>
      </c>
      <c r="Z691">
        <f t="shared" si="64"/>
        <v>1900</v>
      </c>
    </row>
    <row r="692" spans="2:26" x14ac:dyDescent="0.25">
      <c r="B692" s="35"/>
      <c r="C692" s="35"/>
      <c r="D692" s="36"/>
      <c r="E692" s="36"/>
      <c r="F692" s="36"/>
      <c r="G692" s="82"/>
      <c r="H692" s="36"/>
      <c r="I692" s="73" t="str">
        <f t="shared" ca="1" si="65"/>
        <v/>
      </c>
      <c r="J692" s="69"/>
      <c r="K692" s="37"/>
      <c r="L692" s="58"/>
      <c r="M692" s="58"/>
      <c r="N692" s="74">
        <f t="shared" ca="1" si="66"/>
        <v>0</v>
      </c>
      <c r="O692" s="72">
        <f t="shared" si="67"/>
        <v>0</v>
      </c>
      <c r="U692" t="str">
        <f>IFERROR(VLOOKUP(D692,Outros!$E$14:$F$25,2,0),"")</f>
        <v>Receita</v>
      </c>
      <c r="V692" t="str">
        <f>IF(D692=Despesas!$C$13,"Despesas_com_Produto",IF(D692=Despesas!$F$13,"Despesas_com_Serviços",IF(D692=Despesas!$I$13,"Despesas_Administrativas",IF(D692=Despesas!$L$13,"Despesas_Operacionais",IF(D692=Despesas!$O$13,"Despesas_com_Pessoal",IF(D692=Despesas!$R$13,"Impostos",IF(D692=Despesas!$U$13,"Despesas_Não_Operacionais",IF(D692=Despesas!$X$13,"Outras_Despesas",""))))))))</f>
        <v>Despesas_Operacionais</v>
      </c>
      <c r="X692">
        <f t="shared" si="62"/>
        <v>0</v>
      </c>
      <c r="Y692">
        <f t="shared" si="63"/>
        <v>1</v>
      </c>
      <c r="Z692">
        <f t="shared" si="64"/>
        <v>1900</v>
      </c>
    </row>
    <row r="693" spans="2:26" x14ac:dyDescent="0.25">
      <c r="B693" s="35"/>
      <c r="C693" s="35"/>
      <c r="D693" s="36"/>
      <c r="E693" s="36"/>
      <c r="F693" s="36"/>
      <c r="G693" s="82"/>
      <c r="H693" s="36"/>
      <c r="I693" s="73" t="str">
        <f t="shared" ca="1" si="65"/>
        <v/>
      </c>
      <c r="J693" s="69"/>
      <c r="K693" s="37"/>
      <c r="L693" s="58"/>
      <c r="M693" s="58"/>
      <c r="N693" s="74">
        <f t="shared" ca="1" si="66"/>
        <v>0</v>
      </c>
      <c r="O693" s="72">
        <f t="shared" si="67"/>
        <v>0</v>
      </c>
      <c r="U693" t="str">
        <f>IFERROR(VLOOKUP(D693,Outros!$E$14:$F$25,2,0),"")</f>
        <v>Receita</v>
      </c>
      <c r="V693" t="str">
        <f>IF(D693=Despesas!$C$13,"Despesas_com_Produto",IF(D693=Despesas!$F$13,"Despesas_com_Serviços",IF(D693=Despesas!$I$13,"Despesas_Administrativas",IF(D693=Despesas!$L$13,"Despesas_Operacionais",IF(D693=Despesas!$O$13,"Despesas_com_Pessoal",IF(D693=Despesas!$R$13,"Impostos",IF(D693=Despesas!$U$13,"Despesas_Não_Operacionais",IF(D693=Despesas!$X$13,"Outras_Despesas",""))))))))</f>
        <v>Despesas_Operacionais</v>
      </c>
      <c r="X693">
        <f t="shared" si="62"/>
        <v>0</v>
      </c>
      <c r="Y693">
        <f t="shared" si="63"/>
        <v>1</v>
      </c>
      <c r="Z693">
        <f t="shared" si="64"/>
        <v>1900</v>
      </c>
    </row>
    <row r="694" spans="2:26" x14ac:dyDescent="0.25">
      <c r="B694" s="35"/>
      <c r="C694" s="35"/>
      <c r="D694" s="36"/>
      <c r="E694" s="36"/>
      <c r="F694" s="36"/>
      <c r="G694" s="82"/>
      <c r="H694" s="36"/>
      <c r="I694" s="73" t="str">
        <f t="shared" ca="1" si="65"/>
        <v/>
      </c>
      <c r="J694" s="69"/>
      <c r="K694" s="37"/>
      <c r="L694" s="58"/>
      <c r="M694" s="58"/>
      <c r="N694" s="74">
        <f t="shared" ca="1" si="66"/>
        <v>0</v>
      </c>
      <c r="O694" s="72">
        <f t="shared" si="67"/>
        <v>0</v>
      </c>
      <c r="U694" t="str">
        <f>IFERROR(VLOOKUP(D694,Outros!$E$14:$F$25,2,0),"")</f>
        <v>Receita</v>
      </c>
      <c r="V694" t="str">
        <f>IF(D694=Despesas!$C$13,"Despesas_com_Produto",IF(D694=Despesas!$F$13,"Despesas_com_Serviços",IF(D694=Despesas!$I$13,"Despesas_Administrativas",IF(D694=Despesas!$L$13,"Despesas_Operacionais",IF(D694=Despesas!$O$13,"Despesas_com_Pessoal",IF(D694=Despesas!$R$13,"Impostos",IF(D694=Despesas!$U$13,"Despesas_Não_Operacionais",IF(D694=Despesas!$X$13,"Outras_Despesas",""))))))))</f>
        <v>Despesas_Operacionais</v>
      </c>
      <c r="X694">
        <f t="shared" si="62"/>
        <v>0</v>
      </c>
      <c r="Y694">
        <f t="shared" si="63"/>
        <v>1</v>
      </c>
      <c r="Z694">
        <f t="shared" si="64"/>
        <v>1900</v>
      </c>
    </row>
    <row r="695" spans="2:26" x14ac:dyDescent="0.25">
      <c r="B695" s="35"/>
      <c r="C695" s="35"/>
      <c r="D695" s="36"/>
      <c r="E695" s="36"/>
      <c r="F695" s="36"/>
      <c r="G695" s="82"/>
      <c r="H695" s="36"/>
      <c r="I695" s="73" t="str">
        <f t="shared" ca="1" si="65"/>
        <v/>
      </c>
      <c r="J695" s="69"/>
      <c r="K695" s="37"/>
      <c r="L695" s="58"/>
      <c r="M695" s="58"/>
      <c r="N695" s="74">
        <f t="shared" ca="1" si="66"/>
        <v>0</v>
      </c>
      <c r="O695" s="72">
        <f t="shared" si="67"/>
        <v>0</v>
      </c>
      <c r="U695" t="str">
        <f>IFERROR(VLOOKUP(D695,Outros!$E$14:$F$25,2,0),"")</f>
        <v>Receita</v>
      </c>
      <c r="V695" t="str">
        <f>IF(D695=Despesas!$C$13,"Despesas_com_Produto",IF(D695=Despesas!$F$13,"Despesas_com_Serviços",IF(D695=Despesas!$I$13,"Despesas_Administrativas",IF(D695=Despesas!$L$13,"Despesas_Operacionais",IF(D695=Despesas!$O$13,"Despesas_com_Pessoal",IF(D695=Despesas!$R$13,"Impostos",IF(D695=Despesas!$U$13,"Despesas_Não_Operacionais",IF(D695=Despesas!$X$13,"Outras_Despesas",""))))))))</f>
        <v>Despesas_Operacionais</v>
      </c>
      <c r="X695">
        <f t="shared" si="62"/>
        <v>0</v>
      </c>
      <c r="Y695">
        <f t="shared" si="63"/>
        <v>1</v>
      </c>
      <c r="Z695">
        <f t="shared" si="64"/>
        <v>1900</v>
      </c>
    </row>
    <row r="696" spans="2:26" x14ac:dyDescent="0.25">
      <c r="B696" s="35"/>
      <c r="C696" s="35"/>
      <c r="D696" s="36"/>
      <c r="E696" s="36"/>
      <c r="F696" s="36"/>
      <c r="G696" s="82"/>
      <c r="H696" s="36"/>
      <c r="I696" s="73" t="str">
        <f t="shared" ca="1" si="65"/>
        <v/>
      </c>
      <c r="J696" s="69"/>
      <c r="K696" s="37"/>
      <c r="L696" s="58"/>
      <c r="M696" s="58"/>
      <c r="N696" s="74">
        <f t="shared" ca="1" si="66"/>
        <v>0</v>
      </c>
      <c r="O696" s="72">
        <f t="shared" si="67"/>
        <v>0</v>
      </c>
      <c r="U696" t="str">
        <f>IFERROR(VLOOKUP(D696,Outros!$E$14:$F$25,2,0),"")</f>
        <v>Receita</v>
      </c>
      <c r="V696" t="str">
        <f>IF(D696=Despesas!$C$13,"Despesas_com_Produto",IF(D696=Despesas!$F$13,"Despesas_com_Serviços",IF(D696=Despesas!$I$13,"Despesas_Administrativas",IF(D696=Despesas!$L$13,"Despesas_Operacionais",IF(D696=Despesas!$O$13,"Despesas_com_Pessoal",IF(D696=Despesas!$R$13,"Impostos",IF(D696=Despesas!$U$13,"Despesas_Não_Operacionais",IF(D696=Despesas!$X$13,"Outras_Despesas",""))))))))</f>
        <v>Despesas_Operacionais</v>
      </c>
      <c r="X696">
        <f t="shared" si="62"/>
        <v>0</v>
      </c>
      <c r="Y696">
        <f t="shared" si="63"/>
        <v>1</v>
      </c>
      <c r="Z696">
        <f t="shared" si="64"/>
        <v>1900</v>
      </c>
    </row>
    <row r="697" spans="2:26" x14ac:dyDescent="0.25">
      <c r="B697" s="35"/>
      <c r="C697" s="35"/>
      <c r="D697" s="36"/>
      <c r="E697" s="36"/>
      <c r="F697" s="36"/>
      <c r="G697" s="82"/>
      <c r="H697" s="36"/>
      <c r="I697" s="73" t="str">
        <f t="shared" ca="1" si="65"/>
        <v/>
      </c>
      <c r="J697" s="69"/>
      <c r="K697" s="37"/>
      <c r="L697" s="58"/>
      <c r="M697" s="58"/>
      <c r="N697" s="74">
        <f t="shared" ca="1" si="66"/>
        <v>0</v>
      </c>
      <c r="O697" s="72">
        <f t="shared" si="67"/>
        <v>0</v>
      </c>
      <c r="U697" t="str">
        <f>IFERROR(VLOOKUP(D697,Outros!$E$14:$F$25,2,0),"")</f>
        <v>Receita</v>
      </c>
      <c r="V697" t="str">
        <f>IF(D697=Despesas!$C$13,"Despesas_com_Produto",IF(D697=Despesas!$F$13,"Despesas_com_Serviços",IF(D697=Despesas!$I$13,"Despesas_Administrativas",IF(D697=Despesas!$L$13,"Despesas_Operacionais",IF(D697=Despesas!$O$13,"Despesas_com_Pessoal",IF(D697=Despesas!$R$13,"Impostos",IF(D697=Despesas!$U$13,"Despesas_Não_Operacionais",IF(D697=Despesas!$X$13,"Outras_Despesas",""))))))))</f>
        <v>Despesas_Operacionais</v>
      </c>
      <c r="X697">
        <f t="shared" si="62"/>
        <v>0</v>
      </c>
      <c r="Y697">
        <f t="shared" si="63"/>
        <v>1</v>
      </c>
      <c r="Z697">
        <f t="shared" si="64"/>
        <v>1900</v>
      </c>
    </row>
    <row r="698" spans="2:26" x14ac:dyDescent="0.25">
      <c r="B698" s="35"/>
      <c r="C698" s="35"/>
      <c r="D698" s="36"/>
      <c r="E698" s="36"/>
      <c r="F698" s="36"/>
      <c r="G698" s="82"/>
      <c r="H698" s="36"/>
      <c r="I698" s="73" t="str">
        <f t="shared" ca="1" si="65"/>
        <v/>
      </c>
      <c r="J698" s="69"/>
      <c r="K698" s="37"/>
      <c r="L698" s="58"/>
      <c r="M698" s="58"/>
      <c r="N698" s="74">
        <f t="shared" ca="1" si="66"/>
        <v>0</v>
      </c>
      <c r="O698" s="72">
        <f t="shared" si="67"/>
        <v>0</v>
      </c>
      <c r="U698" t="str">
        <f>IFERROR(VLOOKUP(D698,Outros!$E$14:$F$25,2,0),"")</f>
        <v>Receita</v>
      </c>
      <c r="V698" t="str">
        <f>IF(D698=Despesas!$C$13,"Despesas_com_Produto",IF(D698=Despesas!$F$13,"Despesas_com_Serviços",IF(D698=Despesas!$I$13,"Despesas_Administrativas",IF(D698=Despesas!$L$13,"Despesas_Operacionais",IF(D698=Despesas!$O$13,"Despesas_com_Pessoal",IF(D698=Despesas!$R$13,"Impostos",IF(D698=Despesas!$U$13,"Despesas_Não_Operacionais",IF(D698=Despesas!$X$13,"Outras_Despesas",""))))))))</f>
        <v>Despesas_Operacionais</v>
      </c>
      <c r="X698">
        <f t="shared" si="62"/>
        <v>0</v>
      </c>
      <c r="Y698">
        <f t="shared" si="63"/>
        <v>1</v>
      </c>
      <c r="Z698">
        <f t="shared" si="64"/>
        <v>1900</v>
      </c>
    </row>
    <row r="699" spans="2:26" x14ac:dyDescent="0.25">
      <c r="B699" s="35"/>
      <c r="C699" s="35"/>
      <c r="D699" s="36"/>
      <c r="E699" s="36"/>
      <c r="F699" s="36"/>
      <c r="G699" s="82"/>
      <c r="H699" s="36"/>
      <c r="I699" s="73" t="str">
        <f t="shared" ca="1" si="65"/>
        <v/>
      </c>
      <c r="J699" s="69"/>
      <c r="K699" s="37"/>
      <c r="L699" s="58"/>
      <c r="M699" s="58"/>
      <c r="N699" s="74">
        <f t="shared" ca="1" si="66"/>
        <v>0</v>
      </c>
      <c r="O699" s="72">
        <f t="shared" si="67"/>
        <v>0</v>
      </c>
      <c r="U699" t="str">
        <f>IFERROR(VLOOKUP(D699,Outros!$E$14:$F$25,2,0),"")</f>
        <v>Receita</v>
      </c>
      <c r="V699" t="str">
        <f>IF(D699=Despesas!$C$13,"Despesas_com_Produto",IF(D699=Despesas!$F$13,"Despesas_com_Serviços",IF(D699=Despesas!$I$13,"Despesas_Administrativas",IF(D699=Despesas!$L$13,"Despesas_Operacionais",IF(D699=Despesas!$O$13,"Despesas_com_Pessoal",IF(D699=Despesas!$R$13,"Impostos",IF(D699=Despesas!$U$13,"Despesas_Não_Operacionais",IF(D699=Despesas!$X$13,"Outras_Despesas",""))))))))</f>
        <v>Despesas_Operacionais</v>
      </c>
      <c r="X699">
        <f t="shared" si="62"/>
        <v>0</v>
      </c>
      <c r="Y699">
        <f t="shared" si="63"/>
        <v>1</v>
      </c>
      <c r="Z699">
        <f t="shared" si="64"/>
        <v>1900</v>
      </c>
    </row>
    <row r="700" spans="2:26" x14ac:dyDescent="0.25">
      <c r="B700" s="35"/>
      <c r="C700" s="35"/>
      <c r="D700" s="36"/>
      <c r="E700" s="36"/>
      <c r="F700" s="36"/>
      <c r="G700" s="82"/>
      <c r="H700" s="36"/>
      <c r="I700" s="73" t="str">
        <f t="shared" ca="1" si="65"/>
        <v/>
      </c>
      <c r="J700" s="69"/>
      <c r="K700" s="37"/>
      <c r="L700" s="58"/>
      <c r="M700" s="58"/>
      <c r="N700" s="74">
        <f t="shared" ca="1" si="66"/>
        <v>0</v>
      </c>
      <c r="O700" s="72">
        <f t="shared" si="67"/>
        <v>0</v>
      </c>
      <c r="U700" t="str">
        <f>IFERROR(VLOOKUP(D700,Outros!$E$14:$F$25,2,0),"")</f>
        <v>Receita</v>
      </c>
      <c r="V700" t="str">
        <f>IF(D700=Despesas!$C$13,"Despesas_com_Produto",IF(D700=Despesas!$F$13,"Despesas_com_Serviços",IF(D700=Despesas!$I$13,"Despesas_Administrativas",IF(D700=Despesas!$L$13,"Despesas_Operacionais",IF(D700=Despesas!$O$13,"Despesas_com_Pessoal",IF(D700=Despesas!$R$13,"Impostos",IF(D700=Despesas!$U$13,"Despesas_Não_Operacionais",IF(D700=Despesas!$X$13,"Outras_Despesas",""))))))))</f>
        <v>Despesas_Operacionais</v>
      </c>
      <c r="X700">
        <f t="shared" si="62"/>
        <v>0</v>
      </c>
      <c r="Y700">
        <f t="shared" si="63"/>
        <v>1</v>
      </c>
      <c r="Z700">
        <f t="shared" si="64"/>
        <v>1900</v>
      </c>
    </row>
    <row r="701" spans="2:26" x14ac:dyDescent="0.25">
      <c r="B701" s="35"/>
      <c r="C701" s="35"/>
      <c r="D701" s="36"/>
      <c r="E701" s="36"/>
      <c r="F701" s="36"/>
      <c r="G701" s="82"/>
      <c r="H701" s="36"/>
      <c r="I701" s="73" t="str">
        <f t="shared" ca="1" si="65"/>
        <v/>
      </c>
      <c r="J701" s="69"/>
      <c r="K701" s="37"/>
      <c r="L701" s="58"/>
      <c r="M701" s="58"/>
      <c r="N701" s="74">
        <f t="shared" ca="1" si="66"/>
        <v>0</v>
      </c>
      <c r="O701" s="72">
        <f t="shared" si="67"/>
        <v>0</v>
      </c>
      <c r="U701" t="str">
        <f>IFERROR(VLOOKUP(D701,Outros!$E$14:$F$25,2,0),"")</f>
        <v>Receita</v>
      </c>
      <c r="V701" t="str">
        <f>IF(D701=Despesas!$C$13,"Despesas_com_Produto",IF(D701=Despesas!$F$13,"Despesas_com_Serviços",IF(D701=Despesas!$I$13,"Despesas_Administrativas",IF(D701=Despesas!$L$13,"Despesas_Operacionais",IF(D701=Despesas!$O$13,"Despesas_com_Pessoal",IF(D701=Despesas!$R$13,"Impostos",IF(D701=Despesas!$U$13,"Despesas_Não_Operacionais",IF(D701=Despesas!$X$13,"Outras_Despesas",""))))))))</f>
        <v>Despesas_Operacionais</v>
      </c>
      <c r="X701">
        <f t="shared" si="62"/>
        <v>0</v>
      </c>
      <c r="Y701">
        <f t="shared" si="63"/>
        <v>1</v>
      </c>
      <c r="Z701">
        <f t="shared" si="64"/>
        <v>1900</v>
      </c>
    </row>
    <row r="702" spans="2:26" x14ac:dyDescent="0.25">
      <c r="B702" s="35"/>
      <c r="C702" s="35"/>
      <c r="D702" s="36"/>
      <c r="E702" s="36"/>
      <c r="F702" s="36"/>
      <c r="G702" s="82"/>
      <c r="H702" s="36"/>
      <c r="I702" s="73" t="str">
        <f t="shared" ca="1" si="65"/>
        <v/>
      </c>
      <c r="J702" s="69"/>
      <c r="K702" s="37"/>
      <c r="L702" s="58"/>
      <c r="M702" s="58"/>
      <c r="N702" s="74">
        <f t="shared" ca="1" si="66"/>
        <v>0</v>
      </c>
      <c r="O702" s="72">
        <f t="shared" si="67"/>
        <v>0</v>
      </c>
      <c r="U702" t="str">
        <f>IFERROR(VLOOKUP(D702,Outros!$E$14:$F$25,2,0),"")</f>
        <v>Receita</v>
      </c>
      <c r="V702" t="str">
        <f>IF(D702=Despesas!$C$13,"Despesas_com_Produto",IF(D702=Despesas!$F$13,"Despesas_com_Serviços",IF(D702=Despesas!$I$13,"Despesas_Administrativas",IF(D702=Despesas!$L$13,"Despesas_Operacionais",IF(D702=Despesas!$O$13,"Despesas_com_Pessoal",IF(D702=Despesas!$R$13,"Impostos",IF(D702=Despesas!$U$13,"Despesas_Não_Operacionais",IF(D702=Despesas!$X$13,"Outras_Despesas",""))))))))</f>
        <v>Despesas_Operacionais</v>
      </c>
      <c r="X702">
        <f t="shared" si="62"/>
        <v>0</v>
      </c>
      <c r="Y702">
        <f t="shared" si="63"/>
        <v>1</v>
      </c>
      <c r="Z702">
        <f t="shared" si="64"/>
        <v>1900</v>
      </c>
    </row>
    <row r="703" spans="2:26" x14ac:dyDescent="0.25">
      <c r="B703" s="35"/>
      <c r="C703" s="35"/>
      <c r="D703" s="36"/>
      <c r="E703" s="36"/>
      <c r="F703" s="36"/>
      <c r="G703" s="82"/>
      <c r="H703" s="36"/>
      <c r="I703" s="73" t="str">
        <f t="shared" ca="1" si="65"/>
        <v/>
      </c>
      <c r="J703" s="69"/>
      <c r="K703" s="37"/>
      <c r="L703" s="58"/>
      <c r="M703" s="58"/>
      <c r="N703" s="74">
        <f t="shared" ca="1" si="66"/>
        <v>0</v>
      </c>
      <c r="O703" s="72">
        <f t="shared" si="67"/>
        <v>0</v>
      </c>
      <c r="U703" t="str">
        <f>IFERROR(VLOOKUP(D703,Outros!$E$14:$F$25,2,0),"")</f>
        <v>Receita</v>
      </c>
      <c r="V703" t="str">
        <f>IF(D703=Despesas!$C$13,"Despesas_com_Produto",IF(D703=Despesas!$F$13,"Despesas_com_Serviços",IF(D703=Despesas!$I$13,"Despesas_Administrativas",IF(D703=Despesas!$L$13,"Despesas_Operacionais",IF(D703=Despesas!$O$13,"Despesas_com_Pessoal",IF(D703=Despesas!$R$13,"Impostos",IF(D703=Despesas!$U$13,"Despesas_Não_Operacionais",IF(D703=Despesas!$X$13,"Outras_Despesas",""))))))))</f>
        <v>Despesas_Operacionais</v>
      </c>
      <c r="X703">
        <f t="shared" si="62"/>
        <v>0</v>
      </c>
      <c r="Y703">
        <f t="shared" si="63"/>
        <v>1</v>
      </c>
      <c r="Z703">
        <f t="shared" si="64"/>
        <v>1900</v>
      </c>
    </row>
    <row r="704" spans="2:26" x14ac:dyDescent="0.25">
      <c r="B704" s="35"/>
      <c r="C704" s="35"/>
      <c r="D704" s="36"/>
      <c r="E704" s="36"/>
      <c r="F704" s="36"/>
      <c r="G704" s="82"/>
      <c r="H704" s="36"/>
      <c r="I704" s="73" t="str">
        <f t="shared" ca="1" si="65"/>
        <v/>
      </c>
      <c r="J704" s="69"/>
      <c r="K704" s="37"/>
      <c r="L704" s="58"/>
      <c r="M704" s="58"/>
      <c r="N704" s="74">
        <f t="shared" ca="1" si="66"/>
        <v>0</v>
      </c>
      <c r="O704" s="72">
        <f t="shared" si="67"/>
        <v>0</v>
      </c>
      <c r="U704" t="str">
        <f>IFERROR(VLOOKUP(D704,Outros!$E$14:$F$25,2,0),"")</f>
        <v>Receita</v>
      </c>
      <c r="V704" t="str">
        <f>IF(D704=Despesas!$C$13,"Despesas_com_Produto",IF(D704=Despesas!$F$13,"Despesas_com_Serviços",IF(D704=Despesas!$I$13,"Despesas_Administrativas",IF(D704=Despesas!$L$13,"Despesas_Operacionais",IF(D704=Despesas!$O$13,"Despesas_com_Pessoal",IF(D704=Despesas!$R$13,"Impostos",IF(D704=Despesas!$U$13,"Despesas_Não_Operacionais",IF(D704=Despesas!$X$13,"Outras_Despesas",""))))))))</f>
        <v>Despesas_Operacionais</v>
      </c>
      <c r="X704">
        <f t="shared" si="62"/>
        <v>0</v>
      </c>
      <c r="Y704">
        <f t="shared" si="63"/>
        <v>1</v>
      </c>
      <c r="Z704">
        <f t="shared" si="64"/>
        <v>1900</v>
      </c>
    </row>
    <row r="705" spans="2:26" x14ac:dyDescent="0.25">
      <c r="B705" s="35"/>
      <c r="C705" s="35"/>
      <c r="D705" s="36"/>
      <c r="E705" s="36"/>
      <c r="F705" s="36"/>
      <c r="G705" s="82"/>
      <c r="H705" s="36"/>
      <c r="I705" s="73" t="str">
        <f t="shared" ca="1" si="65"/>
        <v/>
      </c>
      <c r="J705" s="69"/>
      <c r="K705" s="37"/>
      <c r="L705" s="58"/>
      <c r="M705" s="58"/>
      <c r="N705" s="74">
        <f t="shared" ca="1" si="66"/>
        <v>0</v>
      </c>
      <c r="O705" s="72">
        <f t="shared" si="67"/>
        <v>0</v>
      </c>
      <c r="U705" t="str">
        <f>IFERROR(VLOOKUP(D705,Outros!$E$14:$F$25,2,0),"")</f>
        <v>Receita</v>
      </c>
      <c r="V705" t="str">
        <f>IF(D705=Despesas!$C$13,"Despesas_com_Produto",IF(D705=Despesas!$F$13,"Despesas_com_Serviços",IF(D705=Despesas!$I$13,"Despesas_Administrativas",IF(D705=Despesas!$L$13,"Despesas_Operacionais",IF(D705=Despesas!$O$13,"Despesas_com_Pessoal",IF(D705=Despesas!$R$13,"Impostos",IF(D705=Despesas!$U$13,"Despesas_Não_Operacionais",IF(D705=Despesas!$X$13,"Outras_Despesas",""))))))))</f>
        <v>Despesas_Operacionais</v>
      </c>
      <c r="X705">
        <f t="shared" si="62"/>
        <v>0</v>
      </c>
      <c r="Y705">
        <f t="shared" si="63"/>
        <v>1</v>
      </c>
      <c r="Z705">
        <f t="shared" si="64"/>
        <v>1900</v>
      </c>
    </row>
    <row r="706" spans="2:26" x14ac:dyDescent="0.25">
      <c r="B706" s="35"/>
      <c r="C706" s="35"/>
      <c r="D706" s="36"/>
      <c r="E706" s="36"/>
      <c r="F706" s="36"/>
      <c r="G706" s="82"/>
      <c r="H706" s="36"/>
      <c r="I706" s="73" t="str">
        <f t="shared" ca="1" si="65"/>
        <v/>
      </c>
      <c r="J706" s="69"/>
      <c r="K706" s="37"/>
      <c r="L706" s="58"/>
      <c r="M706" s="58"/>
      <c r="N706" s="74">
        <f t="shared" ca="1" si="66"/>
        <v>0</v>
      </c>
      <c r="O706" s="72">
        <f t="shared" si="67"/>
        <v>0</v>
      </c>
      <c r="U706" t="str">
        <f>IFERROR(VLOOKUP(D706,Outros!$E$14:$F$25,2,0),"")</f>
        <v>Receita</v>
      </c>
      <c r="V706" t="str">
        <f>IF(D706=Despesas!$C$13,"Despesas_com_Produto",IF(D706=Despesas!$F$13,"Despesas_com_Serviços",IF(D706=Despesas!$I$13,"Despesas_Administrativas",IF(D706=Despesas!$L$13,"Despesas_Operacionais",IF(D706=Despesas!$O$13,"Despesas_com_Pessoal",IF(D706=Despesas!$R$13,"Impostos",IF(D706=Despesas!$U$13,"Despesas_Não_Operacionais",IF(D706=Despesas!$X$13,"Outras_Despesas",""))))))))</f>
        <v>Despesas_Operacionais</v>
      </c>
      <c r="X706">
        <f t="shared" si="62"/>
        <v>0</v>
      </c>
      <c r="Y706">
        <f t="shared" si="63"/>
        <v>1</v>
      </c>
      <c r="Z706">
        <f t="shared" si="64"/>
        <v>1900</v>
      </c>
    </row>
    <row r="707" spans="2:26" x14ac:dyDescent="0.25">
      <c r="B707" s="35"/>
      <c r="C707" s="35"/>
      <c r="D707" s="36"/>
      <c r="E707" s="36"/>
      <c r="F707" s="36"/>
      <c r="G707" s="82"/>
      <c r="H707" s="36"/>
      <c r="I707" s="73" t="str">
        <f t="shared" ca="1" si="65"/>
        <v/>
      </c>
      <c r="J707" s="69"/>
      <c r="K707" s="37"/>
      <c r="L707" s="58"/>
      <c r="M707" s="58"/>
      <c r="N707" s="74">
        <f t="shared" ca="1" si="66"/>
        <v>0</v>
      </c>
      <c r="O707" s="72">
        <f t="shared" si="67"/>
        <v>0</v>
      </c>
      <c r="U707" t="str">
        <f>IFERROR(VLOOKUP(D707,Outros!$E$14:$F$25,2,0),"")</f>
        <v>Receita</v>
      </c>
      <c r="V707" t="str">
        <f>IF(D707=Despesas!$C$13,"Despesas_com_Produto",IF(D707=Despesas!$F$13,"Despesas_com_Serviços",IF(D707=Despesas!$I$13,"Despesas_Administrativas",IF(D707=Despesas!$L$13,"Despesas_Operacionais",IF(D707=Despesas!$O$13,"Despesas_com_Pessoal",IF(D707=Despesas!$R$13,"Impostos",IF(D707=Despesas!$U$13,"Despesas_Não_Operacionais",IF(D707=Despesas!$X$13,"Outras_Despesas",""))))))))</f>
        <v>Despesas_Operacionais</v>
      </c>
      <c r="X707">
        <f t="shared" si="62"/>
        <v>0</v>
      </c>
      <c r="Y707">
        <f t="shared" si="63"/>
        <v>1</v>
      </c>
      <c r="Z707">
        <f t="shared" si="64"/>
        <v>1900</v>
      </c>
    </row>
    <row r="708" spans="2:26" x14ac:dyDescent="0.25">
      <c r="B708" s="35"/>
      <c r="C708" s="35"/>
      <c r="D708" s="36"/>
      <c r="E708" s="36"/>
      <c r="F708" s="36"/>
      <c r="G708" s="82"/>
      <c r="H708" s="36"/>
      <c r="I708" s="73" t="str">
        <f t="shared" ca="1" si="65"/>
        <v/>
      </c>
      <c r="J708" s="69"/>
      <c r="K708" s="37"/>
      <c r="L708" s="58"/>
      <c r="M708" s="58"/>
      <c r="N708" s="74">
        <f t="shared" ca="1" si="66"/>
        <v>0</v>
      </c>
      <c r="O708" s="72">
        <f t="shared" si="67"/>
        <v>0</v>
      </c>
      <c r="U708" t="str">
        <f>IFERROR(VLOOKUP(D708,Outros!$E$14:$F$25,2,0),"")</f>
        <v>Receita</v>
      </c>
      <c r="V708" t="str">
        <f>IF(D708=Despesas!$C$13,"Despesas_com_Produto",IF(D708=Despesas!$F$13,"Despesas_com_Serviços",IF(D708=Despesas!$I$13,"Despesas_Administrativas",IF(D708=Despesas!$L$13,"Despesas_Operacionais",IF(D708=Despesas!$O$13,"Despesas_com_Pessoal",IF(D708=Despesas!$R$13,"Impostos",IF(D708=Despesas!$U$13,"Despesas_Não_Operacionais",IF(D708=Despesas!$X$13,"Outras_Despesas",""))))))))</f>
        <v>Despesas_Operacionais</v>
      </c>
      <c r="X708">
        <f t="shared" si="62"/>
        <v>0</v>
      </c>
      <c r="Y708">
        <f t="shared" si="63"/>
        <v>1</v>
      </c>
      <c r="Z708">
        <f t="shared" si="64"/>
        <v>1900</v>
      </c>
    </row>
    <row r="709" spans="2:26" x14ac:dyDescent="0.25">
      <c r="B709" s="35"/>
      <c r="C709" s="35"/>
      <c r="D709" s="36"/>
      <c r="E709" s="36"/>
      <c r="F709" s="36"/>
      <c r="G709" s="82"/>
      <c r="H709" s="36"/>
      <c r="I709" s="73" t="str">
        <f t="shared" ca="1" si="65"/>
        <v/>
      </c>
      <c r="J709" s="69"/>
      <c r="K709" s="37"/>
      <c r="L709" s="58"/>
      <c r="M709" s="58"/>
      <c r="N709" s="74">
        <f t="shared" ca="1" si="66"/>
        <v>0</v>
      </c>
      <c r="O709" s="72">
        <f t="shared" si="67"/>
        <v>0</v>
      </c>
      <c r="U709" t="str">
        <f>IFERROR(VLOOKUP(D709,Outros!$E$14:$F$25,2,0),"")</f>
        <v>Receita</v>
      </c>
      <c r="V709" t="str">
        <f>IF(D709=Despesas!$C$13,"Despesas_com_Produto",IF(D709=Despesas!$F$13,"Despesas_com_Serviços",IF(D709=Despesas!$I$13,"Despesas_Administrativas",IF(D709=Despesas!$L$13,"Despesas_Operacionais",IF(D709=Despesas!$O$13,"Despesas_com_Pessoal",IF(D709=Despesas!$R$13,"Impostos",IF(D709=Despesas!$U$13,"Despesas_Não_Operacionais",IF(D709=Despesas!$X$13,"Outras_Despesas",""))))))))</f>
        <v>Despesas_Operacionais</v>
      </c>
      <c r="X709">
        <f t="shared" si="62"/>
        <v>0</v>
      </c>
      <c r="Y709">
        <f t="shared" si="63"/>
        <v>1</v>
      </c>
      <c r="Z709">
        <f t="shared" si="64"/>
        <v>1900</v>
      </c>
    </row>
    <row r="710" spans="2:26" x14ac:dyDescent="0.25">
      <c r="B710" s="35"/>
      <c r="C710" s="35"/>
      <c r="D710" s="36"/>
      <c r="E710" s="36"/>
      <c r="F710" s="36"/>
      <c r="G710" s="82"/>
      <c r="H710" s="36"/>
      <c r="I710" s="73" t="str">
        <f t="shared" ca="1" si="65"/>
        <v/>
      </c>
      <c r="J710" s="69"/>
      <c r="K710" s="37"/>
      <c r="L710" s="58"/>
      <c r="M710" s="58"/>
      <c r="N710" s="74">
        <f t="shared" ca="1" si="66"/>
        <v>0</v>
      </c>
      <c r="O710" s="72">
        <f t="shared" si="67"/>
        <v>0</v>
      </c>
      <c r="U710" t="str">
        <f>IFERROR(VLOOKUP(D710,Outros!$E$14:$F$25,2,0),"")</f>
        <v>Receita</v>
      </c>
      <c r="V710" t="str">
        <f>IF(D710=Despesas!$C$13,"Despesas_com_Produto",IF(D710=Despesas!$F$13,"Despesas_com_Serviços",IF(D710=Despesas!$I$13,"Despesas_Administrativas",IF(D710=Despesas!$L$13,"Despesas_Operacionais",IF(D710=Despesas!$O$13,"Despesas_com_Pessoal",IF(D710=Despesas!$R$13,"Impostos",IF(D710=Despesas!$U$13,"Despesas_Não_Operacionais",IF(D710=Despesas!$X$13,"Outras_Despesas",""))))))))</f>
        <v>Despesas_Operacionais</v>
      </c>
      <c r="X710">
        <f t="shared" si="62"/>
        <v>0</v>
      </c>
      <c r="Y710">
        <f t="shared" si="63"/>
        <v>1</v>
      </c>
      <c r="Z710">
        <f t="shared" si="64"/>
        <v>1900</v>
      </c>
    </row>
    <row r="711" spans="2:26" x14ac:dyDescent="0.25">
      <c r="B711" s="35"/>
      <c r="C711" s="35"/>
      <c r="D711" s="36"/>
      <c r="E711" s="36"/>
      <c r="F711" s="36"/>
      <c r="G711" s="82"/>
      <c r="H711" s="36"/>
      <c r="I711" s="73" t="str">
        <f t="shared" ca="1" si="65"/>
        <v/>
      </c>
      <c r="J711" s="69"/>
      <c r="K711" s="37"/>
      <c r="L711" s="58"/>
      <c r="M711" s="58"/>
      <c r="N711" s="74">
        <f t="shared" ca="1" si="66"/>
        <v>0</v>
      </c>
      <c r="O711" s="72">
        <f t="shared" si="67"/>
        <v>0</v>
      </c>
      <c r="U711" t="str">
        <f>IFERROR(VLOOKUP(D711,Outros!$E$14:$F$25,2,0),"")</f>
        <v>Receita</v>
      </c>
      <c r="V711" t="str">
        <f>IF(D711=Despesas!$C$13,"Despesas_com_Produto",IF(D711=Despesas!$F$13,"Despesas_com_Serviços",IF(D711=Despesas!$I$13,"Despesas_Administrativas",IF(D711=Despesas!$L$13,"Despesas_Operacionais",IF(D711=Despesas!$O$13,"Despesas_com_Pessoal",IF(D711=Despesas!$R$13,"Impostos",IF(D711=Despesas!$U$13,"Despesas_Não_Operacionais",IF(D711=Despesas!$X$13,"Outras_Despesas",""))))))))</f>
        <v>Despesas_Operacionais</v>
      </c>
      <c r="X711">
        <f t="shared" si="62"/>
        <v>0</v>
      </c>
      <c r="Y711">
        <f t="shared" si="63"/>
        <v>1</v>
      </c>
      <c r="Z711">
        <f t="shared" si="64"/>
        <v>1900</v>
      </c>
    </row>
    <row r="712" spans="2:26" x14ac:dyDescent="0.25">
      <c r="B712" s="35"/>
      <c r="C712" s="35"/>
      <c r="D712" s="36"/>
      <c r="E712" s="36"/>
      <c r="F712" s="36"/>
      <c r="G712" s="82"/>
      <c r="H712" s="36"/>
      <c r="I712" s="73" t="str">
        <f t="shared" ca="1" si="65"/>
        <v/>
      </c>
      <c r="J712" s="69"/>
      <c r="K712" s="37"/>
      <c r="L712" s="58"/>
      <c r="M712" s="58"/>
      <c r="N712" s="74">
        <f t="shared" ca="1" si="66"/>
        <v>0</v>
      </c>
      <c r="O712" s="72">
        <f t="shared" si="67"/>
        <v>0</v>
      </c>
      <c r="U712" t="str">
        <f>IFERROR(VLOOKUP(D712,Outros!$E$14:$F$25,2,0),"")</f>
        <v>Receita</v>
      </c>
      <c r="V712" t="str">
        <f>IF(D712=Despesas!$C$13,"Despesas_com_Produto",IF(D712=Despesas!$F$13,"Despesas_com_Serviços",IF(D712=Despesas!$I$13,"Despesas_Administrativas",IF(D712=Despesas!$L$13,"Despesas_Operacionais",IF(D712=Despesas!$O$13,"Despesas_com_Pessoal",IF(D712=Despesas!$R$13,"Impostos",IF(D712=Despesas!$U$13,"Despesas_Não_Operacionais",IF(D712=Despesas!$X$13,"Outras_Despesas",""))))))))</f>
        <v>Despesas_Operacionais</v>
      </c>
      <c r="X712">
        <f t="shared" si="62"/>
        <v>0</v>
      </c>
      <c r="Y712">
        <f t="shared" si="63"/>
        <v>1</v>
      </c>
      <c r="Z712">
        <f t="shared" si="64"/>
        <v>1900</v>
      </c>
    </row>
    <row r="713" spans="2:26" x14ac:dyDescent="0.25">
      <c r="B713" s="35"/>
      <c r="C713" s="35"/>
      <c r="D713" s="36"/>
      <c r="E713" s="36"/>
      <c r="F713" s="36"/>
      <c r="G713" s="82"/>
      <c r="H713" s="36"/>
      <c r="I713" s="73" t="str">
        <f t="shared" ca="1" si="65"/>
        <v/>
      </c>
      <c r="J713" s="69"/>
      <c r="K713" s="37"/>
      <c r="L713" s="58"/>
      <c r="M713" s="58"/>
      <c r="N713" s="74">
        <f t="shared" ca="1" si="66"/>
        <v>0</v>
      </c>
      <c r="O713" s="72">
        <f t="shared" si="67"/>
        <v>0</v>
      </c>
      <c r="U713" t="str">
        <f>IFERROR(VLOOKUP(D713,Outros!$E$14:$F$25,2,0),"")</f>
        <v>Receita</v>
      </c>
      <c r="V713" t="str">
        <f>IF(D713=Despesas!$C$13,"Despesas_com_Produto",IF(D713=Despesas!$F$13,"Despesas_com_Serviços",IF(D713=Despesas!$I$13,"Despesas_Administrativas",IF(D713=Despesas!$L$13,"Despesas_Operacionais",IF(D713=Despesas!$O$13,"Despesas_com_Pessoal",IF(D713=Despesas!$R$13,"Impostos",IF(D713=Despesas!$U$13,"Despesas_Não_Operacionais",IF(D713=Despesas!$X$13,"Outras_Despesas",""))))))))</f>
        <v>Despesas_Operacionais</v>
      </c>
      <c r="X713">
        <f t="shared" si="62"/>
        <v>0</v>
      </c>
      <c r="Y713">
        <f t="shared" si="63"/>
        <v>1</v>
      </c>
      <c r="Z713">
        <f t="shared" si="64"/>
        <v>1900</v>
      </c>
    </row>
    <row r="714" spans="2:26" x14ac:dyDescent="0.25">
      <c r="B714" s="35"/>
      <c r="C714" s="35"/>
      <c r="D714" s="36"/>
      <c r="E714" s="36"/>
      <c r="F714" s="36"/>
      <c r="G714" s="82"/>
      <c r="H714" s="36"/>
      <c r="I714" s="73" t="str">
        <f t="shared" ca="1" si="65"/>
        <v/>
      </c>
      <c r="J714" s="69"/>
      <c r="K714" s="37"/>
      <c r="L714" s="58"/>
      <c r="M714" s="58"/>
      <c r="N714" s="74">
        <f t="shared" ca="1" si="66"/>
        <v>0</v>
      </c>
      <c r="O714" s="72">
        <f t="shared" si="67"/>
        <v>0</v>
      </c>
      <c r="U714" t="str">
        <f>IFERROR(VLOOKUP(D714,Outros!$E$14:$F$25,2,0),"")</f>
        <v>Receita</v>
      </c>
      <c r="V714" t="str">
        <f>IF(D714=Despesas!$C$13,"Despesas_com_Produto",IF(D714=Despesas!$F$13,"Despesas_com_Serviços",IF(D714=Despesas!$I$13,"Despesas_Administrativas",IF(D714=Despesas!$L$13,"Despesas_Operacionais",IF(D714=Despesas!$O$13,"Despesas_com_Pessoal",IF(D714=Despesas!$R$13,"Impostos",IF(D714=Despesas!$U$13,"Despesas_Não_Operacionais",IF(D714=Despesas!$X$13,"Outras_Despesas",""))))))))</f>
        <v>Despesas_Operacionais</v>
      </c>
      <c r="X714">
        <f t="shared" si="62"/>
        <v>0</v>
      </c>
      <c r="Y714">
        <f t="shared" si="63"/>
        <v>1</v>
      </c>
      <c r="Z714">
        <f t="shared" si="64"/>
        <v>1900</v>
      </c>
    </row>
    <row r="715" spans="2:26" x14ac:dyDescent="0.25">
      <c r="B715" s="35"/>
      <c r="C715" s="35"/>
      <c r="D715" s="36"/>
      <c r="E715" s="36"/>
      <c r="F715" s="36"/>
      <c r="G715" s="82"/>
      <c r="H715" s="36"/>
      <c r="I715" s="73" t="str">
        <f t="shared" ca="1" si="65"/>
        <v/>
      </c>
      <c r="J715" s="69"/>
      <c r="K715" s="37"/>
      <c r="L715" s="58"/>
      <c r="M715" s="58"/>
      <c r="N715" s="74">
        <f t="shared" ca="1" si="66"/>
        <v>0</v>
      </c>
      <c r="O715" s="72">
        <f t="shared" si="67"/>
        <v>0</v>
      </c>
      <c r="U715" t="str">
        <f>IFERROR(VLOOKUP(D715,Outros!$E$14:$F$25,2,0),"")</f>
        <v>Receita</v>
      </c>
      <c r="V715" t="str">
        <f>IF(D715=Despesas!$C$13,"Despesas_com_Produto",IF(D715=Despesas!$F$13,"Despesas_com_Serviços",IF(D715=Despesas!$I$13,"Despesas_Administrativas",IF(D715=Despesas!$L$13,"Despesas_Operacionais",IF(D715=Despesas!$O$13,"Despesas_com_Pessoal",IF(D715=Despesas!$R$13,"Impostos",IF(D715=Despesas!$U$13,"Despesas_Não_Operacionais",IF(D715=Despesas!$X$13,"Outras_Despesas",""))))))))</f>
        <v>Despesas_Operacionais</v>
      </c>
      <c r="X715">
        <f t="shared" si="62"/>
        <v>0</v>
      </c>
      <c r="Y715">
        <f t="shared" si="63"/>
        <v>1</v>
      </c>
      <c r="Z715">
        <f t="shared" si="64"/>
        <v>1900</v>
      </c>
    </row>
    <row r="716" spans="2:26" x14ac:dyDescent="0.25">
      <c r="B716" s="35"/>
      <c r="C716" s="35"/>
      <c r="D716" s="36"/>
      <c r="E716" s="36"/>
      <c r="F716" s="36"/>
      <c r="G716" s="82"/>
      <c r="H716" s="36"/>
      <c r="I716" s="73" t="str">
        <f t="shared" ca="1" si="65"/>
        <v/>
      </c>
      <c r="J716" s="69"/>
      <c r="K716" s="37"/>
      <c r="L716" s="58"/>
      <c r="M716" s="58"/>
      <c r="N716" s="74">
        <f t="shared" ca="1" si="66"/>
        <v>0</v>
      </c>
      <c r="O716" s="72">
        <f t="shared" si="67"/>
        <v>0</v>
      </c>
      <c r="U716" t="str">
        <f>IFERROR(VLOOKUP(D716,Outros!$E$14:$F$25,2,0),"")</f>
        <v>Receita</v>
      </c>
      <c r="V716" t="str">
        <f>IF(D716=Despesas!$C$13,"Despesas_com_Produto",IF(D716=Despesas!$F$13,"Despesas_com_Serviços",IF(D716=Despesas!$I$13,"Despesas_Administrativas",IF(D716=Despesas!$L$13,"Despesas_Operacionais",IF(D716=Despesas!$O$13,"Despesas_com_Pessoal",IF(D716=Despesas!$R$13,"Impostos",IF(D716=Despesas!$U$13,"Despesas_Não_Operacionais",IF(D716=Despesas!$X$13,"Outras_Despesas",""))))))))</f>
        <v>Despesas_Operacionais</v>
      </c>
      <c r="X716">
        <f t="shared" si="62"/>
        <v>0</v>
      </c>
      <c r="Y716">
        <f t="shared" si="63"/>
        <v>1</v>
      </c>
      <c r="Z716">
        <f t="shared" si="64"/>
        <v>1900</v>
      </c>
    </row>
    <row r="717" spans="2:26" x14ac:dyDescent="0.25">
      <c r="B717" s="35"/>
      <c r="C717" s="35"/>
      <c r="D717" s="36"/>
      <c r="E717" s="36"/>
      <c r="F717" s="36"/>
      <c r="G717" s="82"/>
      <c r="H717" s="36"/>
      <c r="I717" s="73" t="str">
        <f t="shared" ca="1" si="65"/>
        <v/>
      </c>
      <c r="J717" s="69"/>
      <c r="K717" s="37"/>
      <c r="L717" s="58"/>
      <c r="M717" s="58"/>
      <c r="N717" s="74">
        <f t="shared" ca="1" si="66"/>
        <v>0</v>
      </c>
      <c r="O717" s="72">
        <f t="shared" si="67"/>
        <v>0</v>
      </c>
      <c r="U717" t="str">
        <f>IFERROR(VLOOKUP(D717,Outros!$E$14:$F$25,2,0),"")</f>
        <v>Receita</v>
      </c>
      <c r="V717" t="str">
        <f>IF(D717=Despesas!$C$13,"Despesas_com_Produto",IF(D717=Despesas!$F$13,"Despesas_com_Serviços",IF(D717=Despesas!$I$13,"Despesas_Administrativas",IF(D717=Despesas!$L$13,"Despesas_Operacionais",IF(D717=Despesas!$O$13,"Despesas_com_Pessoal",IF(D717=Despesas!$R$13,"Impostos",IF(D717=Despesas!$U$13,"Despesas_Não_Operacionais",IF(D717=Despesas!$X$13,"Outras_Despesas",""))))))))</f>
        <v>Despesas_Operacionais</v>
      </c>
      <c r="X717">
        <f t="shared" si="62"/>
        <v>0</v>
      </c>
      <c r="Y717">
        <f t="shared" si="63"/>
        <v>1</v>
      </c>
      <c r="Z717">
        <f t="shared" si="64"/>
        <v>1900</v>
      </c>
    </row>
    <row r="718" spans="2:26" x14ac:dyDescent="0.25">
      <c r="B718" s="35"/>
      <c r="C718" s="35"/>
      <c r="D718" s="36"/>
      <c r="E718" s="36"/>
      <c r="F718" s="36"/>
      <c r="G718" s="82"/>
      <c r="H718" s="36"/>
      <c r="I718" s="73" t="str">
        <f t="shared" ca="1" si="65"/>
        <v/>
      </c>
      <c r="J718" s="69"/>
      <c r="K718" s="37"/>
      <c r="L718" s="58"/>
      <c r="M718" s="58"/>
      <c r="N718" s="74">
        <f t="shared" ca="1" si="66"/>
        <v>0</v>
      </c>
      <c r="O718" s="72">
        <f t="shared" si="67"/>
        <v>0</v>
      </c>
      <c r="U718" t="str">
        <f>IFERROR(VLOOKUP(D718,Outros!$E$14:$F$25,2,0),"")</f>
        <v>Receita</v>
      </c>
      <c r="V718" t="str">
        <f>IF(D718=Despesas!$C$13,"Despesas_com_Produto",IF(D718=Despesas!$F$13,"Despesas_com_Serviços",IF(D718=Despesas!$I$13,"Despesas_Administrativas",IF(D718=Despesas!$L$13,"Despesas_Operacionais",IF(D718=Despesas!$O$13,"Despesas_com_Pessoal",IF(D718=Despesas!$R$13,"Impostos",IF(D718=Despesas!$U$13,"Despesas_Não_Operacionais",IF(D718=Despesas!$X$13,"Outras_Despesas",""))))))))</f>
        <v>Despesas_Operacionais</v>
      </c>
      <c r="X718">
        <f t="shared" ref="X718:X781" si="68">DAY(B718)</f>
        <v>0</v>
      </c>
      <c r="Y718">
        <f t="shared" ref="Y718:Y781" si="69">MONTH(B718)</f>
        <v>1</v>
      </c>
      <c r="Z718">
        <f t="shared" ref="Z718:Z781" si="70">YEAR(B718)</f>
        <v>1900</v>
      </c>
    </row>
    <row r="719" spans="2:26" x14ac:dyDescent="0.25">
      <c r="B719" s="35"/>
      <c r="C719" s="35"/>
      <c r="D719" s="36"/>
      <c r="E719" s="36"/>
      <c r="F719" s="36"/>
      <c r="G719" s="82"/>
      <c r="H719" s="36"/>
      <c r="I719" s="73" t="str">
        <f t="shared" ref="I719:I782" ca="1" si="71">IF(B719="","",IF(AND(J719="",B719&gt;TODAY()),"Em Aberto",IF(AND(J719="",B719&lt;=TODAY()),"Vencido",IF(AND(J719&lt;&gt;"",B719&gt;=J719),"Pago em dia",IF(AND(J719&lt;&gt;"",B719&lt;J719),"Pago em atraso","")))))</f>
        <v/>
      </c>
      <c r="J719" s="69"/>
      <c r="K719" s="37"/>
      <c r="L719" s="58"/>
      <c r="M719" s="58"/>
      <c r="N719" s="74">
        <f t="shared" ref="N719:N782" ca="1" si="72">IF(I719="Pago em atraso",J719-B719,IF(I719="Vencido",TODAY()-B719,0))</f>
        <v>0</v>
      </c>
      <c r="O719" s="72">
        <f t="shared" ref="O719:O782" si="73">K719-L719+M719</f>
        <v>0</v>
      </c>
      <c r="U719" t="str">
        <f>IFERROR(VLOOKUP(D719,Outros!$E$14:$F$25,2,0),"")</f>
        <v>Receita</v>
      </c>
      <c r="V719" t="str">
        <f>IF(D719=Despesas!$C$13,"Despesas_com_Produto",IF(D719=Despesas!$F$13,"Despesas_com_Serviços",IF(D719=Despesas!$I$13,"Despesas_Administrativas",IF(D719=Despesas!$L$13,"Despesas_Operacionais",IF(D719=Despesas!$O$13,"Despesas_com_Pessoal",IF(D719=Despesas!$R$13,"Impostos",IF(D719=Despesas!$U$13,"Despesas_Não_Operacionais",IF(D719=Despesas!$X$13,"Outras_Despesas",""))))))))</f>
        <v>Despesas_Operacionais</v>
      </c>
      <c r="X719">
        <f t="shared" si="68"/>
        <v>0</v>
      </c>
      <c r="Y719">
        <f t="shared" si="69"/>
        <v>1</v>
      </c>
      <c r="Z719">
        <f t="shared" si="70"/>
        <v>1900</v>
      </c>
    </row>
    <row r="720" spans="2:26" x14ac:dyDescent="0.25">
      <c r="B720" s="35"/>
      <c r="C720" s="35"/>
      <c r="D720" s="36"/>
      <c r="E720" s="36"/>
      <c r="F720" s="36"/>
      <c r="G720" s="82"/>
      <c r="H720" s="36"/>
      <c r="I720" s="73" t="str">
        <f t="shared" ca="1" si="71"/>
        <v/>
      </c>
      <c r="J720" s="69"/>
      <c r="K720" s="37"/>
      <c r="L720" s="58"/>
      <c r="M720" s="58"/>
      <c r="N720" s="74">
        <f t="shared" ca="1" si="72"/>
        <v>0</v>
      </c>
      <c r="O720" s="72">
        <f t="shared" si="73"/>
        <v>0</v>
      </c>
      <c r="U720" t="str">
        <f>IFERROR(VLOOKUP(D720,Outros!$E$14:$F$25,2,0),"")</f>
        <v>Receita</v>
      </c>
      <c r="V720" t="str">
        <f>IF(D720=Despesas!$C$13,"Despesas_com_Produto",IF(D720=Despesas!$F$13,"Despesas_com_Serviços",IF(D720=Despesas!$I$13,"Despesas_Administrativas",IF(D720=Despesas!$L$13,"Despesas_Operacionais",IF(D720=Despesas!$O$13,"Despesas_com_Pessoal",IF(D720=Despesas!$R$13,"Impostos",IF(D720=Despesas!$U$13,"Despesas_Não_Operacionais",IF(D720=Despesas!$X$13,"Outras_Despesas",""))))))))</f>
        <v>Despesas_Operacionais</v>
      </c>
      <c r="X720">
        <f t="shared" si="68"/>
        <v>0</v>
      </c>
      <c r="Y720">
        <f t="shared" si="69"/>
        <v>1</v>
      </c>
      <c r="Z720">
        <f t="shared" si="70"/>
        <v>1900</v>
      </c>
    </row>
    <row r="721" spans="2:26" x14ac:dyDescent="0.25">
      <c r="B721" s="35"/>
      <c r="C721" s="35"/>
      <c r="D721" s="36"/>
      <c r="E721" s="36"/>
      <c r="F721" s="36"/>
      <c r="G721" s="82"/>
      <c r="H721" s="36"/>
      <c r="I721" s="73" t="str">
        <f t="shared" ca="1" si="71"/>
        <v/>
      </c>
      <c r="J721" s="69"/>
      <c r="K721" s="37"/>
      <c r="L721" s="58"/>
      <c r="M721" s="58"/>
      <c r="N721" s="74">
        <f t="shared" ca="1" si="72"/>
        <v>0</v>
      </c>
      <c r="O721" s="72">
        <f t="shared" si="73"/>
        <v>0</v>
      </c>
      <c r="U721" t="str">
        <f>IFERROR(VLOOKUP(D721,Outros!$E$14:$F$25,2,0),"")</f>
        <v>Receita</v>
      </c>
      <c r="V721" t="str">
        <f>IF(D721=Despesas!$C$13,"Despesas_com_Produto",IF(D721=Despesas!$F$13,"Despesas_com_Serviços",IF(D721=Despesas!$I$13,"Despesas_Administrativas",IF(D721=Despesas!$L$13,"Despesas_Operacionais",IF(D721=Despesas!$O$13,"Despesas_com_Pessoal",IF(D721=Despesas!$R$13,"Impostos",IF(D721=Despesas!$U$13,"Despesas_Não_Operacionais",IF(D721=Despesas!$X$13,"Outras_Despesas",""))))))))</f>
        <v>Despesas_Operacionais</v>
      </c>
      <c r="X721">
        <f t="shared" si="68"/>
        <v>0</v>
      </c>
      <c r="Y721">
        <f t="shared" si="69"/>
        <v>1</v>
      </c>
      <c r="Z721">
        <f t="shared" si="70"/>
        <v>1900</v>
      </c>
    </row>
    <row r="722" spans="2:26" x14ac:dyDescent="0.25">
      <c r="B722" s="35"/>
      <c r="C722" s="35"/>
      <c r="D722" s="36"/>
      <c r="E722" s="36"/>
      <c r="F722" s="36"/>
      <c r="G722" s="82"/>
      <c r="H722" s="36"/>
      <c r="I722" s="73" t="str">
        <f t="shared" ca="1" si="71"/>
        <v/>
      </c>
      <c r="J722" s="69"/>
      <c r="K722" s="37"/>
      <c r="L722" s="58"/>
      <c r="M722" s="58"/>
      <c r="N722" s="74">
        <f t="shared" ca="1" si="72"/>
        <v>0</v>
      </c>
      <c r="O722" s="72">
        <f t="shared" si="73"/>
        <v>0</v>
      </c>
      <c r="U722" t="str">
        <f>IFERROR(VLOOKUP(D722,Outros!$E$14:$F$25,2,0),"")</f>
        <v>Receita</v>
      </c>
      <c r="V722" t="str">
        <f>IF(D722=Despesas!$C$13,"Despesas_com_Produto",IF(D722=Despesas!$F$13,"Despesas_com_Serviços",IF(D722=Despesas!$I$13,"Despesas_Administrativas",IF(D722=Despesas!$L$13,"Despesas_Operacionais",IF(D722=Despesas!$O$13,"Despesas_com_Pessoal",IF(D722=Despesas!$R$13,"Impostos",IF(D722=Despesas!$U$13,"Despesas_Não_Operacionais",IF(D722=Despesas!$X$13,"Outras_Despesas",""))))))))</f>
        <v>Despesas_Operacionais</v>
      </c>
      <c r="X722">
        <f t="shared" si="68"/>
        <v>0</v>
      </c>
      <c r="Y722">
        <f t="shared" si="69"/>
        <v>1</v>
      </c>
      <c r="Z722">
        <f t="shared" si="70"/>
        <v>1900</v>
      </c>
    </row>
    <row r="723" spans="2:26" x14ac:dyDescent="0.25">
      <c r="B723" s="35"/>
      <c r="C723" s="35"/>
      <c r="D723" s="36"/>
      <c r="E723" s="36"/>
      <c r="F723" s="36"/>
      <c r="G723" s="82"/>
      <c r="H723" s="36"/>
      <c r="I723" s="73" t="str">
        <f t="shared" ca="1" si="71"/>
        <v/>
      </c>
      <c r="J723" s="69"/>
      <c r="K723" s="37"/>
      <c r="L723" s="58"/>
      <c r="M723" s="58"/>
      <c r="N723" s="74">
        <f t="shared" ca="1" si="72"/>
        <v>0</v>
      </c>
      <c r="O723" s="72">
        <f t="shared" si="73"/>
        <v>0</v>
      </c>
      <c r="U723" t="str">
        <f>IFERROR(VLOOKUP(D723,Outros!$E$14:$F$25,2,0),"")</f>
        <v>Receita</v>
      </c>
      <c r="V723" t="str">
        <f>IF(D723=Despesas!$C$13,"Despesas_com_Produto",IF(D723=Despesas!$F$13,"Despesas_com_Serviços",IF(D723=Despesas!$I$13,"Despesas_Administrativas",IF(D723=Despesas!$L$13,"Despesas_Operacionais",IF(D723=Despesas!$O$13,"Despesas_com_Pessoal",IF(D723=Despesas!$R$13,"Impostos",IF(D723=Despesas!$U$13,"Despesas_Não_Operacionais",IF(D723=Despesas!$X$13,"Outras_Despesas",""))))))))</f>
        <v>Despesas_Operacionais</v>
      </c>
      <c r="X723">
        <f t="shared" si="68"/>
        <v>0</v>
      </c>
      <c r="Y723">
        <f t="shared" si="69"/>
        <v>1</v>
      </c>
      <c r="Z723">
        <f t="shared" si="70"/>
        <v>1900</v>
      </c>
    </row>
    <row r="724" spans="2:26" x14ac:dyDescent="0.25">
      <c r="B724" s="35"/>
      <c r="C724" s="35"/>
      <c r="D724" s="36"/>
      <c r="E724" s="36"/>
      <c r="F724" s="36"/>
      <c r="G724" s="82"/>
      <c r="H724" s="36"/>
      <c r="I724" s="73" t="str">
        <f t="shared" ca="1" si="71"/>
        <v/>
      </c>
      <c r="J724" s="69"/>
      <c r="K724" s="37"/>
      <c r="L724" s="58"/>
      <c r="M724" s="58"/>
      <c r="N724" s="74">
        <f t="shared" ca="1" si="72"/>
        <v>0</v>
      </c>
      <c r="O724" s="72">
        <f t="shared" si="73"/>
        <v>0</v>
      </c>
      <c r="U724" t="str">
        <f>IFERROR(VLOOKUP(D724,Outros!$E$14:$F$25,2,0),"")</f>
        <v>Receita</v>
      </c>
      <c r="V724" t="str">
        <f>IF(D724=Despesas!$C$13,"Despesas_com_Produto",IF(D724=Despesas!$F$13,"Despesas_com_Serviços",IF(D724=Despesas!$I$13,"Despesas_Administrativas",IF(D724=Despesas!$L$13,"Despesas_Operacionais",IF(D724=Despesas!$O$13,"Despesas_com_Pessoal",IF(D724=Despesas!$R$13,"Impostos",IF(D724=Despesas!$U$13,"Despesas_Não_Operacionais",IF(D724=Despesas!$X$13,"Outras_Despesas",""))))))))</f>
        <v>Despesas_Operacionais</v>
      </c>
      <c r="X724">
        <f t="shared" si="68"/>
        <v>0</v>
      </c>
      <c r="Y724">
        <f t="shared" si="69"/>
        <v>1</v>
      </c>
      <c r="Z724">
        <f t="shared" si="70"/>
        <v>1900</v>
      </c>
    </row>
    <row r="725" spans="2:26" x14ac:dyDescent="0.25">
      <c r="B725" s="35"/>
      <c r="C725" s="35"/>
      <c r="D725" s="36"/>
      <c r="E725" s="36"/>
      <c r="F725" s="36"/>
      <c r="G725" s="82"/>
      <c r="H725" s="36"/>
      <c r="I725" s="73" t="str">
        <f t="shared" ca="1" si="71"/>
        <v/>
      </c>
      <c r="J725" s="69"/>
      <c r="K725" s="37"/>
      <c r="L725" s="58"/>
      <c r="M725" s="58"/>
      <c r="N725" s="74">
        <f t="shared" ca="1" si="72"/>
        <v>0</v>
      </c>
      <c r="O725" s="72">
        <f t="shared" si="73"/>
        <v>0</v>
      </c>
      <c r="U725" t="str">
        <f>IFERROR(VLOOKUP(D725,Outros!$E$14:$F$25,2,0),"")</f>
        <v>Receita</v>
      </c>
      <c r="V725" t="str">
        <f>IF(D725=Despesas!$C$13,"Despesas_com_Produto",IF(D725=Despesas!$F$13,"Despesas_com_Serviços",IF(D725=Despesas!$I$13,"Despesas_Administrativas",IF(D725=Despesas!$L$13,"Despesas_Operacionais",IF(D725=Despesas!$O$13,"Despesas_com_Pessoal",IF(D725=Despesas!$R$13,"Impostos",IF(D725=Despesas!$U$13,"Despesas_Não_Operacionais",IF(D725=Despesas!$X$13,"Outras_Despesas",""))))))))</f>
        <v>Despesas_Operacionais</v>
      </c>
      <c r="X725">
        <f t="shared" si="68"/>
        <v>0</v>
      </c>
      <c r="Y725">
        <f t="shared" si="69"/>
        <v>1</v>
      </c>
      <c r="Z725">
        <f t="shared" si="70"/>
        <v>1900</v>
      </c>
    </row>
    <row r="726" spans="2:26" x14ac:dyDescent="0.25">
      <c r="B726" s="35"/>
      <c r="C726" s="35"/>
      <c r="D726" s="36"/>
      <c r="E726" s="36"/>
      <c r="F726" s="36"/>
      <c r="G726" s="82"/>
      <c r="H726" s="36"/>
      <c r="I726" s="73" t="str">
        <f t="shared" ca="1" si="71"/>
        <v/>
      </c>
      <c r="J726" s="69"/>
      <c r="K726" s="37"/>
      <c r="L726" s="58"/>
      <c r="M726" s="58"/>
      <c r="N726" s="74">
        <f t="shared" ca="1" si="72"/>
        <v>0</v>
      </c>
      <c r="O726" s="72">
        <f t="shared" si="73"/>
        <v>0</v>
      </c>
      <c r="U726" t="str">
        <f>IFERROR(VLOOKUP(D726,Outros!$E$14:$F$25,2,0),"")</f>
        <v>Receita</v>
      </c>
      <c r="V726" t="str">
        <f>IF(D726=Despesas!$C$13,"Despesas_com_Produto",IF(D726=Despesas!$F$13,"Despesas_com_Serviços",IF(D726=Despesas!$I$13,"Despesas_Administrativas",IF(D726=Despesas!$L$13,"Despesas_Operacionais",IF(D726=Despesas!$O$13,"Despesas_com_Pessoal",IF(D726=Despesas!$R$13,"Impostos",IF(D726=Despesas!$U$13,"Despesas_Não_Operacionais",IF(D726=Despesas!$X$13,"Outras_Despesas",""))))))))</f>
        <v>Despesas_Operacionais</v>
      </c>
      <c r="X726">
        <f t="shared" si="68"/>
        <v>0</v>
      </c>
      <c r="Y726">
        <f t="shared" si="69"/>
        <v>1</v>
      </c>
      <c r="Z726">
        <f t="shared" si="70"/>
        <v>1900</v>
      </c>
    </row>
    <row r="727" spans="2:26" x14ac:dyDescent="0.25">
      <c r="B727" s="35"/>
      <c r="C727" s="35"/>
      <c r="D727" s="36"/>
      <c r="E727" s="36"/>
      <c r="F727" s="36"/>
      <c r="G727" s="82"/>
      <c r="H727" s="36"/>
      <c r="I727" s="73" t="str">
        <f t="shared" ca="1" si="71"/>
        <v/>
      </c>
      <c r="J727" s="69"/>
      <c r="K727" s="37"/>
      <c r="L727" s="58"/>
      <c r="M727" s="58"/>
      <c r="N727" s="74">
        <f t="shared" ca="1" si="72"/>
        <v>0</v>
      </c>
      <c r="O727" s="72">
        <f t="shared" si="73"/>
        <v>0</v>
      </c>
      <c r="U727" t="str">
        <f>IFERROR(VLOOKUP(D727,Outros!$E$14:$F$25,2,0),"")</f>
        <v>Receita</v>
      </c>
      <c r="V727" t="str">
        <f>IF(D727=Despesas!$C$13,"Despesas_com_Produto",IF(D727=Despesas!$F$13,"Despesas_com_Serviços",IF(D727=Despesas!$I$13,"Despesas_Administrativas",IF(D727=Despesas!$L$13,"Despesas_Operacionais",IF(D727=Despesas!$O$13,"Despesas_com_Pessoal",IF(D727=Despesas!$R$13,"Impostos",IF(D727=Despesas!$U$13,"Despesas_Não_Operacionais",IF(D727=Despesas!$X$13,"Outras_Despesas",""))))))))</f>
        <v>Despesas_Operacionais</v>
      </c>
      <c r="X727">
        <f t="shared" si="68"/>
        <v>0</v>
      </c>
      <c r="Y727">
        <f t="shared" si="69"/>
        <v>1</v>
      </c>
      <c r="Z727">
        <f t="shared" si="70"/>
        <v>1900</v>
      </c>
    </row>
    <row r="728" spans="2:26" x14ac:dyDescent="0.25">
      <c r="B728" s="35"/>
      <c r="C728" s="35"/>
      <c r="D728" s="36"/>
      <c r="E728" s="36"/>
      <c r="F728" s="36"/>
      <c r="G728" s="82"/>
      <c r="H728" s="36"/>
      <c r="I728" s="73" t="str">
        <f t="shared" ca="1" si="71"/>
        <v/>
      </c>
      <c r="J728" s="69"/>
      <c r="K728" s="37"/>
      <c r="L728" s="58"/>
      <c r="M728" s="58"/>
      <c r="N728" s="74">
        <f t="shared" ca="1" si="72"/>
        <v>0</v>
      </c>
      <c r="O728" s="72">
        <f t="shared" si="73"/>
        <v>0</v>
      </c>
      <c r="U728" t="str">
        <f>IFERROR(VLOOKUP(D728,Outros!$E$14:$F$25,2,0),"")</f>
        <v>Receita</v>
      </c>
      <c r="V728" t="str">
        <f>IF(D728=Despesas!$C$13,"Despesas_com_Produto",IF(D728=Despesas!$F$13,"Despesas_com_Serviços",IF(D728=Despesas!$I$13,"Despesas_Administrativas",IF(D728=Despesas!$L$13,"Despesas_Operacionais",IF(D728=Despesas!$O$13,"Despesas_com_Pessoal",IF(D728=Despesas!$R$13,"Impostos",IF(D728=Despesas!$U$13,"Despesas_Não_Operacionais",IF(D728=Despesas!$X$13,"Outras_Despesas",""))))))))</f>
        <v>Despesas_Operacionais</v>
      </c>
      <c r="X728">
        <f t="shared" si="68"/>
        <v>0</v>
      </c>
      <c r="Y728">
        <f t="shared" si="69"/>
        <v>1</v>
      </c>
      <c r="Z728">
        <f t="shared" si="70"/>
        <v>1900</v>
      </c>
    </row>
    <row r="729" spans="2:26" x14ac:dyDescent="0.25">
      <c r="B729" s="35"/>
      <c r="C729" s="35"/>
      <c r="D729" s="36"/>
      <c r="E729" s="36"/>
      <c r="F729" s="36"/>
      <c r="G729" s="82"/>
      <c r="H729" s="36"/>
      <c r="I729" s="73" t="str">
        <f t="shared" ca="1" si="71"/>
        <v/>
      </c>
      <c r="J729" s="69"/>
      <c r="K729" s="37"/>
      <c r="L729" s="58"/>
      <c r="M729" s="58"/>
      <c r="N729" s="74">
        <f t="shared" ca="1" si="72"/>
        <v>0</v>
      </c>
      <c r="O729" s="72">
        <f t="shared" si="73"/>
        <v>0</v>
      </c>
      <c r="U729" t="str">
        <f>IFERROR(VLOOKUP(D729,Outros!$E$14:$F$25,2,0),"")</f>
        <v>Receita</v>
      </c>
      <c r="V729" t="str">
        <f>IF(D729=Despesas!$C$13,"Despesas_com_Produto",IF(D729=Despesas!$F$13,"Despesas_com_Serviços",IF(D729=Despesas!$I$13,"Despesas_Administrativas",IF(D729=Despesas!$L$13,"Despesas_Operacionais",IF(D729=Despesas!$O$13,"Despesas_com_Pessoal",IF(D729=Despesas!$R$13,"Impostos",IF(D729=Despesas!$U$13,"Despesas_Não_Operacionais",IF(D729=Despesas!$X$13,"Outras_Despesas",""))))))))</f>
        <v>Despesas_Operacionais</v>
      </c>
      <c r="X729">
        <f t="shared" si="68"/>
        <v>0</v>
      </c>
      <c r="Y729">
        <f t="shared" si="69"/>
        <v>1</v>
      </c>
      <c r="Z729">
        <f t="shared" si="70"/>
        <v>1900</v>
      </c>
    </row>
    <row r="730" spans="2:26" x14ac:dyDescent="0.25">
      <c r="B730" s="35"/>
      <c r="C730" s="35"/>
      <c r="D730" s="36"/>
      <c r="E730" s="36"/>
      <c r="F730" s="36"/>
      <c r="G730" s="82"/>
      <c r="H730" s="36"/>
      <c r="I730" s="73" t="str">
        <f t="shared" ca="1" si="71"/>
        <v/>
      </c>
      <c r="J730" s="69"/>
      <c r="K730" s="37"/>
      <c r="L730" s="58"/>
      <c r="M730" s="58"/>
      <c r="N730" s="74">
        <f t="shared" ca="1" si="72"/>
        <v>0</v>
      </c>
      <c r="O730" s="72">
        <f t="shared" si="73"/>
        <v>0</v>
      </c>
      <c r="U730" t="str">
        <f>IFERROR(VLOOKUP(D730,Outros!$E$14:$F$25,2,0),"")</f>
        <v>Receita</v>
      </c>
      <c r="V730" t="str">
        <f>IF(D730=Despesas!$C$13,"Despesas_com_Produto",IF(D730=Despesas!$F$13,"Despesas_com_Serviços",IF(D730=Despesas!$I$13,"Despesas_Administrativas",IF(D730=Despesas!$L$13,"Despesas_Operacionais",IF(D730=Despesas!$O$13,"Despesas_com_Pessoal",IF(D730=Despesas!$R$13,"Impostos",IF(D730=Despesas!$U$13,"Despesas_Não_Operacionais",IF(D730=Despesas!$X$13,"Outras_Despesas",""))))))))</f>
        <v>Despesas_Operacionais</v>
      </c>
      <c r="X730">
        <f t="shared" si="68"/>
        <v>0</v>
      </c>
      <c r="Y730">
        <f t="shared" si="69"/>
        <v>1</v>
      </c>
      <c r="Z730">
        <f t="shared" si="70"/>
        <v>1900</v>
      </c>
    </row>
    <row r="731" spans="2:26" x14ac:dyDescent="0.25">
      <c r="B731" s="35"/>
      <c r="C731" s="35"/>
      <c r="D731" s="36"/>
      <c r="E731" s="36"/>
      <c r="F731" s="36"/>
      <c r="G731" s="82"/>
      <c r="H731" s="36"/>
      <c r="I731" s="73" t="str">
        <f t="shared" ca="1" si="71"/>
        <v/>
      </c>
      <c r="J731" s="69"/>
      <c r="K731" s="37"/>
      <c r="L731" s="58"/>
      <c r="M731" s="58"/>
      <c r="N731" s="74">
        <f t="shared" ca="1" si="72"/>
        <v>0</v>
      </c>
      <c r="O731" s="72">
        <f t="shared" si="73"/>
        <v>0</v>
      </c>
      <c r="U731" t="str">
        <f>IFERROR(VLOOKUP(D731,Outros!$E$14:$F$25,2,0),"")</f>
        <v>Receita</v>
      </c>
      <c r="V731" t="str">
        <f>IF(D731=Despesas!$C$13,"Despesas_com_Produto",IF(D731=Despesas!$F$13,"Despesas_com_Serviços",IF(D731=Despesas!$I$13,"Despesas_Administrativas",IF(D731=Despesas!$L$13,"Despesas_Operacionais",IF(D731=Despesas!$O$13,"Despesas_com_Pessoal",IF(D731=Despesas!$R$13,"Impostos",IF(D731=Despesas!$U$13,"Despesas_Não_Operacionais",IF(D731=Despesas!$X$13,"Outras_Despesas",""))))))))</f>
        <v>Despesas_Operacionais</v>
      </c>
      <c r="X731">
        <f t="shared" si="68"/>
        <v>0</v>
      </c>
      <c r="Y731">
        <f t="shared" si="69"/>
        <v>1</v>
      </c>
      <c r="Z731">
        <f t="shared" si="70"/>
        <v>1900</v>
      </c>
    </row>
    <row r="732" spans="2:26" x14ac:dyDescent="0.25">
      <c r="B732" s="35"/>
      <c r="C732" s="35"/>
      <c r="D732" s="36"/>
      <c r="E732" s="36"/>
      <c r="F732" s="36"/>
      <c r="G732" s="82"/>
      <c r="H732" s="36"/>
      <c r="I732" s="73" t="str">
        <f t="shared" ca="1" si="71"/>
        <v/>
      </c>
      <c r="J732" s="69"/>
      <c r="K732" s="37"/>
      <c r="L732" s="58"/>
      <c r="M732" s="58"/>
      <c r="N732" s="74">
        <f t="shared" ca="1" si="72"/>
        <v>0</v>
      </c>
      <c r="O732" s="72">
        <f t="shared" si="73"/>
        <v>0</v>
      </c>
      <c r="U732" t="str">
        <f>IFERROR(VLOOKUP(D732,Outros!$E$14:$F$25,2,0),"")</f>
        <v>Receita</v>
      </c>
      <c r="V732" t="str">
        <f>IF(D732=Despesas!$C$13,"Despesas_com_Produto",IF(D732=Despesas!$F$13,"Despesas_com_Serviços",IF(D732=Despesas!$I$13,"Despesas_Administrativas",IF(D732=Despesas!$L$13,"Despesas_Operacionais",IF(D732=Despesas!$O$13,"Despesas_com_Pessoal",IF(D732=Despesas!$R$13,"Impostos",IF(D732=Despesas!$U$13,"Despesas_Não_Operacionais",IF(D732=Despesas!$X$13,"Outras_Despesas",""))))))))</f>
        <v>Despesas_Operacionais</v>
      </c>
      <c r="X732">
        <f t="shared" si="68"/>
        <v>0</v>
      </c>
      <c r="Y732">
        <f t="shared" si="69"/>
        <v>1</v>
      </c>
      <c r="Z732">
        <f t="shared" si="70"/>
        <v>1900</v>
      </c>
    </row>
    <row r="733" spans="2:26" x14ac:dyDescent="0.25">
      <c r="B733" s="35"/>
      <c r="C733" s="35"/>
      <c r="D733" s="36"/>
      <c r="E733" s="36"/>
      <c r="F733" s="36"/>
      <c r="G733" s="82"/>
      <c r="H733" s="36"/>
      <c r="I733" s="73" t="str">
        <f t="shared" ca="1" si="71"/>
        <v/>
      </c>
      <c r="J733" s="69"/>
      <c r="K733" s="37"/>
      <c r="L733" s="58"/>
      <c r="M733" s="58"/>
      <c r="N733" s="74">
        <f t="shared" ca="1" si="72"/>
        <v>0</v>
      </c>
      <c r="O733" s="72">
        <f t="shared" si="73"/>
        <v>0</v>
      </c>
      <c r="U733" t="str">
        <f>IFERROR(VLOOKUP(D733,Outros!$E$14:$F$25,2,0),"")</f>
        <v>Receita</v>
      </c>
      <c r="V733" t="str">
        <f>IF(D733=Despesas!$C$13,"Despesas_com_Produto",IF(D733=Despesas!$F$13,"Despesas_com_Serviços",IF(D733=Despesas!$I$13,"Despesas_Administrativas",IF(D733=Despesas!$L$13,"Despesas_Operacionais",IF(D733=Despesas!$O$13,"Despesas_com_Pessoal",IF(D733=Despesas!$R$13,"Impostos",IF(D733=Despesas!$U$13,"Despesas_Não_Operacionais",IF(D733=Despesas!$X$13,"Outras_Despesas",""))))))))</f>
        <v>Despesas_Operacionais</v>
      </c>
      <c r="X733">
        <f t="shared" si="68"/>
        <v>0</v>
      </c>
      <c r="Y733">
        <f t="shared" si="69"/>
        <v>1</v>
      </c>
      <c r="Z733">
        <f t="shared" si="70"/>
        <v>1900</v>
      </c>
    </row>
    <row r="734" spans="2:26" x14ac:dyDescent="0.25">
      <c r="B734" s="35"/>
      <c r="C734" s="35"/>
      <c r="D734" s="36"/>
      <c r="E734" s="36"/>
      <c r="F734" s="36"/>
      <c r="G734" s="82"/>
      <c r="H734" s="36"/>
      <c r="I734" s="73" t="str">
        <f t="shared" ca="1" si="71"/>
        <v/>
      </c>
      <c r="J734" s="69"/>
      <c r="K734" s="37"/>
      <c r="L734" s="58"/>
      <c r="M734" s="58"/>
      <c r="N734" s="74">
        <f t="shared" ca="1" si="72"/>
        <v>0</v>
      </c>
      <c r="O734" s="72">
        <f t="shared" si="73"/>
        <v>0</v>
      </c>
      <c r="U734" t="str">
        <f>IFERROR(VLOOKUP(D734,Outros!$E$14:$F$25,2,0),"")</f>
        <v>Receita</v>
      </c>
      <c r="V734" t="str">
        <f>IF(D734=Despesas!$C$13,"Despesas_com_Produto",IF(D734=Despesas!$F$13,"Despesas_com_Serviços",IF(D734=Despesas!$I$13,"Despesas_Administrativas",IF(D734=Despesas!$L$13,"Despesas_Operacionais",IF(D734=Despesas!$O$13,"Despesas_com_Pessoal",IF(D734=Despesas!$R$13,"Impostos",IF(D734=Despesas!$U$13,"Despesas_Não_Operacionais",IF(D734=Despesas!$X$13,"Outras_Despesas",""))))))))</f>
        <v>Despesas_Operacionais</v>
      </c>
      <c r="X734">
        <f t="shared" si="68"/>
        <v>0</v>
      </c>
      <c r="Y734">
        <f t="shared" si="69"/>
        <v>1</v>
      </c>
      <c r="Z734">
        <f t="shared" si="70"/>
        <v>1900</v>
      </c>
    </row>
    <row r="735" spans="2:26" x14ac:dyDescent="0.25">
      <c r="B735" s="35"/>
      <c r="C735" s="35"/>
      <c r="D735" s="36"/>
      <c r="E735" s="36"/>
      <c r="F735" s="36"/>
      <c r="G735" s="82"/>
      <c r="H735" s="36"/>
      <c r="I735" s="73" t="str">
        <f t="shared" ca="1" si="71"/>
        <v/>
      </c>
      <c r="J735" s="69"/>
      <c r="K735" s="37"/>
      <c r="L735" s="58"/>
      <c r="M735" s="58"/>
      <c r="N735" s="74">
        <f t="shared" ca="1" si="72"/>
        <v>0</v>
      </c>
      <c r="O735" s="72">
        <f t="shared" si="73"/>
        <v>0</v>
      </c>
      <c r="U735" t="str">
        <f>IFERROR(VLOOKUP(D735,Outros!$E$14:$F$25,2,0),"")</f>
        <v>Receita</v>
      </c>
      <c r="V735" t="str">
        <f>IF(D735=Despesas!$C$13,"Despesas_com_Produto",IF(D735=Despesas!$F$13,"Despesas_com_Serviços",IF(D735=Despesas!$I$13,"Despesas_Administrativas",IF(D735=Despesas!$L$13,"Despesas_Operacionais",IF(D735=Despesas!$O$13,"Despesas_com_Pessoal",IF(D735=Despesas!$R$13,"Impostos",IF(D735=Despesas!$U$13,"Despesas_Não_Operacionais",IF(D735=Despesas!$X$13,"Outras_Despesas",""))))))))</f>
        <v>Despesas_Operacionais</v>
      </c>
      <c r="X735">
        <f t="shared" si="68"/>
        <v>0</v>
      </c>
      <c r="Y735">
        <f t="shared" si="69"/>
        <v>1</v>
      </c>
      <c r="Z735">
        <f t="shared" si="70"/>
        <v>1900</v>
      </c>
    </row>
    <row r="736" spans="2:26" x14ac:dyDescent="0.25">
      <c r="B736" s="35"/>
      <c r="C736" s="35"/>
      <c r="D736" s="36"/>
      <c r="E736" s="36"/>
      <c r="F736" s="36"/>
      <c r="G736" s="82"/>
      <c r="H736" s="36"/>
      <c r="I736" s="73" t="str">
        <f t="shared" ca="1" si="71"/>
        <v/>
      </c>
      <c r="J736" s="69"/>
      <c r="K736" s="37"/>
      <c r="L736" s="58"/>
      <c r="M736" s="58"/>
      <c r="N736" s="74">
        <f t="shared" ca="1" si="72"/>
        <v>0</v>
      </c>
      <c r="O736" s="72">
        <f t="shared" si="73"/>
        <v>0</v>
      </c>
      <c r="U736" t="str">
        <f>IFERROR(VLOOKUP(D736,Outros!$E$14:$F$25,2,0),"")</f>
        <v>Receita</v>
      </c>
      <c r="V736" t="str">
        <f>IF(D736=Despesas!$C$13,"Despesas_com_Produto",IF(D736=Despesas!$F$13,"Despesas_com_Serviços",IF(D736=Despesas!$I$13,"Despesas_Administrativas",IF(D736=Despesas!$L$13,"Despesas_Operacionais",IF(D736=Despesas!$O$13,"Despesas_com_Pessoal",IF(D736=Despesas!$R$13,"Impostos",IF(D736=Despesas!$U$13,"Despesas_Não_Operacionais",IF(D736=Despesas!$X$13,"Outras_Despesas",""))))))))</f>
        <v>Despesas_Operacionais</v>
      </c>
      <c r="X736">
        <f t="shared" si="68"/>
        <v>0</v>
      </c>
      <c r="Y736">
        <f t="shared" si="69"/>
        <v>1</v>
      </c>
      <c r="Z736">
        <f t="shared" si="70"/>
        <v>1900</v>
      </c>
    </row>
    <row r="737" spans="2:26" x14ac:dyDescent="0.25">
      <c r="B737" s="35"/>
      <c r="C737" s="35"/>
      <c r="D737" s="36"/>
      <c r="E737" s="36"/>
      <c r="F737" s="36"/>
      <c r="G737" s="82"/>
      <c r="H737" s="36"/>
      <c r="I737" s="73" t="str">
        <f t="shared" ca="1" si="71"/>
        <v/>
      </c>
      <c r="J737" s="69"/>
      <c r="K737" s="37"/>
      <c r="L737" s="58"/>
      <c r="M737" s="58"/>
      <c r="N737" s="74">
        <f t="shared" ca="1" si="72"/>
        <v>0</v>
      </c>
      <c r="O737" s="72">
        <f t="shared" si="73"/>
        <v>0</v>
      </c>
      <c r="U737" t="str">
        <f>IFERROR(VLOOKUP(D737,Outros!$E$14:$F$25,2,0),"")</f>
        <v>Receita</v>
      </c>
      <c r="V737" t="str">
        <f>IF(D737=Despesas!$C$13,"Despesas_com_Produto",IF(D737=Despesas!$F$13,"Despesas_com_Serviços",IF(D737=Despesas!$I$13,"Despesas_Administrativas",IF(D737=Despesas!$L$13,"Despesas_Operacionais",IF(D737=Despesas!$O$13,"Despesas_com_Pessoal",IF(D737=Despesas!$R$13,"Impostos",IF(D737=Despesas!$U$13,"Despesas_Não_Operacionais",IF(D737=Despesas!$X$13,"Outras_Despesas",""))))))))</f>
        <v>Despesas_Operacionais</v>
      </c>
      <c r="X737">
        <f t="shared" si="68"/>
        <v>0</v>
      </c>
      <c r="Y737">
        <f t="shared" si="69"/>
        <v>1</v>
      </c>
      <c r="Z737">
        <f t="shared" si="70"/>
        <v>1900</v>
      </c>
    </row>
    <row r="738" spans="2:26" x14ac:dyDescent="0.25">
      <c r="B738" s="35"/>
      <c r="C738" s="35"/>
      <c r="D738" s="36"/>
      <c r="E738" s="36"/>
      <c r="F738" s="36"/>
      <c r="G738" s="82"/>
      <c r="H738" s="36"/>
      <c r="I738" s="73" t="str">
        <f t="shared" ca="1" si="71"/>
        <v/>
      </c>
      <c r="J738" s="69"/>
      <c r="K738" s="37"/>
      <c r="L738" s="58"/>
      <c r="M738" s="58"/>
      <c r="N738" s="74">
        <f t="shared" ca="1" si="72"/>
        <v>0</v>
      </c>
      <c r="O738" s="72">
        <f t="shared" si="73"/>
        <v>0</v>
      </c>
      <c r="U738" t="str">
        <f>IFERROR(VLOOKUP(D738,Outros!$E$14:$F$25,2,0),"")</f>
        <v>Receita</v>
      </c>
      <c r="V738" t="str">
        <f>IF(D738=Despesas!$C$13,"Despesas_com_Produto",IF(D738=Despesas!$F$13,"Despesas_com_Serviços",IF(D738=Despesas!$I$13,"Despesas_Administrativas",IF(D738=Despesas!$L$13,"Despesas_Operacionais",IF(D738=Despesas!$O$13,"Despesas_com_Pessoal",IF(D738=Despesas!$R$13,"Impostos",IF(D738=Despesas!$U$13,"Despesas_Não_Operacionais",IF(D738=Despesas!$X$13,"Outras_Despesas",""))))))))</f>
        <v>Despesas_Operacionais</v>
      </c>
      <c r="X738">
        <f t="shared" si="68"/>
        <v>0</v>
      </c>
      <c r="Y738">
        <f t="shared" si="69"/>
        <v>1</v>
      </c>
      <c r="Z738">
        <f t="shared" si="70"/>
        <v>1900</v>
      </c>
    </row>
    <row r="739" spans="2:26" x14ac:dyDescent="0.25">
      <c r="B739" s="35"/>
      <c r="C739" s="35"/>
      <c r="D739" s="36"/>
      <c r="E739" s="36"/>
      <c r="F739" s="36"/>
      <c r="G739" s="82"/>
      <c r="H739" s="36"/>
      <c r="I739" s="73" t="str">
        <f t="shared" ca="1" si="71"/>
        <v/>
      </c>
      <c r="J739" s="69"/>
      <c r="K739" s="37"/>
      <c r="L739" s="58"/>
      <c r="M739" s="58"/>
      <c r="N739" s="74">
        <f t="shared" ca="1" si="72"/>
        <v>0</v>
      </c>
      <c r="O739" s="72">
        <f t="shared" si="73"/>
        <v>0</v>
      </c>
      <c r="U739" t="str">
        <f>IFERROR(VLOOKUP(D739,Outros!$E$14:$F$25,2,0),"")</f>
        <v>Receita</v>
      </c>
      <c r="V739" t="str">
        <f>IF(D739=Despesas!$C$13,"Despesas_com_Produto",IF(D739=Despesas!$F$13,"Despesas_com_Serviços",IF(D739=Despesas!$I$13,"Despesas_Administrativas",IF(D739=Despesas!$L$13,"Despesas_Operacionais",IF(D739=Despesas!$O$13,"Despesas_com_Pessoal",IF(D739=Despesas!$R$13,"Impostos",IF(D739=Despesas!$U$13,"Despesas_Não_Operacionais",IF(D739=Despesas!$X$13,"Outras_Despesas",""))))))))</f>
        <v>Despesas_Operacionais</v>
      </c>
      <c r="X739">
        <f t="shared" si="68"/>
        <v>0</v>
      </c>
      <c r="Y739">
        <f t="shared" si="69"/>
        <v>1</v>
      </c>
      <c r="Z739">
        <f t="shared" si="70"/>
        <v>1900</v>
      </c>
    </row>
    <row r="740" spans="2:26" x14ac:dyDescent="0.25">
      <c r="B740" s="35"/>
      <c r="C740" s="35"/>
      <c r="D740" s="36"/>
      <c r="E740" s="36"/>
      <c r="F740" s="36"/>
      <c r="G740" s="82"/>
      <c r="H740" s="36"/>
      <c r="I740" s="73" t="str">
        <f t="shared" ca="1" si="71"/>
        <v/>
      </c>
      <c r="J740" s="69"/>
      <c r="K740" s="37"/>
      <c r="L740" s="58"/>
      <c r="M740" s="58"/>
      <c r="N740" s="74">
        <f t="shared" ca="1" si="72"/>
        <v>0</v>
      </c>
      <c r="O740" s="72">
        <f t="shared" si="73"/>
        <v>0</v>
      </c>
      <c r="U740" t="str">
        <f>IFERROR(VLOOKUP(D740,Outros!$E$14:$F$25,2,0),"")</f>
        <v>Receita</v>
      </c>
      <c r="V740" t="str">
        <f>IF(D740=Despesas!$C$13,"Despesas_com_Produto",IF(D740=Despesas!$F$13,"Despesas_com_Serviços",IF(D740=Despesas!$I$13,"Despesas_Administrativas",IF(D740=Despesas!$L$13,"Despesas_Operacionais",IF(D740=Despesas!$O$13,"Despesas_com_Pessoal",IF(D740=Despesas!$R$13,"Impostos",IF(D740=Despesas!$U$13,"Despesas_Não_Operacionais",IF(D740=Despesas!$X$13,"Outras_Despesas",""))))))))</f>
        <v>Despesas_Operacionais</v>
      </c>
      <c r="X740">
        <f t="shared" si="68"/>
        <v>0</v>
      </c>
      <c r="Y740">
        <f t="shared" si="69"/>
        <v>1</v>
      </c>
      <c r="Z740">
        <f t="shared" si="70"/>
        <v>1900</v>
      </c>
    </row>
    <row r="741" spans="2:26" x14ac:dyDescent="0.25">
      <c r="B741" s="35"/>
      <c r="C741" s="35"/>
      <c r="D741" s="36"/>
      <c r="E741" s="36"/>
      <c r="F741" s="36"/>
      <c r="G741" s="82"/>
      <c r="H741" s="36"/>
      <c r="I741" s="73" t="str">
        <f t="shared" ca="1" si="71"/>
        <v/>
      </c>
      <c r="J741" s="69"/>
      <c r="K741" s="37"/>
      <c r="L741" s="58"/>
      <c r="M741" s="58"/>
      <c r="N741" s="74">
        <f t="shared" ca="1" si="72"/>
        <v>0</v>
      </c>
      <c r="O741" s="72">
        <f t="shared" si="73"/>
        <v>0</v>
      </c>
      <c r="U741" t="str">
        <f>IFERROR(VLOOKUP(D741,Outros!$E$14:$F$25,2,0),"")</f>
        <v>Receita</v>
      </c>
      <c r="V741" t="str">
        <f>IF(D741=Despesas!$C$13,"Despesas_com_Produto",IF(D741=Despesas!$F$13,"Despesas_com_Serviços",IF(D741=Despesas!$I$13,"Despesas_Administrativas",IF(D741=Despesas!$L$13,"Despesas_Operacionais",IF(D741=Despesas!$O$13,"Despesas_com_Pessoal",IF(D741=Despesas!$R$13,"Impostos",IF(D741=Despesas!$U$13,"Despesas_Não_Operacionais",IF(D741=Despesas!$X$13,"Outras_Despesas",""))))))))</f>
        <v>Despesas_Operacionais</v>
      </c>
      <c r="X741">
        <f t="shared" si="68"/>
        <v>0</v>
      </c>
      <c r="Y741">
        <f t="shared" si="69"/>
        <v>1</v>
      </c>
      <c r="Z741">
        <f t="shared" si="70"/>
        <v>1900</v>
      </c>
    </row>
    <row r="742" spans="2:26" x14ac:dyDescent="0.25">
      <c r="B742" s="35"/>
      <c r="C742" s="35"/>
      <c r="D742" s="36"/>
      <c r="E742" s="36"/>
      <c r="F742" s="36"/>
      <c r="G742" s="82"/>
      <c r="H742" s="36"/>
      <c r="I742" s="73" t="str">
        <f t="shared" ca="1" si="71"/>
        <v/>
      </c>
      <c r="J742" s="69"/>
      <c r="K742" s="37"/>
      <c r="L742" s="58"/>
      <c r="M742" s="58"/>
      <c r="N742" s="74">
        <f t="shared" ca="1" si="72"/>
        <v>0</v>
      </c>
      <c r="O742" s="72">
        <f t="shared" si="73"/>
        <v>0</v>
      </c>
      <c r="U742" t="str">
        <f>IFERROR(VLOOKUP(D742,Outros!$E$14:$F$25,2,0),"")</f>
        <v>Receita</v>
      </c>
      <c r="V742" t="str">
        <f>IF(D742=Despesas!$C$13,"Despesas_com_Produto",IF(D742=Despesas!$F$13,"Despesas_com_Serviços",IF(D742=Despesas!$I$13,"Despesas_Administrativas",IF(D742=Despesas!$L$13,"Despesas_Operacionais",IF(D742=Despesas!$O$13,"Despesas_com_Pessoal",IF(D742=Despesas!$R$13,"Impostos",IF(D742=Despesas!$U$13,"Despesas_Não_Operacionais",IF(D742=Despesas!$X$13,"Outras_Despesas",""))))))))</f>
        <v>Despesas_Operacionais</v>
      </c>
      <c r="X742">
        <f t="shared" si="68"/>
        <v>0</v>
      </c>
      <c r="Y742">
        <f t="shared" si="69"/>
        <v>1</v>
      </c>
      <c r="Z742">
        <f t="shared" si="70"/>
        <v>1900</v>
      </c>
    </row>
    <row r="743" spans="2:26" x14ac:dyDescent="0.25">
      <c r="B743" s="35"/>
      <c r="C743" s="35"/>
      <c r="D743" s="36"/>
      <c r="E743" s="36"/>
      <c r="F743" s="36"/>
      <c r="G743" s="82"/>
      <c r="H743" s="36"/>
      <c r="I743" s="73" t="str">
        <f t="shared" ca="1" si="71"/>
        <v/>
      </c>
      <c r="J743" s="69"/>
      <c r="K743" s="37"/>
      <c r="L743" s="58"/>
      <c r="M743" s="58"/>
      <c r="N743" s="74">
        <f t="shared" ca="1" si="72"/>
        <v>0</v>
      </c>
      <c r="O743" s="72">
        <f t="shared" si="73"/>
        <v>0</v>
      </c>
      <c r="U743" t="str">
        <f>IFERROR(VLOOKUP(D743,Outros!$E$14:$F$25,2,0),"")</f>
        <v>Receita</v>
      </c>
      <c r="V743" t="str">
        <f>IF(D743=Despesas!$C$13,"Despesas_com_Produto",IF(D743=Despesas!$F$13,"Despesas_com_Serviços",IF(D743=Despesas!$I$13,"Despesas_Administrativas",IF(D743=Despesas!$L$13,"Despesas_Operacionais",IF(D743=Despesas!$O$13,"Despesas_com_Pessoal",IF(D743=Despesas!$R$13,"Impostos",IF(D743=Despesas!$U$13,"Despesas_Não_Operacionais",IF(D743=Despesas!$X$13,"Outras_Despesas",""))))))))</f>
        <v>Despesas_Operacionais</v>
      </c>
      <c r="X743">
        <f t="shared" si="68"/>
        <v>0</v>
      </c>
      <c r="Y743">
        <f t="shared" si="69"/>
        <v>1</v>
      </c>
      <c r="Z743">
        <f t="shared" si="70"/>
        <v>1900</v>
      </c>
    </row>
    <row r="744" spans="2:26" x14ac:dyDescent="0.25">
      <c r="B744" s="35"/>
      <c r="C744" s="35"/>
      <c r="D744" s="36"/>
      <c r="E744" s="36"/>
      <c r="F744" s="36"/>
      <c r="G744" s="82"/>
      <c r="H744" s="36"/>
      <c r="I744" s="73" t="str">
        <f t="shared" ca="1" si="71"/>
        <v/>
      </c>
      <c r="J744" s="69"/>
      <c r="K744" s="37"/>
      <c r="L744" s="58"/>
      <c r="M744" s="58"/>
      <c r="N744" s="74">
        <f t="shared" ca="1" si="72"/>
        <v>0</v>
      </c>
      <c r="O744" s="72">
        <f t="shared" si="73"/>
        <v>0</v>
      </c>
      <c r="U744" t="str">
        <f>IFERROR(VLOOKUP(D744,Outros!$E$14:$F$25,2,0),"")</f>
        <v>Receita</v>
      </c>
      <c r="V744" t="str">
        <f>IF(D744=Despesas!$C$13,"Despesas_com_Produto",IF(D744=Despesas!$F$13,"Despesas_com_Serviços",IF(D744=Despesas!$I$13,"Despesas_Administrativas",IF(D744=Despesas!$L$13,"Despesas_Operacionais",IF(D744=Despesas!$O$13,"Despesas_com_Pessoal",IF(D744=Despesas!$R$13,"Impostos",IF(D744=Despesas!$U$13,"Despesas_Não_Operacionais",IF(D744=Despesas!$X$13,"Outras_Despesas",""))))))))</f>
        <v>Despesas_Operacionais</v>
      </c>
      <c r="X744">
        <f t="shared" si="68"/>
        <v>0</v>
      </c>
      <c r="Y744">
        <f t="shared" si="69"/>
        <v>1</v>
      </c>
      <c r="Z744">
        <f t="shared" si="70"/>
        <v>1900</v>
      </c>
    </row>
    <row r="745" spans="2:26" x14ac:dyDescent="0.25">
      <c r="B745" s="35"/>
      <c r="C745" s="35"/>
      <c r="D745" s="36"/>
      <c r="E745" s="36"/>
      <c r="F745" s="36"/>
      <c r="G745" s="82"/>
      <c r="H745" s="36"/>
      <c r="I745" s="73" t="str">
        <f t="shared" ca="1" si="71"/>
        <v/>
      </c>
      <c r="J745" s="69"/>
      <c r="K745" s="37"/>
      <c r="L745" s="58"/>
      <c r="M745" s="58"/>
      <c r="N745" s="74">
        <f t="shared" ca="1" si="72"/>
        <v>0</v>
      </c>
      <c r="O745" s="72">
        <f t="shared" si="73"/>
        <v>0</v>
      </c>
      <c r="U745" t="str">
        <f>IFERROR(VLOOKUP(D745,Outros!$E$14:$F$25,2,0),"")</f>
        <v>Receita</v>
      </c>
      <c r="V745" t="str">
        <f>IF(D745=Despesas!$C$13,"Despesas_com_Produto",IF(D745=Despesas!$F$13,"Despesas_com_Serviços",IF(D745=Despesas!$I$13,"Despesas_Administrativas",IF(D745=Despesas!$L$13,"Despesas_Operacionais",IF(D745=Despesas!$O$13,"Despesas_com_Pessoal",IF(D745=Despesas!$R$13,"Impostos",IF(D745=Despesas!$U$13,"Despesas_Não_Operacionais",IF(D745=Despesas!$X$13,"Outras_Despesas",""))))))))</f>
        <v>Despesas_Operacionais</v>
      </c>
      <c r="X745">
        <f t="shared" si="68"/>
        <v>0</v>
      </c>
      <c r="Y745">
        <f t="shared" si="69"/>
        <v>1</v>
      </c>
      <c r="Z745">
        <f t="shared" si="70"/>
        <v>1900</v>
      </c>
    </row>
    <row r="746" spans="2:26" x14ac:dyDescent="0.25">
      <c r="B746" s="35"/>
      <c r="C746" s="35"/>
      <c r="D746" s="36"/>
      <c r="E746" s="36"/>
      <c r="F746" s="36"/>
      <c r="G746" s="82"/>
      <c r="H746" s="36"/>
      <c r="I746" s="73" t="str">
        <f t="shared" ca="1" si="71"/>
        <v/>
      </c>
      <c r="J746" s="69"/>
      <c r="K746" s="37"/>
      <c r="L746" s="58"/>
      <c r="M746" s="58"/>
      <c r="N746" s="74">
        <f t="shared" ca="1" si="72"/>
        <v>0</v>
      </c>
      <c r="O746" s="72">
        <f t="shared" si="73"/>
        <v>0</v>
      </c>
      <c r="U746" t="str">
        <f>IFERROR(VLOOKUP(D746,Outros!$E$14:$F$25,2,0),"")</f>
        <v>Receita</v>
      </c>
      <c r="V746" t="str">
        <f>IF(D746=Despesas!$C$13,"Despesas_com_Produto",IF(D746=Despesas!$F$13,"Despesas_com_Serviços",IF(D746=Despesas!$I$13,"Despesas_Administrativas",IF(D746=Despesas!$L$13,"Despesas_Operacionais",IF(D746=Despesas!$O$13,"Despesas_com_Pessoal",IF(D746=Despesas!$R$13,"Impostos",IF(D746=Despesas!$U$13,"Despesas_Não_Operacionais",IF(D746=Despesas!$X$13,"Outras_Despesas",""))))))))</f>
        <v>Despesas_Operacionais</v>
      </c>
      <c r="X746">
        <f t="shared" si="68"/>
        <v>0</v>
      </c>
      <c r="Y746">
        <f t="shared" si="69"/>
        <v>1</v>
      </c>
      <c r="Z746">
        <f t="shared" si="70"/>
        <v>1900</v>
      </c>
    </row>
    <row r="747" spans="2:26" x14ac:dyDescent="0.25">
      <c r="B747" s="35"/>
      <c r="C747" s="35"/>
      <c r="D747" s="36"/>
      <c r="E747" s="36"/>
      <c r="F747" s="36"/>
      <c r="G747" s="82"/>
      <c r="H747" s="36"/>
      <c r="I747" s="73" t="str">
        <f t="shared" ca="1" si="71"/>
        <v/>
      </c>
      <c r="J747" s="69"/>
      <c r="K747" s="37"/>
      <c r="L747" s="58"/>
      <c r="M747" s="58"/>
      <c r="N747" s="74">
        <f t="shared" ca="1" si="72"/>
        <v>0</v>
      </c>
      <c r="O747" s="72">
        <f t="shared" si="73"/>
        <v>0</v>
      </c>
      <c r="U747" t="str">
        <f>IFERROR(VLOOKUP(D747,Outros!$E$14:$F$25,2,0),"")</f>
        <v>Receita</v>
      </c>
      <c r="V747" t="str">
        <f>IF(D747=Despesas!$C$13,"Despesas_com_Produto",IF(D747=Despesas!$F$13,"Despesas_com_Serviços",IF(D747=Despesas!$I$13,"Despesas_Administrativas",IF(D747=Despesas!$L$13,"Despesas_Operacionais",IF(D747=Despesas!$O$13,"Despesas_com_Pessoal",IF(D747=Despesas!$R$13,"Impostos",IF(D747=Despesas!$U$13,"Despesas_Não_Operacionais",IF(D747=Despesas!$X$13,"Outras_Despesas",""))))))))</f>
        <v>Despesas_Operacionais</v>
      </c>
      <c r="X747">
        <f t="shared" si="68"/>
        <v>0</v>
      </c>
      <c r="Y747">
        <f t="shared" si="69"/>
        <v>1</v>
      </c>
      <c r="Z747">
        <f t="shared" si="70"/>
        <v>1900</v>
      </c>
    </row>
    <row r="748" spans="2:26" x14ac:dyDescent="0.25">
      <c r="B748" s="35"/>
      <c r="C748" s="35"/>
      <c r="D748" s="36"/>
      <c r="E748" s="36"/>
      <c r="F748" s="36"/>
      <c r="G748" s="82"/>
      <c r="H748" s="36"/>
      <c r="I748" s="73" t="str">
        <f t="shared" ca="1" si="71"/>
        <v/>
      </c>
      <c r="J748" s="69"/>
      <c r="K748" s="37"/>
      <c r="L748" s="58"/>
      <c r="M748" s="58"/>
      <c r="N748" s="74">
        <f t="shared" ca="1" si="72"/>
        <v>0</v>
      </c>
      <c r="O748" s="72">
        <f t="shared" si="73"/>
        <v>0</v>
      </c>
      <c r="U748" t="str">
        <f>IFERROR(VLOOKUP(D748,Outros!$E$14:$F$25,2,0),"")</f>
        <v>Receita</v>
      </c>
      <c r="V748" t="str">
        <f>IF(D748=Despesas!$C$13,"Despesas_com_Produto",IF(D748=Despesas!$F$13,"Despesas_com_Serviços",IF(D748=Despesas!$I$13,"Despesas_Administrativas",IF(D748=Despesas!$L$13,"Despesas_Operacionais",IF(D748=Despesas!$O$13,"Despesas_com_Pessoal",IF(D748=Despesas!$R$13,"Impostos",IF(D748=Despesas!$U$13,"Despesas_Não_Operacionais",IF(D748=Despesas!$X$13,"Outras_Despesas",""))))))))</f>
        <v>Despesas_Operacionais</v>
      </c>
      <c r="X748">
        <f t="shared" si="68"/>
        <v>0</v>
      </c>
      <c r="Y748">
        <f t="shared" si="69"/>
        <v>1</v>
      </c>
      <c r="Z748">
        <f t="shared" si="70"/>
        <v>1900</v>
      </c>
    </row>
    <row r="749" spans="2:26" x14ac:dyDescent="0.25">
      <c r="B749" s="35"/>
      <c r="C749" s="35"/>
      <c r="D749" s="36"/>
      <c r="E749" s="36"/>
      <c r="F749" s="36"/>
      <c r="G749" s="82"/>
      <c r="H749" s="36"/>
      <c r="I749" s="73" t="str">
        <f t="shared" ca="1" si="71"/>
        <v/>
      </c>
      <c r="J749" s="69"/>
      <c r="K749" s="37"/>
      <c r="L749" s="58"/>
      <c r="M749" s="58"/>
      <c r="N749" s="74">
        <f t="shared" ca="1" si="72"/>
        <v>0</v>
      </c>
      <c r="O749" s="72">
        <f t="shared" si="73"/>
        <v>0</v>
      </c>
      <c r="U749" t="str">
        <f>IFERROR(VLOOKUP(D749,Outros!$E$14:$F$25,2,0),"")</f>
        <v>Receita</v>
      </c>
      <c r="V749" t="str">
        <f>IF(D749=Despesas!$C$13,"Despesas_com_Produto",IF(D749=Despesas!$F$13,"Despesas_com_Serviços",IF(D749=Despesas!$I$13,"Despesas_Administrativas",IF(D749=Despesas!$L$13,"Despesas_Operacionais",IF(D749=Despesas!$O$13,"Despesas_com_Pessoal",IF(D749=Despesas!$R$13,"Impostos",IF(D749=Despesas!$U$13,"Despesas_Não_Operacionais",IF(D749=Despesas!$X$13,"Outras_Despesas",""))))))))</f>
        <v>Despesas_Operacionais</v>
      </c>
      <c r="X749">
        <f t="shared" si="68"/>
        <v>0</v>
      </c>
      <c r="Y749">
        <f t="shared" si="69"/>
        <v>1</v>
      </c>
      <c r="Z749">
        <f t="shared" si="70"/>
        <v>1900</v>
      </c>
    </row>
    <row r="750" spans="2:26" x14ac:dyDescent="0.25">
      <c r="B750" s="35"/>
      <c r="C750" s="35"/>
      <c r="D750" s="36"/>
      <c r="E750" s="36"/>
      <c r="F750" s="36"/>
      <c r="G750" s="82"/>
      <c r="H750" s="36"/>
      <c r="I750" s="73" t="str">
        <f t="shared" ca="1" si="71"/>
        <v/>
      </c>
      <c r="J750" s="69"/>
      <c r="K750" s="37"/>
      <c r="L750" s="58"/>
      <c r="M750" s="58"/>
      <c r="N750" s="74">
        <f t="shared" ca="1" si="72"/>
        <v>0</v>
      </c>
      <c r="O750" s="72">
        <f t="shared" si="73"/>
        <v>0</v>
      </c>
      <c r="U750" t="str">
        <f>IFERROR(VLOOKUP(D750,Outros!$E$14:$F$25,2,0),"")</f>
        <v>Receita</v>
      </c>
      <c r="V750" t="str">
        <f>IF(D750=Despesas!$C$13,"Despesas_com_Produto",IF(D750=Despesas!$F$13,"Despesas_com_Serviços",IF(D750=Despesas!$I$13,"Despesas_Administrativas",IF(D750=Despesas!$L$13,"Despesas_Operacionais",IF(D750=Despesas!$O$13,"Despesas_com_Pessoal",IF(D750=Despesas!$R$13,"Impostos",IF(D750=Despesas!$U$13,"Despesas_Não_Operacionais",IF(D750=Despesas!$X$13,"Outras_Despesas",""))))))))</f>
        <v>Despesas_Operacionais</v>
      </c>
      <c r="X750">
        <f t="shared" si="68"/>
        <v>0</v>
      </c>
      <c r="Y750">
        <f t="shared" si="69"/>
        <v>1</v>
      </c>
      <c r="Z750">
        <f t="shared" si="70"/>
        <v>1900</v>
      </c>
    </row>
    <row r="751" spans="2:26" x14ac:dyDescent="0.25">
      <c r="B751" s="35"/>
      <c r="C751" s="35"/>
      <c r="D751" s="36"/>
      <c r="E751" s="36"/>
      <c r="F751" s="36"/>
      <c r="G751" s="82"/>
      <c r="H751" s="36"/>
      <c r="I751" s="73" t="str">
        <f t="shared" ca="1" si="71"/>
        <v/>
      </c>
      <c r="J751" s="69"/>
      <c r="K751" s="37"/>
      <c r="L751" s="58"/>
      <c r="M751" s="58"/>
      <c r="N751" s="74">
        <f t="shared" ca="1" si="72"/>
        <v>0</v>
      </c>
      <c r="O751" s="72">
        <f t="shared" si="73"/>
        <v>0</v>
      </c>
      <c r="U751" t="str">
        <f>IFERROR(VLOOKUP(D751,Outros!$E$14:$F$25,2,0),"")</f>
        <v>Receita</v>
      </c>
      <c r="V751" t="str">
        <f>IF(D751=Despesas!$C$13,"Despesas_com_Produto",IF(D751=Despesas!$F$13,"Despesas_com_Serviços",IF(D751=Despesas!$I$13,"Despesas_Administrativas",IF(D751=Despesas!$L$13,"Despesas_Operacionais",IF(D751=Despesas!$O$13,"Despesas_com_Pessoal",IF(D751=Despesas!$R$13,"Impostos",IF(D751=Despesas!$U$13,"Despesas_Não_Operacionais",IF(D751=Despesas!$X$13,"Outras_Despesas",""))))))))</f>
        <v>Despesas_Operacionais</v>
      </c>
      <c r="X751">
        <f t="shared" si="68"/>
        <v>0</v>
      </c>
      <c r="Y751">
        <f t="shared" si="69"/>
        <v>1</v>
      </c>
      <c r="Z751">
        <f t="shared" si="70"/>
        <v>1900</v>
      </c>
    </row>
    <row r="752" spans="2:26" x14ac:dyDescent="0.25">
      <c r="B752" s="35"/>
      <c r="C752" s="35"/>
      <c r="D752" s="36"/>
      <c r="E752" s="36"/>
      <c r="F752" s="36"/>
      <c r="G752" s="82"/>
      <c r="H752" s="36"/>
      <c r="I752" s="73" t="str">
        <f t="shared" ca="1" si="71"/>
        <v/>
      </c>
      <c r="J752" s="69"/>
      <c r="K752" s="37"/>
      <c r="L752" s="58"/>
      <c r="M752" s="58"/>
      <c r="N752" s="74">
        <f t="shared" ca="1" si="72"/>
        <v>0</v>
      </c>
      <c r="O752" s="72">
        <f t="shared" si="73"/>
        <v>0</v>
      </c>
      <c r="U752" t="str">
        <f>IFERROR(VLOOKUP(D752,Outros!$E$14:$F$25,2,0),"")</f>
        <v>Receita</v>
      </c>
      <c r="V752" t="str">
        <f>IF(D752=Despesas!$C$13,"Despesas_com_Produto",IF(D752=Despesas!$F$13,"Despesas_com_Serviços",IF(D752=Despesas!$I$13,"Despesas_Administrativas",IF(D752=Despesas!$L$13,"Despesas_Operacionais",IF(D752=Despesas!$O$13,"Despesas_com_Pessoal",IF(D752=Despesas!$R$13,"Impostos",IF(D752=Despesas!$U$13,"Despesas_Não_Operacionais",IF(D752=Despesas!$X$13,"Outras_Despesas",""))))))))</f>
        <v>Despesas_Operacionais</v>
      </c>
      <c r="X752">
        <f t="shared" si="68"/>
        <v>0</v>
      </c>
      <c r="Y752">
        <f t="shared" si="69"/>
        <v>1</v>
      </c>
      <c r="Z752">
        <f t="shared" si="70"/>
        <v>1900</v>
      </c>
    </row>
    <row r="753" spans="2:26" x14ac:dyDescent="0.25">
      <c r="B753" s="35"/>
      <c r="C753" s="35"/>
      <c r="D753" s="36"/>
      <c r="E753" s="36"/>
      <c r="F753" s="36"/>
      <c r="G753" s="82"/>
      <c r="H753" s="36"/>
      <c r="I753" s="73" t="str">
        <f t="shared" ca="1" si="71"/>
        <v/>
      </c>
      <c r="J753" s="69"/>
      <c r="K753" s="37"/>
      <c r="L753" s="58"/>
      <c r="M753" s="58"/>
      <c r="N753" s="74">
        <f t="shared" ca="1" si="72"/>
        <v>0</v>
      </c>
      <c r="O753" s="72">
        <f t="shared" si="73"/>
        <v>0</v>
      </c>
      <c r="U753" t="str">
        <f>IFERROR(VLOOKUP(D753,Outros!$E$14:$F$25,2,0),"")</f>
        <v>Receita</v>
      </c>
      <c r="V753" t="str">
        <f>IF(D753=Despesas!$C$13,"Despesas_com_Produto",IF(D753=Despesas!$F$13,"Despesas_com_Serviços",IF(D753=Despesas!$I$13,"Despesas_Administrativas",IF(D753=Despesas!$L$13,"Despesas_Operacionais",IF(D753=Despesas!$O$13,"Despesas_com_Pessoal",IF(D753=Despesas!$R$13,"Impostos",IF(D753=Despesas!$U$13,"Despesas_Não_Operacionais",IF(D753=Despesas!$X$13,"Outras_Despesas",""))))))))</f>
        <v>Despesas_Operacionais</v>
      </c>
      <c r="X753">
        <f t="shared" si="68"/>
        <v>0</v>
      </c>
      <c r="Y753">
        <f t="shared" si="69"/>
        <v>1</v>
      </c>
      <c r="Z753">
        <f t="shared" si="70"/>
        <v>1900</v>
      </c>
    </row>
    <row r="754" spans="2:26" x14ac:dyDescent="0.25">
      <c r="B754" s="35"/>
      <c r="C754" s="35"/>
      <c r="D754" s="36"/>
      <c r="E754" s="36"/>
      <c r="F754" s="36"/>
      <c r="G754" s="82"/>
      <c r="H754" s="36"/>
      <c r="I754" s="73" t="str">
        <f t="shared" ca="1" si="71"/>
        <v/>
      </c>
      <c r="J754" s="69"/>
      <c r="K754" s="37"/>
      <c r="L754" s="58"/>
      <c r="M754" s="58"/>
      <c r="N754" s="74">
        <f t="shared" ca="1" si="72"/>
        <v>0</v>
      </c>
      <c r="O754" s="72">
        <f t="shared" si="73"/>
        <v>0</v>
      </c>
      <c r="U754" t="str">
        <f>IFERROR(VLOOKUP(D754,Outros!$E$14:$F$25,2,0),"")</f>
        <v>Receita</v>
      </c>
      <c r="V754" t="str">
        <f>IF(D754=Despesas!$C$13,"Despesas_com_Produto",IF(D754=Despesas!$F$13,"Despesas_com_Serviços",IF(D754=Despesas!$I$13,"Despesas_Administrativas",IF(D754=Despesas!$L$13,"Despesas_Operacionais",IF(D754=Despesas!$O$13,"Despesas_com_Pessoal",IF(D754=Despesas!$R$13,"Impostos",IF(D754=Despesas!$U$13,"Despesas_Não_Operacionais",IF(D754=Despesas!$X$13,"Outras_Despesas",""))))))))</f>
        <v>Despesas_Operacionais</v>
      </c>
      <c r="X754">
        <f t="shared" si="68"/>
        <v>0</v>
      </c>
      <c r="Y754">
        <f t="shared" si="69"/>
        <v>1</v>
      </c>
      <c r="Z754">
        <f t="shared" si="70"/>
        <v>1900</v>
      </c>
    </row>
    <row r="755" spans="2:26" x14ac:dyDescent="0.25">
      <c r="B755" s="35"/>
      <c r="C755" s="35"/>
      <c r="D755" s="36"/>
      <c r="E755" s="36"/>
      <c r="F755" s="36"/>
      <c r="G755" s="82"/>
      <c r="H755" s="36"/>
      <c r="I755" s="73" t="str">
        <f t="shared" ca="1" si="71"/>
        <v/>
      </c>
      <c r="J755" s="69"/>
      <c r="K755" s="37"/>
      <c r="L755" s="58"/>
      <c r="M755" s="58"/>
      <c r="N755" s="74">
        <f t="shared" ca="1" si="72"/>
        <v>0</v>
      </c>
      <c r="O755" s="72">
        <f t="shared" si="73"/>
        <v>0</v>
      </c>
      <c r="U755" t="str">
        <f>IFERROR(VLOOKUP(D755,Outros!$E$14:$F$25,2,0),"")</f>
        <v>Receita</v>
      </c>
      <c r="V755" t="str">
        <f>IF(D755=Despesas!$C$13,"Despesas_com_Produto",IF(D755=Despesas!$F$13,"Despesas_com_Serviços",IF(D755=Despesas!$I$13,"Despesas_Administrativas",IF(D755=Despesas!$L$13,"Despesas_Operacionais",IF(D755=Despesas!$O$13,"Despesas_com_Pessoal",IF(D755=Despesas!$R$13,"Impostos",IF(D755=Despesas!$U$13,"Despesas_Não_Operacionais",IF(D755=Despesas!$X$13,"Outras_Despesas",""))))))))</f>
        <v>Despesas_Operacionais</v>
      </c>
      <c r="X755">
        <f t="shared" si="68"/>
        <v>0</v>
      </c>
      <c r="Y755">
        <f t="shared" si="69"/>
        <v>1</v>
      </c>
      <c r="Z755">
        <f t="shared" si="70"/>
        <v>1900</v>
      </c>
    </row>
    <row r="756" spans="2:26" x14ac:dyDescent="0.25">
      <c r="B756" s="35"/>
      <c r="C756" s="35"/>
      <c r="D756" s="36"/>
      <c r="E756" s="36"/>
      <c r="F756" s="36"/>
      <c r="G756" s="82"/>
      <c r="H756" s="36"/>
      <c r="I756" s="73" t="str">
        <f t="shared" ca="1" si="71"/>
        <v/>
      </c>
      <c r="J756" s="69"/>
      <c r="K756" s="37"/>
      <c r="L756" s="58"/>
      <c r="M756" s="58"/>
      <c r="N756" s="74">
        <f t="shared" ca="1" si="72"/>
        <v>0</v>
      </c>
      <c r="O756" s="72">
        <f t="shared" si="73"/>
        <v>0</v>
      </c>
      <c r="U756" t="str">
        <f>IFERROR(VLOOKUP(D756,Outros!$E$14:$F$25,2,0),"")</f>
        <v>Receita</v>
      </c>
      <c r="V756" t="str">
        <f>IF(D756=Despesas!$C$13,"Despesas_com_Produto",IF(D756=Despesas!$F$13,"Despesas_com_Serviços",IF(D756=Despesas!$I$13,"Despesas_Administrativas",IF(D756=Despesas!$L$13,"Despesas_Operacionais",IF(D756=Despesas!$O$13,"Despesas_com_Pessoal",IF(D756=Despesas!$R$13,"Impostos",IF(D756=Despesas!$U$13,"Despesas_Não_Operacionais",IF(D756=Despesas!$X$13,"Outras_Despesas",""))))))))</f>
        <v>Despesas_Operacionais</v>
      </c>
      <c r="X756">
        <f t="shared" si="68"/>
        <v>0</v>
      </c>
      <c r="Y756">
        <f t="shared" si="69"/>
        <v>1</v>
      </c>
      <c r="Z756">
        <f t="shared" si="70"/>
        <v>1900</v>
      </c>
    </row>
    <row r="757" spans="2:26" x14ac:dyDescent="0.25">
      <c r="B757" s="35"/>
      <c r="C757" s="35"/>
      <c r="D757" s="36"/>
      <c r="E757" s="36"/>
      <c r="F757" s="36"/>
      <c r="G757" s="82"/>
      <c r="H757" s="36"/>
      <c r="I757" s="73" t="str">
        <f t="shared" ca="1" si="71"/>
        <v/>
      </c>
      <c r="J757" s="69"/>
      <c r="K757" s="37"/>
      <c r="L757" s="58"/>
      <c r="M757" s="58"/>
      <c r="N757" s="74">
        <f t="shared" ca="1" si="72"/>
        <v>0</v>
      </c>
      <c r="O757" s="72">
        <f t="shared" si="73"/>
        <v>0</v>
      </c>
      <c r="U757" t="str">
        <f>IFERROR(VLOOKUP(D757,Outros!$E$14:$F$25,2,0),"")</f>
        <v>Receita</v>
      </c>
      <c r="V757" t="str">
        <f>IF(D757=Despesas!$C$13,"Despesas_com_Produto",IF(D757=Despesas!$F$13,"Despesas_com_Serviços",IF(D757=Despesas!$I$13,"Despesas_Administrativas",IF(D757=Despesas!$L$13,"Despesas_Operacionais",IF(D757=Despesas!$O$13,"Despesas_com_Pessoal",IF(D757=Despesas!$R$13,"Impostos",IF(D757=Despesas!$U$13,"Despesas_Não_Operacionais",IF(D757=Despesas!$X$13,"Outras_Despesas",""))))))))</f>
        <v>Despesas_Operacionais</v>
      </c>
      <c r="X757">
        <f t="shared" si="68"/>
        <v>0</v>
      </c>
      <c r="Y757">
        <f t="shared" si="69"/>
        <v>1</v>
      </c>
      <c r="Z757">
        <f t="shared" si="70"/>
        <v>1900</v>
      </c>
    </row>
    <row r="758" spans="2:26" x14ac:dyDescent="0.25">
      <c r="B758" s="35"/>
      <c r="C758" s="35"/>
      <c r="D758" s="36"/>
      <c r="E758" s="36"/>
      <c r="F758" s="36"/>
      <c r="G758" s="82"/>
      <c r="H758" s="36"/>
      <c r="I758" s="73" t="str">
        <f t="shared" ca="1" si="71"/>
        <v/>
      </c>
      <c r="J758" s="69"/>
      <c r="K758" s="37"/>
      <c r="L758" s="58"/>
      <c r="M758" s="58"/>
      <c r="N758" s="74">
        <f t="shared" ca="1" si="72"/>
        <v>0</v>
      </c>
      <c r="O758" s="72">
        <f t="shared" si="73"/>
        <v>0</v>
      </c>
      <c r="U758" t="str">
        <f>IFERROR(VLOOKUP(D758,Outros!$E$14:$F$25,2,0),"")</f>
        <v>Receita</v>
      </c>
      <c r="V758" t="str">
        <f>IF(D758=Despesas!$C$13,"Despesas_com_Produto",IF(D758=Despesas!$F$13,"Despesas_com_Serviços",IF(D758=Despesas!$I$13,"Despesas_Administrativas",IF(D758=Despesas!$L$13,"Despesas_Operacionais",IF(D758=Despesas!$O$13,"Despesas_com_Pessoal",IF(D758=Despesas!$R$13,"Impostos",IF(D758=Despesas!$U$13,"Despesas_Não_Operacionais",IF(D758=Despesas!$X$13,"Outras_Despesas",""))))))))</f>
        <v>Despesas_Operacionais</v>
      </c>
      <c r="X758">
        <f t="shared" si="68"/>
        <v>0</v>
      </c>
      <c r="Y758">
        <f t="shared" si="69"/>
        <v>1</v>
      </c>
      <c r="Z758">
        <f t="shared" si="70"/>
        <v>1900</v>
      </c>
    </row>
    <row r="759" spans="2:26" x14ac:dyDescent="0.25">
      <c r="B759" s="35"/>
      <c r="C759" s="35"/>
      <c r="D759" s="36"/>
      <c r="E759" s="36"/>
      <c r="F759" s="36"/>
      <c r="G759" s="82"/>
      <c r="H759" s="36"/>
      <c r="I759" s="73" t="str">
        <f t="shared" ca="1" si="71"/>
        <v/>
      </c>
      <c r="J759" s="69"/>
      <c r="K759" s="37"/>
      <c r="L759" s="58"/>
      <c r="M759" s="58"/>
      <c r="N759" s="74">
        <f t="shared" ca="1" si="72"/>
        <v>0</v>
      </c>
      <c r="O759" s="72">
        <f t="shared" si="73"/>
        <v>0</v>
      </c>
      <c r="U759" t="str">
        <f>IFERROR(VLOOKUP(D759,Outros!$E$14:$F$25,2,0),"")</f>
        <v>Receita</v>
      </c>
      <c r="V759" t="str">
        <f>IF(D759=Despesas!$C$13,"Despesas_com_Produto",IF(D759=Despesas!$F$13,"Despesas_com_Serviços",IF(D759=Despesas!$I$13,"Despesas_Administrativas",IF(D759=Despesas!$L$13,"Despesas_Operacionais",IF(D759=Despesas!$O$13,"Despesas_com_Pessoal",IF(D759=Despesas!$R$13,"Impostos",IF(D759=Despesas!$U$13,"Despesas_Não_Operacionais",IF(D759=Despesas!$X$13,"Outras_Despesas",""))))))))</f>
        <v>Despesas_Operacionais</v>
      </c>
      <c r="X759">
        <f t="shared" si="68"/>
        <v>0</v>
      </c>
      <c r="Y759">
        <f t="shared" si="69"/>
        <v>1</v>
      </c>
      <c r="Z759">
        <f t="shared" si="70"/>
        <v>1900</v>
      </c>
    </row>
    <row r="760" spans="2:26" x14ac:dyDescent="0.25">
      <c r="B760" s="35"/>
      <c r="C760" s="35"/>
      <c r="D760" s="36"/>
      <c r="E760" s="36"/>
      <c r="F760" s="36"/>
      <c r="G760" s="82"/>
      <c r="H760" s="36"/>
      <c r="I760" s="73" t="str">
        <f t="shared" ca="1" si="71"/>
        <v/>
      </c>
      <c r="J760" s="69"/>
      <c r="K760" s="37"/>
      <c r="L760" s="58"/>
      <c r="M760" s="58"/>
      <c r="N760" s="74">
        <f t="shared" ca="1" si="72"/>
        <v>0</v>
      </c>
      <c r="O760" s="72">
        <f t="shared" si="73"/>
        <v>0</v>
      </c>
      <c r="U760" t="str">
        <f>IFERROR(VLOOKUP(D760,Outros!$E$14:$F$25,2,0),"")</f>
        <v>Receita</v>
      </c>
      <c r="V760" t="str">
        <f>IF(D760=Despesas!$C$13,"Despesas_com_Produto",IF(D760=Despesas!$F$13,"Despesas_com_Serviços",IF(D760=Despesas!$I$13,"Despesas_Administrativas",IF(D760=Despesas!$L$13,"Despesas_Operacionais",IF(D760=Despesas!$O$13,"Despesas_com_Pessoal",IF(D760=Despesas!$R$13,"Impostos",IF(D760=Despesas!$U$13,"Despesas_Não_Operacionais",IF(D760=Despesas!$X$13,"Outras_Despesas",""))))))))</f>
        <v>Despesas_Operacionais</v>
      </c>
      <c r="X760">
        <f t="shared" si="68"/>
        <v>0</v>
      </c>
      <c r="Y760">
        <f t="shared" si="69"/>
        <v>1</v>
      </c>
      <c r="Z760">
        <f t="shared" si="70"/>
        <v>1900</v>
      </c>
    </row>
    <row r="761" spans="2:26" x14ac:dyDescent="0.25">
      <c r="B761" s="35"/>
      <c r="C761" s="35"/>
      <c r="D761" s="36"/>
      <c r="E761" s="36"/>
      <c r="F761" s="36"/>
      <c r="G761" s="82"/>
      <c r="H761" s="36"/>
      <c r="I761" s="73" t="str">
        <f t="shared" ca="1" si="71"/>
        <v/>
      </c>
      <c r="J761" s="69"/>
      <c r="K761" s="37"/>
      <c r="L761" s="58"/>
      <c r="M761" s="58"/>
      <c r="N761" s="74">
        <f t="shared" ca="1" si="72"/>
        <v>0</v>
      </c>
      <c r="O761" s="72">
        <f t="shared" si="73"/>
        <v>0</v>
      </c>
      <c r="U761" t="str">
        <f>IFERROR(VLOOKUP(D761,Outros!$E$14:$F$25,2,0),"")</f>
        <v>Receita</v>
      </c>
      <c r="V761" t="str">
        <f>IF(D761=Despesas!$C$13,"Despesas_com_Produto",IF(D761=Despesas!$F$13,"Despesas_com_Serviços",IF(D761=Despesas!$I$13,"Despesas_Administrativas",IF(D761=Despesas!$L$13,"Despesas_Operacionais",IF(D761=Despesas!$O$13,"Despesas_com_Pessoal",IF(D761=Despesas!$R$13,"Impostos",IF(D761=Despesas!$U$13,"Despesas_Não_Operacionais",IF(D761=Despesas!$X$13,"Outras_Despesas",""))))))))</f>
        <v>Despesas_Operacionais</v>
      </c>
      <c r="X761">
        <f t="shared" si="68"/>
        <v>0</v>
      </c>
      <c r="Y761">
        <f t="shared" si="69"/>
        <v>1</v>
      </c>
      <c r="Z761">
        <f t="shared" si="70"/>
        <v>1900</v>
      </c>
    </row>
    <row r="762" spans="2:26" x14ac:dyDescent="0.25">
      <c r="B762" s="35"/>
      <c r="C762" s="35"/>
      <c r="D762" s="36"/>
      <c r="E762" s="36"/>
      <c r="F762" s="36"/>
      <c r="G762" s="82"/>
      <c r="H762" s="36"/>
      <c r="I762" s="73" t="str">
        <f t="shared" ca="1" si="71"/>
        <v/>
      </c>
      <c r="J762" s="69"/>
      <c r="K762" s="37"/>
      <c r="L762" s="58"/>
      <c r="M762" s="58"/>
      <c r="N762" s="74">
        <f t="shared" ca="1" si="72"/>
        <v>0</v>
      </c>
      <c r="O762" s="72">
        <f t="shared" si="73"/>
        <v>0</v>
      </c>
      <c r="U762" t="str">
        <f>IFERROR(VLOOKUP(D762,Outros!$E$14:$F$25,2,0),"")</f>
        <v>Receita</v>
      </c>
      <c r="V762" t="str">
        <f>IF(D762=Despesas!$C$13,"Despesas_com_Produto",IF(D762=Despesas!$F$13,"Despesas_com_Serviços",IF(D762=Despesas!$I$13,"Despesas_Administrativas",IF(D762=Despesas!$L$13,"Despesas_Operacionais",IF(D762=Despesas!$O$13,"Despesas_com_Pessoal",IF(D762=Despesas!$R$13,"Impostos",IF(D762=Despesas!$U$13,"Despesas_Não_Operacionais",IF(D762=Despesas!$X$13,"Outras_Despesas",""))))))))</f>
        <v>Despesas_Operacionais</v>
      </c>
      <c r="X762">
        <f t="shared" si="68"/>
        <v>0</v>
      </c>
      <c r="Y762">
        <f t="shared" si="69"/>
        <v>1</v>
      </c>
      <c r="Z762">
        <f t="shared" si="70"/>
        <v>1900</v>
      </c>
    </row>
    <row r="763" spans="2:26" x14ac:dyDescent="0.25">
      <c r="B763" s="35"/>
      <c r="C763" s="35"/>
      <c r="D763" s="36"/>
      <c r="E763" s="36"/>
      <c r="F763" s="36"/>
      <c r="G763" s="82"/>
      <c r="H763" s="36"/>
      <c r="I763" s="73" t="str">
        <f t="shared" ca="1" si="71"/>
        <v/>
      </c>
      <c r="J763" s="69"/>
      <c r="K763" s="37"/>
      <c r="L763" s="58"/>
      <c r="M763" s="58"/>
      <c r="N763" s="74">
        <f t="shared" ca="1" si="72"/>
        <v>0</v>
      </c>
      <c r="O763" s="72">
        <f t="shared" si="73"/>
        <v>0</v>
      </c>
      <c r="U763" t="str">
        <f>IFERROR(VLOOKUP(D763,Outros!$E$14:$F$25,2,0),"")</f>
        <v>Receita</v>
      </c>
      <c r="V763" t="str">
        <f>IF(D763=Despesas!$C$13,"Despesas_com_Produto",IF(D763=Despesas!$F$13,"Despesas_com_Serviços",IF(D763=Despesas!$I$13,"Despesas_Administrativas",IF(D763=Despesas!$L$13,"Despesas_Operacionais",IF(D763=Despesas!$O$13,"Despesas_com_Pessoal",IF(D763=Despesas!$R$13,"Impostos",IF(D763=Despesas!$U$13,"Despesas_Não_Operacionais",IF(D763=Despesas!$X$13,"Outras_Despesas",""))))))))</f>
        <v>Despesas_Operacionais</v>
      </c>
      <c r="X763">
        <f t="shared" si="68"/>
        <v>0</v>
      </c>
      <c r="Y763">
        <f t="shared" si="69"/>
        <v>1</v>
      </c>
      <c r="Z763">
        <f t="shared" si="70"/>
        <v>1900</v>
      </c>
    </row>
    <row r="764" spans="2:26" x14ac:dyDescent="0.25">
      <c r="B764" s="35"/>
      <c r="C764" s="35"/>
      <c r="D764" s="36"/>
      <c r="E764" s="36"/>
      <c r="F764" s="36"/>
      <c r="G764" s="82"/>
      <c r="H764" s="36"/>
      <c r="I764" s="73" t="str">
        <f t="shared" ca="1" si="71"/>
        <v/>
      </c>
      <c r="J764" s="69"/>
      <c r="K764" s="37"/>
      <c r="L764" s="58"/>
      <c r="M764" s="58"/>
      <c r="N764" s="74">
        <f t="shared" ca="1" si="72"/>
        <v>0</v>
      </c>
      <c r="O764" s="72">
        <f t="shared" si="73"/>
        <v>0</v>
      </c>
      <c r="U764" t="str">
        <f>IFERROR(VLOOKUP(D764,Outros!$E$14:$F$25,2,0),"")</f>
        <v>Receita</v>
      </c>
      <c r="V764" t="str">
        <f>IF(D764=Despesas!$C$13,"Despesas_com_Produto",IF(D764=Despesas!$F$13,"Despesas_com_Serviços",IF(D764=Despesas!$I$13,"Despesas_Administrativas",IF(D764=Despesas!$L$13,"Despesas_Operacionais",IF(D764=Despesas!$O$13,"Despesas_com_Pessoal",IF(D764=Despesas!$R$13,"Impostos",IF(D764=Despesas!$U$13,"Despesas_Não_Operacionais",IF(D764=Despesas!$X$13,"Outras_Despesas",""))))))))</f>
        <v>Despesas_Operacionais</v>
      </c>
      <c r="X764">
        <f t="shared" si="68"/>
        <v>0</v>
      </c>
      <c r="Y764">
        <f t="shared" si="69"/>
        <v>1</v>
      </c>
      <c r="Z764">
        <f t="shared" si="70"/>
        <v>1900</v>
      </c>
    </row>
    <row r="765" spans="2:26" x14ac:dyDescent="0.25">
      <c r="B765" s="35"/>
      <c r="C765" s="35"/>
      <c r="D765" s="36"/>
      <c r="E765" s="36"/>
      <c r="F765" s="36"/>
      <c r="G765" s="82"/>
      <c r="H765" s="36"/>
      <c r="I765" s="73" t="str">
        <f t="shared" ca="1" si="71"/>
        <v/>
      </c>
      <c r="J765" s="69"/>
      <c r="K765" s="37"/>
      <c r="L765" s="58"/>
      <c r="M765" s="58"/>
      <c r="N765" s="74">
        <f t="shared" ca="1" si="72"/>
        <v>0</v>
      </c>
      <c r="O765" s="72">
        <f t="shared" si="73"/>
        <v>0</v>
      </c>
      <c r="U765" t="str">
        <f>IFERROR(VLOOKUP(D765,Outros!$E$14:$F$25,2,0),"")</f>
        <v>Receita</v>
      </c>
      <c r="V765" t="str">
        <f>IF(D765=Despesas!$C$13,"Despesas_com_Produto",IF(D765=Despesas!$F$13,"Despesas_com_Serviços",IF(D765=Despesas!$I$13,"Despesas_Administrativas",IF(D765=Despesas!$L$13,"Despesas_Operacionais",IF(D765=Despesas!$O$13,"Despesas_com_Pessoal",IF(D765=Despesas!$R$13,"Impostos",IF(D765=Despesas!$U$13,"Despesas_Não_Operacionais",IF(D765=Despesas!$X$13,"Outras_Despesas",""))))))))</f>
        <v>Despesas_Operacionais</v>
      </c>
      <c r="X765">
        <f t="shared" si="68"/>
        <v>0</v>
      </c>
      <c r="Y765">
        <f t="shared" si="69"/>
        <v>1</v>
      </c>
      <c r="Z765">
        <f t="shared" si="70"/>
        <v>1900</v>
      </c>
    </row>
    <row r="766" spans="2:26" x14ac:dyDescent="0.25">
      <c r="B766" s="35"/>
      <c r="C766" s="35"/>
      <c r="D766" s="36"/>
      <c r="E766" s="36"/>
      <c r="F766" s="36"/>
      <c r="G766" s="82"/>
      <c r="H766" s="36"/>
      <c r="I766" s="73" t="str">
        <f t="shared" ca="1" si="71"/>
        <v/>
      </c>
      <c r="J766" s="69"/>
      <c r="K766" s="37"/>
      <c r="L766" s="58"/>
      <c r="M766" s="58"/>
      <c r="N766" s="74">
        <f t="shared" ca="1" si="72"/>
        <v>0</v>
      </c>
      <c r="O766" s="72">
        <f t="shared" si="73"/>
        <v>0</v>
      </c>
      <c r="U766" t="str">
        <f>IFERROR(VLOOKUP(D766,Outros!$E$14:$F$25,2,0),"")</f>
        <v>Receita</v>
      </c>
      <c r="V766" t="str">
        <f>IF(D766=Despesas!$C$13,"Despesas_com_Produto",IF(D766=Despesas!$F$13,"Despesas_com_Serviços",IF(D766=Despesas!$I$13,"Despesas_Administrativas",IF(D766=Despesas!$L$13,"Despesas_Operacionais",IF(D766=Despesas!$O$13,"Despesas_com_Pessoal",IF(D766=Despesas!$R$13,"Impostos",IF(D766=Despesas!$U$13,"Despesas_Não_Operacionais",IF(D766=Despesas!$X$13,"Outras_Despesas",""))))))))</f>
        <v>Despesas_Operacionais</v>
      </c>
      <c r="X766">
        <f t="shared" si="68"/>
        <v>0</v>
      </c>
      <c r="Y766">
        <f t="shared" si="69"/>
        <v>1</v>
      </c>
      <c r="Z766">
        <f t="shared" si="70"/>
        <v>1900</v>
      </c>
    </row>
    <row r="767" spans="2:26" x14ac:dyDescent="0.25">
      <c r="B767" s="35"/>
      <c r="C767" s="35"/>
      <c r="D767" s="36"/>
      <c r="E767" s="36"/>
      <c r="F767" s="36"/>
      <c r="G767" s="82"/>
      <c r="H767" s="36"/>
      <c r="I767" s="73" t="str">
        <f t="shared" ca="1" si="71"/>
        <v/>
      </c>
      <c r="J767" s="69"/>
      <c r="K767" s="37"/>
      <c r="L767" s="58"/>
      <c r="M767" s="58"/>
      <c r="N767" s="74">
        <f t="shared" ca="1" si="72"/>
        <v>0</v>
      </c>
      <c r="O767" s="72">
        <f t="shared" si="73"/>
        <v>0</v>
      </c>
      <c r="U767" t="str">
        <f>IFERROR(VLOOKUP(D767,Outros!$E$14:$F$25,2,0),"")</f>
        <v>Receita</v>
      </c>
      <c r="V767" t="str">
        <f>IF(D767=Despesas!$C$13,"Despesas_com_Produto",IF(D767=Despesas!$F$13,"Despesas_com_Serviços",IF(D767=Despesas!$I$13,"Despesas_Administrativas",IF(D767=Despesas!$L$13,"Despesas_Operacionais",IF(D767=Despesas!$O$13,"Despesas_com_Pessoal",IF(D767=Despesas!$R$13,"Impostos",IF(D767=Despesas!$U$13,"Despesas_Não_Operacionais",IF(D767=Despesas!$X$13,"Outras_Despesas",""))))))))</f>
        <v>Despesas_Operacionais</v>
      </c>
      <c r="X767">
        <f t="shared" si="68"/>
        <v>0</v>
      </c>
      <c r="Y767">
        <f t="shared" si="69"/>
        <v>1</v>
      </c>
      <c r="Z767">
        <f t="shared" si="70"/>
        <v>1900</v>
      </c>
    </row>
    <row r="768" spans="2:26" x14ac:dyDescent="0.25">
      <c r="B768" s="35"/>
      <c r="C768" s="35"/>
      <c r="D768" s="36"/>
      <c r="E768" s="36"/>
      <c r="F768" s="36"/>
      <c r="G768" s="82"/>
      <c r="H768" s="36"/>
      <c r="I768" s="73" t="str">
        <f t="shared" ca="1" si="71"/>
        <v/>
      </c>
      <c r="J768" s="69"/>
      <c r="K768" s="37"/>
      <c r="L768" s="58"/>
      <c r="M768" s="58"/>
      <c r="N768" s="74">
        <f t="shared" ca="1" si="72"/>
        <v>0</v>
      </c>
      <c r="O768" s="72">
        <f t="shared" si="73"/>
        <v>0</v>
      </c>
      <c r="U768" t="str">
        <f>IFERROR(VLOOKUP(D768,Outros!$E$14:$F$25,2,0),"")</f>
        <v>Receita</v>
      </c>
      <c r="V768" t="str">
        <f>IF(D768=Despesas!$C$13,"Despesas_com_Produto",IF(D768=Despesas!$F$13,"Despesas_com_Serviços",IF(D768=Despesas!$I$13,"Despesas_Administrativas",IF(D768=Despesas!$L$13,"Despesas_Operacionais",IF(D768=Despesas!$O$13,"Despesas_com_Pessoal",IF(D768=Despesas!$R$13,"Impostos",IF(D768=Despesas!$U$13,"Despesas_Não_Operacionais",IF(D768=Despesas!$X$13,"Outras_Despesas",""))))))))</f>
        <v>Despesas_Operacionais</v>
      </c>
      <c r="X768">
        <f t="shared" si="68"/>
        <v>0</v>
      </c>
      <c r="Y768">
        <f t="shared" si="69"/>
        <v>1</v>
      </c>
      <c r="Z768">
        <f t="shared" si="70"/>
        <v>1900</v>
      </c>
    </row>
    <row r="769" spans="2:26" x14ac:dyDescent="0.25">
      <c r="B769" s="35"/>
      <c r="C769" s="35"/>
      <c r="D769" s="36"/>
      <c r="E769" s="36"/>
      <c r="F769" s="36"/>
      <c r="G769" s="82"/>
      <c r="H769" s="36"/>
      <c r="I769" s="73" t="str">
        <f t="shared" ca="1" si="71"/>
        <v/>
      </c>
      <c r="J769" s="69"/>
      <c r="K769" s="37"/>
      <c r="L769" s="58"/>
      <c r="M769" s="58"/>
      <c r="N769" s="74">
        <f t="shared" ca="1" si="72"/>
        <v>0</v>
      </c>
      <c r="O769" s="72">
        <f t="shared" si="73"/>
        <v>0</v>
      </c>
      <c r="U769" t="str">
        <f>IFERROR(VLOOKUP(D769,Outros!$E$14:$F$25,2,0),"")</f>
        <v>Receita</v>
      </c>
      <c r="V769" t="str">
        <f>IF(D769=Despesas!$C$13,"Despesas_com_Produto",IF(D769=Despesas!$F$13,"Despesas_com_Serviços",IF(D769=Despesas!$I$13,"Despesas_Administrativas",IF(D769=Despesas!$L$13,"Despesas_Operacionais",IF(D769=Despesas!$O$13,"Despesas_com_Pessoal",IF(D769=Despesas!$R$13,"Impostos",IF(D769=Despesas!$U$13,"Despesas_Não_Operacionais",IF(D769=Despesas!$X$13,"Outras_Despesas",""))))))))</f>
        <v>Despesas_Operacionais</v>
      </c>
      <c r="X769">
        <f t="shared" si="68"/>
        <v>0</v>
      </c>
      <c r="Y769">
        <f t="shared" si="69"/>
        <v>1</v>
      </c>
      <c r="Z769">
        <f t="shared" si="70"/>
        <v>1900</v>
      </c>
    </row>
    <row r="770" spans="2:26" x14ac:dyDescent="0.25">
      <c r="B770" s="35"/>
      <c r="C770" s="35"/>
      <c r="D770" s="36"/>
      <c r="E770" s="36"/>
      <c r="F770" s="36"/>
      <c r="G770" s="82"/>
      <c r="H770" s="36"/>
      <c r="I770" s="73" t="str">
        <f t="shared" ca="1" si="71"/>
        <v/>
      </c>
      <c r="J770" s="69"/>
      <c r="K770" s="37"/>
      <c r="L770" s="58"/>
      <c r="M770" s="58"/>
      <c r="N770" s="74">
        <f t="shared" ca="1" si="72"/>
        <v>0</v>
      </c>
      <c r="O770" s="72">
        <f t="shared" si="73"/>
        <v>0</v>
      </c>
      <c r="U770" t="str">
        <f>IFERROR(VLOOKUP(D770,Outros!$E$14:$F$25,2,0),"")</f>
        <v>Receita</v>
      </c>
      <c r="V770" t="str">
        <f>IF(D770=Despesas!$C$13,"Despesas_com_Produto",IF(D770=Despesas!$F$13,"Despesas_com_Serviços",IF(D770=Despesas!$I$13,"Despesas_Administrativas",IF(D770=Despesas!$L$13,"Despesas_Operacionais",IF(D770=Despesas!$O$13,"Despesas_com_Pessoal",IF(D770=Despesas!$R$13,"Impostos",IF(D770=Despesas!$U$13,"Despesas_Não_Operacionais",IF(D770=Despesas!$X$13,"Outras_Despesas",""))))))))</f>
        <v>Despesas_Operacionais</v>
      </c>
      <c r="X770">
        <f t="shared" si="68"/>
        <v>0</v>
      </c>
      <c r="Y770">
        <f t="shared" si="69"/>
        <v>1</v>
      </c>
      <c r="Z770">
        <f t="shared" si="70"/>
        <v>1900</v>
      </c>
    </row>
    <row r="771" spans="2:26" x14ac:dyDescent="0.25">
      <c r="B771" s="35"/>
      <c r="C771" s="35"/>
      <c r="D771" s="36"/>
      <c r="E771" s="36"/>
      <c r="F771" s="36"/>
      <c r="G771" s="82"/>
      <c r="H771" s="36"/>
      <c r="I771" s="73" t="str">
        <f t="shared" ca="1" si="71"/>
        <v/>
      </c>
      <c r="J771" s="69"/>
      <c r="K771" s="37"/>
      <c r="L771" s="58"/>
      <c r="M771" s="58"/>
      <c r="N771" s="74">
        <f t="shared" ca="1" si="72"/>
        <v>0</v>
      </c>
      <c r="O771" s="72">
        <f t="shared" si="73"/>
        <v>0</v>
      </c>
      <c r="U771" t="str">
        <f>IFERROR(VLOOKUP(D771,Outros!$E$14:$F$25,2,0),"")</f>
        <v>Receita</v>
      </c>
      <c r="V771" t="str">
        <f>IF(D771=Despesas!$C$13,"Despesas_com_Produto",IF(D771=Despesas!$F$13,"Despesas_com_Serviços",IF(D771=Despesas!$I$13,"Despesas_Administrativas",IF(D771=Despesas!$L$13,"Despesas_Operacionais",IF(D771=Despesas!$O$13,"Despesas_com_Pessoal",IF(D771=Despesas!$R$13,"Impostos",IF(D771=Despesas!$U$13,"Despesas_Não_Operacionais",IF(D771=Despesas!$X$13,"Outras_Despesas",""))))))))</f>
        <v>Despesas_Operacionais</v>
      </c>
      <c r="X771">
        <f t="shared" si="68"/>
        <v>0</v>
      </c>
      <c r="Y771">
        <f t="shared" si="69"/>
        <v>1</v>
      </c>
      <c r="Z771">
        <f t="shared" si="70"/>
        <v>1900</v>
      </c>
    </row>
    <row r="772" spans="2:26" x14ac:dyDescent="0.25">
      <c r="B772" s="35"/>
      <c r="C772" s="35"/>
      <c r="D772" s="36"/>
      <c r="E772" s="36"/>
      <c r="F772" s="36"/>
      <c r="G772" s="82"/>
      <c r="H772" s="36"/>
      <c r="I772" s="73" t="str">
        <f t="shared" ca="1" si="71"/>
        <v/>
      </c>
      <c r="J772" s="69"/>
      <c r="K772" s="37"/>
      <c r="L772" s="58"/>
      <c r="M772" s="58"/>
      <c r="N772" s="74">
        <f t="shared" ca="1" si="72"/>
        <v>0</v>
      </c>
      <c r="O772" s="72">
        <f t="shared" si="73"/>
        <v>0</v>
      </c>
      <c r="U772" t="str">
        <f>IFERROR(VLOOKUP(D772,Outros!$E$14:$F$25,2,0),"")</f>
        <v>Receita</v>
      </c>
      <c r="V772" t="str">
        <f>IF(D772=Despesas!$C$13,"Despesas_com_Produto",IF(D772=Despesas!$F$13,"Despesas_com_Serviços",IF(D772=Despesas!$I$13,"Despesas_Administrativas",IF(D772=Despesas!$L$13,"Despesas_Operacionais",IF(D772=Despesas!$O$13,"Despesas_com_Pessoal",IF(D772=Despesas!$R$13,"Impostos",IF(D772=Despesas!$U$13,"Despesas_Não_Operacionais",IF(D772=Despesas!$X$13,"Outras_Despesas",""))))))))</f>
        <v>Despesas_Operacionais</v>
      </c>
      <c r="X772">
        <f t="shared" si="68"/>
        <v>0</v>
      </c>
      <c r="Y772">
        <f t="shared" si="69"/>
        <v>1</v>
      </c>
      <c r="Z772">
        <f t="shared" si="70"/>
        <v>1900</v>
      </c>
    </row>
    <row r="773" spans="2:26" x14ac:dyDescent="0.25">
      <c r="B773" s="35"/>
      <c r="C773" s="35"/>
      <c r="D773" s="36"/>
      <c r="E773" s="36"/>
      <c r="F773" s="36"/>
      <c r="G773" s="82"/>
      <c r="H773" s="36"/>
      <c r="I773" s="73" t="str">
        <f t="shared" ca="1" si="71"/>
        <v/>
      </c>
      <c r="J773" s="69"/>
      <c r="K773" s="37"/>
      <c r="L773" s="58"/>
      <c r="M773" s="58"/>
      <c r="N773" s="74">
        <f t="shared" ca="1" si="72"/>
        <v>0</v>
      </c>
      <c r="O773" s="72">
        <f t="shared" si="73"/>
        <v>0</v>
      </c>
      <c r="U773" t="str">
        <f>IFERROR(VLOOKUP(D773,Outros!$E$14:$F$25,2,0),"")</f>
        <v>Receita</v>
      </c>
      <c r="V773" t="str">
        <f>IF(D773=Despesas!$C$13,"Despesas_com_Produto",IF(D773=Despesas!$F$13,"Despesas_com_Serviços",IF(D773=Despesas!$I$13,"Despesas_Administrativas",IF(D773=Despesas!$L$13,"Despesas_Operacionais",IF(D773=Despesas!$O$13,"Despesas_com_Pessoal",IF(D773=Despesas!$R$13,"Impostos",IF(D773=Despesas!$U$13,"Despesas_Não_Operacionais",IF(D773=Despesas!$X$13,"Outras_Despesas",""))))))))</f>
        <v>Despesas_Operacionais</v>
      </c>
      <c r="X773">
        <f t="shared" si="68"/>
        <v>0</v>
      </c>
      <c r="Y773">
        <f t="shared" si="69"/>
        <v>1</v>
      </c>
      <c r="Z773">
        <f t="shared" si="70"/>
        <v>1900</v>
      </c>
    </row>
    <row r="774" spans="2:26" x14ac:dyDescent="0.25">
      <c r="B774" s="35"/>
      <c r="C774" s="35"/>
      <c r="D774" s="36"/>
      <c r="E774" s="36"/>
      <c r="F774" s="36"/>
      <c r="G774" s="82"/>
      <c r="H774" s="36"/>
      <c r="I774" s="73" t="str">
        <f t="shared" ca="1" si="71"/>
        <v/>
      </c>
      <c r="J774" s="69"/>
      <c r="K774" s="37"/>
      <c r="L774" s="58"/>
      <c r="M774" s="58"/>
      <c r="N774" s="74">
        <f t="shared" ca="1" si="72"/>
        <v>0</v>
      </c>
      <c r="O774" s="72">
        <f t="shared" si="73"/>
        <v>0</v>
      </c>
      <c r="U774" t="str">
        <f>IFERROR(VLOOKUP(D774,Outros!$E$14:$F$25,2,0),"")</f>
        <v>Receita</v>
      </c>
      <c r="V774" t="str">
        <f>IF(D774=Despesas!$C$13,"Despesas_com_Produto",IF(D774=Despesas!$F$13,"Despesas_com_Serviços",IF(D774=Despesas!$I$13,"Despesas_Administrativas",IF(D774=Despesas!$L$13,"Despesas_Operacionais",IF(D774=Despesas!$O$13,"Despesas_com_Pessoal",IF(D774=Despesas!$R$13,"Impostos",IF(D774=Despesas!$U$13,"Despesas_Não_Operacionais",IF(D774=Despesas!$X$13,"Outras_Despesas",""))))))))</f>
        <v>Despesas_Operacionais</v>
      </c>
      <c r="X774">
        <f t="shared" si="68"/>
        <v>0</v>
      </c>
      <c r="Y774">
        <f t="shared" si="69"/>
        <v>1</v>
      </c>
      <c r="Z774">
        <f t="shared" si="70"/>
        <v>1900</v>
      </c>
    </row>
    <row r="775" spans="2:26" x14ac:dyDescent="0.25">
      <c r="B775" s="35"/>
      <c r="C775" s="35"/>
      <c r="D775" s="36"/>
      <c r="E775" s="36"/>
      <c r="F775" s="36"/>
      <c r="G775" s="82"/>
      <c r="H775" s="36"/>
      <c r="I775" s="73" t="str">
        <f t="shared" ca="1" si="71"/>
        <v/>
      </c>
      <c r="J775" s="69"/>
      <c r="K775" s="37"/>
      <c r="L775" s="58"/>
      <c r="M775" s="58"/>
      <c r="N775" s="74">
        <f t="shared" ca="1" si="72"/>
        <v>0</v>
      </c>
      <c r="O775" s="72">
        <f t="shared" si="73"/>
        <v>0</v>
      </c>
      <c r="U775" t="str">
        <f>IFERROR(VLOOKUP(D775,Outros!$E$14:$F$25,2,0),"")</f>
        <v>Receita</v>
      </c>
      <c r="V775" t="str">
        <f>IF(D775=Despesas!$C$13,"Despesas_com_Produto",IF(D775=Despesas!$F$13,"Despesas_com_Serviços",IF(D775=Despesas!$I$13,"Despesas_Administrativas",IF(D775=Despesas!$L$13,"Despesas_Operacionais",IF(D775=Despesas!$O$13,"Despesas_com_Pessoal",IF(D775=Despesas!$R$13,"Impostos",IF(D775=Despesas!$U$13,"Despesas_Não_Operacionais",IF(D775=Despesas!$X$13,"Outras_Despesas",""))))))))</f>
        <v>Despesas_Operacionais</v>
      </c>
      <c r="X775">
        <f t="shared" si="68"/>
        <v>0</v>
      </c>
      <c r="Y775">
        <f t="shared" si="69"/>
        <v>1</v>
      </c>
      <c r="Z775">
        <f t="shared" si="70"/>
        <v>1900</v>
      </c>
    </row>
    <row r="776" spans="2:26" x14ac:dyDescent="0.25">
      <c r="B776" s="35"/>
      <c r="C776" s="35"/>
      <c r="D776" s="36"/>
      <c r="E776" s="36"/>
      <c r="F776" s="36"/>
      <c r="G776" s="82"/>
      <c r="H776" s="36"/>
      <c r="I776" s="73" t="str">
        <f t="shared" ca="1" si="71"/>
        <v/>
      </c>
      <c r="J776" s="69"/>
      <c r="K776" s="37"/>
      <c r="L776" s="58"/>
      <c r="M776" s="58"/>
      <c r="N776" s="74">
        <f t="shared" ca="1" si="72"/>
        <v>0</v>
      </c>
      <c r="O776" s="72">
        <f t="shared" si="73"/>
        <v>0</v>
      </c>
      <c r="U776" t="str">
        <f>IFERROR(VLOOKUP(D776,Outros!$E$14:$F$25,2,0),"")</f>
        <v>Receita</v>
      </c>
      <c r="V776" t="str">
        <f>IF(D776=Despesas!$C$13,"Despesas_com_Produto",IF(D776=Despesas!$F$13,"Despesas_com_Serviços",IF(D776=Despesas!$I$13,"Despesas_Administrativas",IF(D776=Despesas!$L$13,"Despesas_Operacionais",IF(D776=Despesas!$O$13,"Despesas_com_Pessoal",IF(D776=Despesas!$R$13,"Impostos",IF(D776=Despesas!$U$13,"Despesas_Não_Operacionais",IF(D776=Despesas!$X$13,"Outras_Despesas",""))))))))</f>
        <v>Despesas_Operacionais</v>
      </c>
      <c r="X776">
        <f t="shared" si="68"/>
        <v>0</v>
      </c>
      <c r="Y776">
        <f t="shared" si="69"/>
        <v>1</v>
      </c>
      <c r="Z776">
        <f t="shared" si="70"/>
        <v>1900</v>
      </c>
    </row>
    <row r="777" spans="2:26" x14ac:dyDescent="0.25">
      <c r="B777" s="35"/>
      <c r="C777" s="35"/>
      <c r="D777" s="36"/>
      <c r="E777" s="36"/>
      <c r="F777" s="36"/>
      <c r="G777" s="82"/>
      <c r="H777" s="36"/>
      <c r="I777" s="73" t="str">
        <f t="shared" ca="1" si="71"/>
        <v/>
      </c>
      <c r="J777" s="69"/>
      <c r="K777" s="37"/>
      <c r="L777" s="58"/>
      <c r="M777" s="58"/>
      <c r="N777" s="74">
        <f t="shared" ca="1" si="72"/>
        <v>0</v>
      </c>
      <c r="O777" s="72">
        <f t="shared" si="73"/>
        <v>0</v>
      </c>
      <c r="U777" t="str">
        <f>IFERROR(VLOOKUP(D777,Outros!$E$14:$F$25,2,0),"")</f>
        <v>Receita</v>
      </c>
      <c r="V777" t="str">
        <f>IF(D777=Despesas!$C$13,"Despesas_com_Produto",IF(D777=Despesas!$F$13,"Despesas_com_Serviços",IF(D777=Despesas!$I$13,"Despesas_Administrativas",IF(D777=Despesas!$L$13,"Despesas_Operacionais",IF(D777=Despesas!$O$13,"Despesas_com_Pessoal",IF(D777=Despesas!$R$13,"Impostos",IF(D777=Despesas!$U$13,"Despesas_Não_Operacionais",IF(D777=Despesas!$X$13,"Outras_Despesas",""))))))))</f>
        <v>Despesas_Operacionais</v>
      </c>
      <c r="X777">
        <f t="shared" si="68"/>
        <v>0</v>
      </c>
      <c r="Y777">
        <f t="shared" si="69"/>
        <v>1</v>
      </c>
      <c r="Z777">
        <f t="shared" si="70"/>
        <v>1900</v>
      </c>
    </row>
    <row r="778" spans="2:26" x14ac:dyDescent="0.25">
      <c r="B778" s="35"/>
      <c r="C778" s="35"/>
      <c r="D778" s="36"/>
      <c r="E778" s="36"/>
      <c r="F778" s="36"/>
      <c r="G778" s="82"/>
      <c r="H778" s="36"/>
      <c r="I778" s="73" t="str">
        <f t="shared" ca="1" si="71"/>
        <v/>
      </c>
      <c r="J778" s="69"/>
      <c r="K778" s="37"/>
      <c r="L778" s="58"/>
      <c r="M778" s="58"/>
      <c r="N778" s="74">
        <f t="shared" ca="1" si="72"/>
        <v>0</v>
      </c>
      <c r="O778" s="72">
        <f t="shared" si="73"/>
        <v>0</v>
      </c>
      <c r="U778" t="str">
        <f>IFERROR(VLOOKUP(D778,Outros!$E$14:$F$25,2,0),"")</f>
        <v>Receita</v>
      </c>
      <c r="V778" t="str">
        <f>IF(D778=Despesas!$C$13,"Despesas_com_Produto",IF(D778=Despesas!$F$13,"Despesas_com_Serviços",IF(D778=Despesas!$I$13,"Despesas_Administrativas",IF(D778=Despesas!$L$13,"Despesas_Operacionais",IF(D778=Despesas!$O$13,"Despesas_com_Pessoal",IF(D778=Despesas!$R$13,"Impostos",IF(D778=Despesas!$U$13,"Despesas_Não_Operacionais",IF(D778=Despesas!$X$13,"Outras_Despesas",""))))))))</f>
        <v>Despesas_Operacionais</v>
      </c>
      <c r="X778">
        <f t="shared" si="68"/>
        <v>0</v>
      </c>
      <c r="Y778">
        <f t="shared" si="69"/>
        <v>1</v>
      </c>
      <c r="Z778">
        <f t="shared" si="70"/>
        <v>1900</v>
      </c>
    </row>
    <row r="779" spans="2:26" x14ac:dyDescent="0.25">
      <c r="B779" s="35"/>
      <c r="C779" s="35"/>
      <c r="D779" s="36"/>
      <c r="E779" s="36"/>
      <c r="F779" s="36"/>
      <c r="G779" s="82"/>
      <c r="H779" s="36"/>
      <c r="I779" s="73" t="str">
        <f t="shared" ca="1" si="71"/>
        <v/>
      </c>
      <c r="J779" s="69"/>
      <c r="K779" s="37"/>
      <c r="L779" s="58"/>
      <c r="M779" s="58"/>
      <c r="N779" s="74">
        <f t="shared" ca="1" si="72"/>
        <v>0</v>
      </c>
      <c r="O779" s="72">
        <f t="shared" si="73"/>
        <v>0</v>
      </c>
      <c r="U779" t="str">
        <f>IFERROR(VLOOKUP(D779,Outros!$E$14:$F$25,2,0),"")</f>
        <v>Receita</v>
      </c>
      <c r="V779" t="str">
        <f>IF(D779=Despesas!$C$13,"Despesas_com_Produto",IF(D779=Despesas!$F$13,"Despesas_com_Serviços",IF(D779=Despesas!$I$13,"Despesas_Administrativas",IF(D779=Despesas!$L$13,"Despesas_Operacionais",IF(D779=Despesas!$O$13,"Despesas_com_Pessoal",IF(D779=Despesas!$R$13,"Impostos",IF(D779=Despesas!$U$13,"Despesas_Não_Operacionais",IF(D779=Despesas!$X$13,"Outras_Despesas",""))))))))</f>
        <v>Despesas_Operacionais</v>
      </c>
      <c r="X779">
        <f t="shared" si="68"/>
        <v>0</v>
      </c>
      <c r="Y779">
        <f t="shared" si="69"/>
        <v>1</v>
      </c>
      <c r="Z779">
        <f t="shared" si="70"/>
        <v>1900</v>
      </c>
    </row>
    <row r="780" spans="2:26" x14ac:dyDescent="0.25">
      <c r="B780" s="35"/>
      <c r="C780" s="35"/>
      <c r="D780" s="36"/>
      <c r="E780" s="36"/>
      <c r="F780" s="36"/>
      <c r="G780" s="82"/>
      <c r="H780" s="36"/>
      <c r="I780" s="73" t="str">
        <f t="shared" ca="1" si="71"/>
        <v/>
      </c>
      <c r="J780" s="69"/>
      <c r="K780" s="37"/>
      <c r="L780" s="58"/>
      <c r="M780" s="58"/>
      <c r="N780" s="74">
        <f t="shared" ca="1" si="72"/>
        <v>0</v>
      </c>
      <c r="O780" s="72">
        <f t="shared" si="73"/>
        <v>0</v>
      </c>
      <c r="U780" t="str">
        <f>IFERROR(VLOOKUP(D780,Outros!$E$14:$F$25,2,0),"")</f>
        <v>Receita</v>
      </c>
      <c r="V780" t="str">
        <f>IF(D780=Despesas!$C$13,"Despesas_com_Produto",IF(D780=Despesas!$F$13,"Despesas_com_Serviços",IF(D780=Despesas!$I$13,"Despesas_Administrativas",IF(D780=Despesas!$L$13,"Despesas_Operacionais",IF(D780=Despesas!$O$13,"Despesas_com_Pessoal",IF(D780=Despesas!$R$13,"Impostos",IF(D780=Despesas!$U$13,"Despesas_Não_Operacionais",IF(D780=Despesas!$X$13,"Outras_Despesas",""))))))))</f>
        <v>Despesas_Operacionais</v>
      </c>
      <c r="X780">
        <f t="shared" si="68"/>
        <v>0</v>
      </c>
      <c r="Y780">
        <f t="shared" si="69"/>
        <v>1</v>
      </c>
      <c r="Z780">
        <f t="shared" si="70"/>
        <v>1900</v>
      </c>
    </row>
    <row r="781" spans="2:26" x14ac:dyDescent="0.25">
      <c r="B781" s="35"/>
      <c r="C781" s="35"/>
      <c r="D781" s="36"/>
      <c r="E781" s="36"/>
      <c r="F781" s="36"/>
      <c r="G781" s="82"/>
      <c r="H781" s="36"/>
      <c r="I781" s="73" t="str">
        <f t="shared" ca="1" si="71"/>
        <v/>
      </c>
      <c r="J781" s="69"/>
      <c r="K781" s="37"/>
      <c r="L781" s="58"/>
      <c r="M781" s="58"/>
      <c r="N781" s="74">
        <f t="shared" ca="1" si="72"/>
        <v>0</v>
      </c>
      <c r="O781" s="72">
        <f t="shared" si="73"/>
        <v>0</v>
      </c>
      <c r="U781" t="str">
        <f>IFERROR(VLOOKUP(D781,Outros!$E$14:$F$25,2,0),"")</f>
        <v>Receita</v>
      </c>
      <c r="V781" t="str">
        <f>IF(D781=Despesas!$C$13,"Despesas_com_Produto",IF(D781=Despesas!$F$13,"Despesas_com_Serviços",IF(D781=Despesas!$I$13,"Despesas_Administrativas",IF(D781=Despesas!$L$13,"Despesas_Operacionais",IF(D781=Despesas!$O$13,"Despesas_com_Pessoal",IF(D781=Despesas!$R$13,"Impostos",IF(D781=Despesas!$U$13,"Despesas_Não_Operacionais",IF(D781=Despesas!$X$13,"Outras_Despesas",""))))))))</f>
        <v>Despesas_Operacionais</v>
      </c>
      <c r="X781">
        <f t="shared" si="68"/>
        <v>0</v>
      </c>
      <c r="Y781">
        <f t="shared" si="69"/>
        <v>1</v>
      </c>
      <c r="Z781">
        <f t="shared" si="70"/>
        <v>1900</v>
      </c>
    </row>
    <row r="782" spans="2:26" x14ac:dyDescent="0.25">
      <c r="B782" s="35"/>
      <c r="C782" s="35"/>
      <c r="D782" s="36"/>
      <c r="E782" s="36"/>
      <c r="F782" s="36"/>
      <c r="G782" s="82"/>
      <c r="H782" s="36"/>
      <c r="I782" s="73" t="str">
        <f t="shared" ca="1" si="71"/>
        <v/>
      </c>
      <c r="J782" s="69"/>
      <c r="K782" s="37"/>
      <c r="L782" s="58"/>
      <c r="M782" s="58"/>
      <c r="N782" s="74">
        <f t="shared" ca="1" si="72"/>
        <v>0</v>
      </c>
      <c r="O782" s="72">
        <f t="shared" si="73"/>
        <v>0</v>
      </c>
      <c r="U782" t="str">
        <f>IFERROR(VLOOKUP(D782,Outros!$E$14:$F$25,2,0),"")</f>
        <v>Receita</v>
      </c>
      <c r="V782" t="str">
        <f>IF(D782=Despesas!$C$13,"Despesas_com_Produto",IF(D782=Despesas!$F$13,"Despesas_com_Serviços",IF(D782=Despesas!$I$13,"Despesas_Administrativas",IF(D782=Despesas!$L$13,"Despesas_Operacionais",IF(D782=Despesas!$O$13,"Despesas_com_Pessoal",IF(D782=Despesas!$R$13,"Impostos",IF(D782=Despesas!$U$13,"Despesas_Não_Operacionais",IF(D782=Despesas!$X$13,"Outras_Despesas",""))))))))</f>
        <v>Despesas_Operacionais</v>
      </c>
      <c r="X782">
        <f t="shared" ref="X782:X845" si="74">DAY(B782)</f>
        <v>0</v>
      </c>
      <c r="Y782">
        <f t="shared" ref="Y782:Y845" si="75">MONTH(B782)</f>
        <v>1</v>
      </c>
      <c r="Z782">
        <f t="shared" ref="Z782:Z845" si="76">YEAR(B782)</f>
        <v>1900</v>
      </c>
    </row>
    <row r="783" spans="2:26" x14ac:dyDescent="0.25">
      <c r="B783" s="35"/>
      <c r="C783" s="35"/>
      <c r="D783" s="36"/>
      <c r="E783" s="36"/>
      <c r="F783" s="36"/>
      <c r="G783" s="82"/>
      <c r="H783" s="36"/>
      <c r="I783" s="73" t="str">
        <f t="shared" ref="I783:I846" ca="1" si="77">IF(B783="","",IF(AND(J783="",B783&gt;TODAY()),"Em Aberto",IF(AND(J783="",B783&lt;=TODAY()),"Vencido",IF(AND(J783&lt;&gt;"",B783&gt;=J783),"Pago em dia",IF(AND(J783&lt;&gt;"",B783&lt;J783),"Pago em atraso","")))))</f>
        <v/>
      </c>
      <c r="J783" s="69"/>
      <c r="K783" s="37"/>
      <c r="L783" s="58"/>
      <c r="M783" s="58"/>
      <c r="N783" s="74">
        <f t="shared" ref="N783:N846" ca="1" si="78">IF(I783="Pago em atraso",J783-B783,IF(I783="Vencido",TODAY()-B783,0))</f>
        <v>0</v>
      </c>
      <c r="O783" s="72">
        <f t="shared" ref="O783:O846" si="79">K783-L783+M783</f>
        <v>0</v>
      </c>
      <c r="U783" t="str">
        <f>IFERROR(VLOOKUP(D783,Outros!$E$14:$F$25,2,0),"")</f>
        <v>Receita</v>
      </c>
      <c r="V783" t="str">
        <f>IF(D783=Despesas!$C$13,"Despesas_com_Produto",IF(D783=Despesas!$F$13,"Despesas_com_Serviços",IF(D783=Despesas!$I$13,"Despesas_Administrativas",IF(D783=Despesas!$L$13,"Despesas_Operacionais",IF(D783=Despesas!$O$13,"Despesas_com_Pessoal",IF(D783=Despesas!$R$13,"Impostos",IF(D783=Despesas!$U$13,"Despesas_Não_Operacionais",IF(D783=Despesas!$X$13,"Outras_Despesas",""))))))))</f>
        <v>Despesas_Operacionais</v>
      </c>
      <c r="X783">
        <f t="shared" si="74"/>
        <v>0</v>
      </c>
      <c r="Y783">
        <f t="shared" si="75"/>
        <v>1</v>
      </c>
      <c r="Z783">
        <f t="shared" si="76"/>
        <v>1900</v>
      </c>
    </row>
    <row r="784" spans="2:26" x14ac:dyDescent="0.25">
      <c r="B784" s="35"/>
      <c r="C784" s="35"/>
      <c r="D784" s="36"/>
      <c r="E784" s="36"/>
      <c r="F784" s="36"/>
      <c r="G784" s="82"/>
      <c r="H784" s="36"/>
      <c r="I784" s="73" t="str">
        <f t="shared" ca="1" si="77"/>
        <v/>
      </c>
      <c r="J784" s="69"/>
      <c r="K784" s="37"/>
      <c r="L784" s="58"/>
      <c r="M784" s="58"/>
      <c r="N784" s="74">
        <f t="shared" ca="1" si="78"/>
        <v>0</v>
      </c>
      <c r="O784" s="72">
        <f t="shared" si="79"/>
        <v>0</v>
      </c>
      <c r="U784" t="str">
        <f>IFERROR(VLOOKUP(D784,Outros!$E$14:$F$25,2,0),"")</f>
        <v>Receita</v>
      </c>
      <c r="V784" t="str">
        <f>IF(D784=Despesas!$C$13,"Despesas_com_Produto",IF(D784=Despesas!$F$13,"Despesas_com_Serviços",IF(D784=Despesas!$I$13,"Despesas_Administrativas",IF(D784=Despesas!$L$13,"Despesas_Operacionais",IF(D784=Despesas!$O$13,"Despesas_com_Pessoal",IF(D784=Despesas!$R$13,"Impostos",IF(D784=Despesas!$U$13,"Despesas_Não_Operacionais",IF(D784=Despesas!$X$13,"Outras_Despesas",""))))))))</f>
        <v>Despesas_Operacionais</v>
      </c>
      <c r="X784">
        <f t="shared" si="74"/>
        <v>0</v>
      </c>
      <c r="Y784">
        <f t="shared" si="75"/>
        <v>1</v>
      </c>
      <c r="Z784">
        <f t="shared" si="76"/>
        <v>1900</v>
      </c>
    </row>
    <row r="785" spans="2:26" x14ac:dyDescent="0.25">
      <c r="B785" s="35"/>
      <c r="C785" s="35"/>
      <c r="D785" s="36"/>
      <c r="E785" s="36"/>
      <c r="F785" s="36"/>
      <c r="G785" s="82"/>
      <c r="H785" s="36"/>
      <c r="I785" s="73" t="str">
        <f t="shared" ca="1" si="77"/>
        <v/>
      </c>
      <c r="J785" s="69"/>
      <c r="K785" s="37"/>
      <c r="L785" s="58"/>
      <c r="M785" s="58"/>
      <c r="N785" s="74">
        <f t="shared" ca="1" si="78"/>
        <v>0</v>
      </c>
      <c r="O785" s="72">
        <f t="shared" si="79"/>
        <v>0</v>
      </c>
      <c r="U785" t="str">
        <f>IFERROR(VLOOKUP(D785,Outros!$E$14:$F$25,2,0),"")</f>
        <v>Receita</v>
      </c>
      <c r="V785" t="str">
        <f>IF(D785=Despesas!$C$13,"Despesas_com_Produto",IF(D785=Despesas!$F$13,"Despesas_com_Serviços",IF(D785=Despesas!$I$13,"Despesas_Administrativas",IF(D785=Despesas!$L$13,"Despesas_Operacionais",IF(D785=Despesas!$O$13,"Despesas_com_Pessoal",IF(D785=Despesas!$R$13,"Impostos",IF(D785=Despesas!$U$13,"Despesas_Não_Operacionais",IF(D785=Despesas!$X$13,"Outras_Despesas",""))))))))</f>
        <v>Despesas_Operacionais</v>
      </c>
      <c r="X785">
        <f t="shared" si="74"/>
        <v>0</v>
      </c>
      <c r="Y785">
        <f t="shared" si="75"/>
        <v>1</v>
      </c>
      <c r="Z785">
        <f t="shared" si="76"/>
        <v>1900</v>
      </c>
    </row>
    <row r="786" spans="2:26" x14ac:dyDescent="0.25">
      <c r="B786" s="35"/>
      <c r="C786" s="35"/>
      <c r="D786" s="36"/>
      <c r="E786" s="36"/>
      <c r="F786" s="36"/>
      <c r="G786" s="82"/>
      <c r="H786" s="36"/>
      <c r="I786" s="73" t="str">
        <f t="shared" ca="1" si="77"/>
        <v/>
      </c>
      <c r="J786" s="69"/>
      <c r="K786" s="37"/>
      <c r="L786" s="58"/>
      <c r="M786" s="58"/>
      <c r="N786" s="74">
        <f t="shared" ca="1" si="78"/>
        <v>0</v>
      </c>
      <c r="O786" s="72">
        <f t="shared" si="79"/>
        <v>0</v>
      </c>
      <c r="U786" t="str">
        <f>IFERROR(VLOOKUP(D786,Outros!$E$14:$F$25,2,0),"")</f>
        <v>Receita</v>
      </c>
      <c r="V786" t="str">
        <f>IF(D786=Despesas!$C$13,"Despesas_com_Produto",IF(D786=Despesas!$F$13,"Despesas_com_Serviços",IF(D786=Despesas!$I$13,"Despesas_Administrativas",IF(D786=Despesas!$L$13,"Despesas_Operacionais",IF(D786=Despesas!$O$13,"Despesas_com_Pessoal",IF(D786=Despesas!$R$13,"Impostos",IF(D786=Despesas!$U$13,"Despesas_Não_Operacionais",IF(D786=Despesas!$X$13,"Outras_Despesas",""))))))))</f>
        <v>Despesas_Operacionais</v>
      </c>
      <c r="X786">
        <f t="shared" si="74"/>
        <v>0</v>
      </c>
      <c r="Y786">
        <f t="shared" si="75"/>
        <v>1</v>
      </c>
      <c r="Z786">
        <f t="shared" si="76"/>
        <v>1900</v>
      </c>
    </row>
    <row r="787" spans="2:26" x14ac:dyDescent="0.25">
      <c r="B787" s="35"/>
      <c r="C787" s="35"/>
      <c r="D787" s="36"/>
      <c r="E787" s="36"/>
      <c r="F787" s="36"/>
      <c r="G787" s="82"/>
      <c r="H787" s="36"/>
      <c r="I787" s="73" t="str">
        <f t="shared" ca="1" si="77"/>
        <v/>
      </c>
      <c r="J787" s="69"/>
      <c r="K787" s="37"/>
      <c r="L787" s="58"/>
      <c r="M787" s="58"/>
      <c r="N787" s="74">
        <f t="shared" ca="1" si="78"/>
        <v>0</v>
      </c>
      <c r="O787" s="72">
        <f t="shared" si="79"/>
        <v>0</v>
      </c>
      <c r="U787" t="str">
        <f>IFERROR(VLOOKUP(D787,Outros!$E$14:$F$25,2,0),"")</f>
        <v>Receita</v>
      </c>
      <c r="V787" t="str">
        <f>IF(D787=Despesas!$C$13,"Despesas_com_Produto",IF(D787=Despesas!$F$13,"Despesas_com_Serviços",IF(D787=Despesas!$I$13,"Despesas_Administrativas",IF(D787=Despesas!$L$13,"Despesas_Operacionais",IF(D787=Despesas!$O$13,"Despesas_com_Pessoal",IF(D787=Despesas!$R$13,"Impostos",IF(D787=Despesas!$U$13,"Despesas_Não_Operacionais",IF(D787=Despesas!$X$13,"Outras_Despesas",""))))))))</f>
        <v>Despesas_Operacionais</v>
      </c>
      <c r="X787">
        <f t="shared" si="74"/>
        <v>0</v>
      </c>
      <c r="Y787">
        <f t="shared" si="75"/>
        <v>1</v>
      </c>
      <c r="Z787">
        <f t="shared" si="76"/>
        <v>1900</v>
      </c>
    </row>
    <row r="788" spans="2:26" x14ac:dyDescent="0.25">
      <c r="B788" s="35"/>
      <c r="C788" s="35"/>
      <c r="D788" s="36"/>
      <c r="E788" s="36"/>
      <c r="F788" s="36"/>
      <c r="G788" s="82"/>
      <c r="H788" s="36"/>
      <c r="I788" s="73" t="str">
        <f t="shared" ca="1" si="77"/>
        <v/>
      </c>
      <c r="J788" s="69"/>
      <c r="K788" s="37"/>
      <c r="L788" s="58"/>
      <c r="M788" s="58"/>
      <c r="N788" s="74">
        <f t="shared" ca="1" si="78"/>
        <v>0</v>
      </c>
      <c r="O788" s="72">
        <f t="shared" si="79"/>
        <v>0</v>
      </c>
      <c r="U788" t="str">
        <f>IFERROR(VLOOKUP(D788,Outros!$E$14:$F$25,2,0),"")</f>
        <v>Receita</v>
      </c>
      <c r="V788" t="str">
        <f>IF(D788=Despesas!$C$13,"Despesas_com_Produto",IF(D788=Despesas!$F$13,"Despesas_com_Serviços",IF(D788=Despesas!$I$13,"Despesas_Administrativas",IF(D788=Despesas!$L$13,"Despesas_Operacionais",IF(D788=Despesas!$O$13,"Despesas_com_Pessoal",IF(D788=Despesas!$R$13,"Impostos",IF(D788=Despesas!$U$13,"Despesas_Não_Operacionais",IF(D788=Despesas!$X$13,"Outras_Despesas",""))))))))</f>
        <v>Despesas_Operacionais</v>
      </c>
      <c r="X788">
        <f t="shared" si="74"/>
        <v>0</v>
      </c>
      <c r="Y788">
        <f t="shared" si="75"/>
        <v>1</v>
      </c>
      <c r="Z788">
        <f t="shared" si="76"/>
        <v>1900</v>
      </c>
    </row>
    <row r="789" spans="2:26" x14ac:dyDescent="0.25">
      <c r="B789" s="35"/>
      <c r="C789" s="35"/>
      <c r="D789" s="36"/>
      <c r="E789" s="36"/>
      <c r="F789" s="36"/>
      <c r="G789" s="82"/>
      <c r="H789" s="36"/>
      <c r="I789" s="73" t="str">
        <f t="shared" ca="1" si="77"/>
        <v/>
      </c>
      <c r="J789" s="69"/>
      <c r="K789" s="37"/>
      <c r="L789" s="58"/>
      <c r="M789" s="58"/>
      <c r="N789" s="74">
        <f t="shared" ca="1" si="78"/>
        <v>0</v>
      </c>
      <c r="O789" s="72">
        <f t="shared" si="79"/>
        <v>0</v>
      </c>
      <c r="U789" t="str">
        <f>IFERROR(VLOOKUP(D789,Outros!$E$14:$F$25,2,0),"")</f>
        <v>Receita</v>
      </c>
      <c r="V789" t="str">
        <f>IF(D789=Despesas!$C$13,"Despesas_com_Produto",IF(D789=Despesas!$F$13,"Despesas_com_Serviços",IF(D789=Despesas!$I$13,"Despesas_Administrativas",IF(D789=Despesas!$L$13,"Despesas_Operacionais",IF(D789=Despesas!$O$13,"Despesas_com_Pessoal",IF(D789=Despesas!$R$13,"Impostos",IF(D789=Despesas!$U$13,"Despesas_Não_Operacionais",IF(D789=Despesas!$X$13,"Outras_Despesas",""))))))))</f>
        <v>Despesas_Operacionais</v>
      </c>
      <c r="X789">
        <f t="shared" si="74"/>
        <v>0</v>
      </c>
      <c r="Y789">
        <f t="shared" si="75"/>
        <v>1</v>
      </c>
      <c r="Z789">
        <f t="shared" si="76"/>
        <v>1900</v>
      </c>
    </row>
    <row r="790" spans="2:26" x14ac:dyDescent="0.25">
      <c r="B790" s="35"/>
      <c r="C790" s="35"/>
      <c r="D790" s="36"/>
      <c r="E790" s="36"/>
      <c r="F790" s="36"/>
      <c r="G790" s="82"/>
      <c r="H790" s="36"/>
      <c r="I790" s="73" t="str">
        <f t="shared" ca="1" si="77"/>
        <v/>
      </c>
      <c r="J790" s="69"/>
      <c r="K790" s="37"/>
      <c r="L790" s="58"/>
      <c r="M790" s="58"/>
      <c r="N790" s="74">
        <f t="shared" ca="1" si="78"/>
        <v>0</v>
      </c>
      <c r="O790" s="72">
        <f t="shared" si="79"/>
        <v>0</v>
      </c>
      <c r="U790" t="str">
        <f>IFERROR(VLOOKUP(D790,Outros!$E$14:$F$25,2,0),"")</f>
        <v>Receita</v>
      </c>
      <c r="V790" t="str">
        <f>IF(D790=Despesas!$C$13,"Despesas_com_Produto",IF(D790=Despesas!$F$13,"Despesas_com_Serviços",IF(D790=Despesas!$I$13,"Despesas_Administrativas",IF(D790=Despesas!$L$13,"Despesas_Operacionais",IF(D790=Despesas!$O$13,"Despesas_com_Pessoal",IF(D790=Despesas!$R$13,"Impostos",IF(D790=Despesas!$U$13,"Despesas_Não_Operacionais",IF(D790=Despesas!$X$13,"Outras_Despesas",""))))))))</f>
        <v>Despesas_Operacionais</v>
      </c>
      <c r="X790">
        <f t="shared" si="74"/>
        <v>0</v>
      </c>
      <c r="Y790">
        <f t="shared" si="75"/>
        <v>1</v>
      </c>
      <c r="Z790">
        <f t="shared" si="76"/>
        <v>1900</v>
      </c>
    </row>
    <row r="791" spans="2:26" x14ac:dyDescent="0.25">
      <c r="B791" s="35"/>
      <c r="C791" s="35"/>
      <c r="D791" s="36"/>
      <c r="E791" s="36"/>
      <c r="F791" s="36"/>
      <c r="G791" s="82"/>
      <c r="H791" s="36"/>
      <c r="I791" s="73" t="str">
        <f t="shared" ca="1" si="77"/>
        <v/>
      </c>
      <c r="J791" s="69"/>
      <c r="K791" s="37"/>
      <c r="L791" s="58"/>
      <c r="M791" s="58"/>
      <c r="N791" s="74">
        <f t="shared" ca="1" si="78"/>
        <v>0</v>
      </c>
      <c r="O791" s="72">
        <f t="shared" si="79"/>
        <v>0</v>
      </c>
      <c r="U791" t="str">
        <f>IFERROR(VLOOKUP(D791,Outros!$E$14:$F$25,2,0),"")</f>
        <v>Receita</v>
      </c>
      <c r="V791" t="str">
        <f>IF(D791=Despesas!$C$13,"Despesas_com_Produto",IF(D791=Despesas!$F$13,"Despesas_com_Serviços",IF(D791=Despesas!$I$13,"Despesas_Administrativas",IF(D791=Despesas!$L$13,"Despesas_Operacionais",IF(D791=Despesas!$O$13,"Despesas_com_Pessoal",IF(D791=Despesas!$R$13,"Impostos",IF(D791=Despesas!$U$13,"Despesas_Não_Operacionais",IF(D791=Despesas!$X$13,"Outras_Despesas",""))))))))</f>
        <v>Despesas_Operacionais</v>
      </c>
      <c r="X791">
        <f t="shared" si="74"/>
        <v>0</v>
      </c>
      <c r="Y791">
        <f t="shared" si="75"/>
        <v>1</v>
      </c>
      <c r="Z791">
        <f t="shared" si="76"/>
        <v>1900</v>
      </c>
    </row>
    <row r="792" spans="2:26" x14ac:dyDescent="0.25">
      <c r="B792" s="35"/>
      <c r="C792" s="35"/>
      <c r="D792" s="36"/>
      <c r="E792" s="36"/>
      <c r="F792" s="36"/>
      <c r="G792" s="82"/>
      <c r="H792" s="36"/>
      <c r="I792" s="73" t="str">
        <f t="shared" ca="1" si="77"/>
        <v/>
      </c>
      <c r="J792" s="69"/>
      <c r="K792" s="37"/>
      <c r="L792" s="58"/>
      <c r="M792" s="58"/>
      <c r="N792" s="74">
        <f t="shared" ca="1" si="78"/>
        <v>0</v>
      </c>
      <c r="O792" s="72">
        <f t="shared" si="79"/>
        <v>0</v>
      </c>
      <c r="U792" t="str">
        <f>IFERROR(VLOOKUP(D792,Outros!$E$14:$F$25,2,0),"")</f>
        <v>Receita</v>
      </c>
      <c r="V792" t="str">
        <f>IF(D792=Despesas!$C$13,"Despesas_com_Produto",IF(D792=Despesas!$F$13,"Despesas_com_Serviços",IF(D792=Despesas!$I$13,"Despesas_Administrativas",IF(D792=Despesas!$L$13,"Despesas_Operacionais",IF(D792=Despesas!$O$13,"Despesas_com_Pessoal",IF(D792=Despesas!$R$13,"Impostos",IF(D792=Despesas!$U$13,"Despesas_Não_Operacionais",IF(D792=Despesas!$X$13,"Outras_Despesas",""))))))))</f>
        <v>Despesas_Operacionais</v>
      </c>
      <c r="X792">
        <f t="shared" si="74"/>
        <v>0</v>
      </c>
      <c r="Y792">
        <f t="shared" si="75"/>
        <v>1</v>
      </c>
      <c r="Z792">
        <f t="shared" si="76"/>
        <v>1900</v>
      </c>
    </row>
    <row r="793" spans="2:26" x14ac:dyDescent="0.25">
      <c r="B793" s="35"/>
      <c r="C793" s="35"/>
      <c r="D793" s="36"/>
      <c r="E793" s="36"/>
      <c r="F793" s="36"/>
      <c r="G793" s="82"/>
      <c r="H793" s="36"/>
      <c r="I793" s="73" t="str">
        <f t="shared" ca="1" si="77"/>
        <v/>
      </c>
      <c r="J793" s="69"/>
      <c r="K793" s="37"/>
      <c r="L793" s="58"/>
      <c r="M793" s="58"/>
      <c r="N793" s="74">
        <f t="shared" ca="1" si="78"/>
        <v>0</v>
      </c>
      <c r="O793" s="72">
        <f t="shared" si="79"/>
        <v>0</v>
      </c>
      <c r="U793" t="str">
        <f>IFERROR(VLOOKUP(D793,Outros!$E$14:$F$25,2,0),"")</f>
        <v>Receita</v>
      </c>
      <c r="V793" t="str">
        <f>IF(D793=Despesas!$C$13,"Despesas_com_Produto",IF(D793=Despesas!$F$13,"Despesas_com_Serviços",IF(D793=Despesas!$I$13,"Despesas_Administrativas",IF(D793=Despesas!$L$13,"Despesas_Operacionais",IF(D793=Despesas!$O$13,"Despesas_com_Pessoal",IF(D793=Despesas!$R$13,"Impostos",IF(D793=Despesas!$U$13,"Despesas_Não_Operacionais",IF(D793=Despesas!$X$13,"Outras_Despesas",""))))))))</f>
        <v>Despesas_Operacionais</v>
      </c>
      <c r="X793">
        <f t="shared" si="74"/>
        <v>0</v>
      </c>
      <c r="Y793">
        <f t="shared" si="75"/>
        <v>1</v>
      </c>
      <c r="Z793">
        <f t="shared" si="76"/>
        <v>1900</v>
      </c>
    </row>
    <row r="794" spans="2:26" x14ac:dyDescent="0.25">
      <c r="B794" s="35"/>
      <c r="C794" s="35"/>
      <c r="D794" s="36"/>
      <c r="E794" s="36"/>
      <c r="F794" s="36"/>
      <c r="G794" s="82"/>
      <c r="H794" s="36"/>
      <c r="I794" s="73" t="str">
        <f t="shared" ca="1" si="77"/>
        <v/>
      </c>
      <c r="J794" s="69"/>
      <c r="K794" s="37"/>
      <c r="L794" s="58"/>
      <c r="M794" s="58"/>
      <c r="N794" s="74">
        <f t="shared" ca="1" si="78"/>
        <v>0</v>
      </c>
      <c r="O794" s="72">
        <f t="shared" si="79"/>
        <v>0</v>
      </c>
      <c r="U794" t="str">
        <f>IFERROR(VLOOKUP(D794,Outros!$E$14:$F$25,2,0),"")</f>
        <v>Receita</v>
      </c>
      <c r="V794" t="str">
        <f>IF(D794=Despesas!$C$13,"Despesas_com_Produto",IF(D794=Despesas!$F$13,"Despesas_com_Serviços",IF(D794=Despesas!$I$13,"Despesas_Administrativas",IF(D794=Despesas!$L$13,"Despesas_Operacionais",IF(D794=Despesas!$O$13,"Despesas_com_Pessoal",IF(D794=Despesas!$R$13,"Impostos",IF(D794=Despesas!$U$13,"Despesas_Não_Operacionais",IF(D794=Despesas!$X$13,"Outras_Despesas",""))))))))</f>
        <v>Despesas_Operacionais</v>
      </c>
      <c r="X794">
        <f t="shared" si="74"/>
        <v>0</v>
      </c>
      <c r="Y794">
        <f t="shared" si="75"/>
        <v>1</v>
      </c>
      <c r="Z794">
        <f t="shared" si="76"/>
        <v>1900</v>
      </c>
    </row>
    <row r="795" spans="2:26" x14ac:dyDescent="0.25">
      <c r="B795" s="35"/>
      <c r="C795" s="35"/>
      <c r="D795" s="36"/>
      <c r="E795" s="36"/>
      <c r="F795" s="36"/>
      <c r="G795" s="82"/>
      <c r="H795" s="36"/>
      <c r="I795" s="73" t="str">
        <f t="shared" ca="1" si="77"/>
        <v/>
      </c>
      <c r="J795" s="69"/>
      <c r="K795" s="37"/>
      <c r="L795" s="58"/>
      <c r="M795" s="58"/>
      <c r="N795" s="74">
        <f t="shared" ca="1" si="78"/>
        <v>0</v>
      </c>
      <c r="O795" s="72">
        <f t="shared" si="79"/>
        <v>0</v>
      </c>
      <c r="U795" t="str">
        <f>IFERROR(VLOOKUP(D795,Outros!$E$14:$F$25,2,0),"")</f>
        <v>Receita</v>
      </c>
      <c r="V795" t="str">
        <f>IF(D795=Despesas!$C$13,"Despesas_com_Produto",IF(D795=Despesas!$F$13,"Despesas_com_Serviços",IF(D795=Despesas!$I$13,"Despesas_Administrativas",IF(D795=Despesas!$L$13,"Despesas_Operacionais",IF(D795=Despesas!$O$13,"Despesas_com_Pessoal",IF(D795=Despesas!$R$13,"Impostos",IF(D795=Despesas!$U$13,"Despesas_Não_Operacionais",IF(D795=Despesas!$X$13,"Outras_Despesas",""))))))))</f>
        <v>Despesas_Operacionais</v>
      </c>
      <c r="X795">
        <f t="shared" si="74"/>
        <v>0</v>
      </c>
      <c r="Y795">
        <f t="shared" si="75"/>
        <v>1</v>
      </c>
      <c r="Z795">
        <f t="shared" si="76"/>
        <v>1900</v>
      </c>
    </row>
    <row r="796" spans="2:26" x14ac:dyDescent="0.25">
      <c r="B796" s="35"/>
      <c r="C796" s="35"/>
      <c r="D796" s="36"/>
      <c r="E796" s="36"/>
      <c r="F796" s="36"/>
      <c r="G796" s="82"/>
      <c r="H796" s="36"/>
      <c r="I796" s="73" t="str">
        <f t="shared" ca="1" si="77"/>
        <v/>
      </c>
      <c r="J796" s="69"/>
      <c r="K796" s="37"/>
      <c r="L796" s="58"/>
      <c r="M796" s="58"/>
      <c r="N796" s="74">
        <f t="shared" ca="1" si="78"/>
        <v>0</v>
      </c>
      <c r="O796" s="72">
        <f t="shared" si="79"/>
        <v>0</v>
      </c>
      <c r="U796" t="str">
        <f>IFERROR(VLOOKUP(D796,Outros!$E$14:$F$25,2,0),"")</f>
        <v>Receita</v>
      </c>
      <c r="V796" t="str">
        <f>IF(D796=Despesas!$C$13,"Despesas_com_Produto",IF(D796=Despesas!$F$13,"Despesas_com_Serviços",IF(D796=Despesas!$I$13,"Despesas_Administrativas",IF(D796=Despesas!$L$13,"Despesas_Operacionais",IF(D796=Despesas!$O$13,"Despesas_com_Pessoal",IF(D796=Despesas!$R$13,"Impostos",IF(D796=Despesas!$U$13,"Despesas_Não_Operacionais",IF(D796=Despesas!$X$13,"Outras_Despesas",""))))))))</f>
        <v>Despesas_Operacionais</v>
      </c>
      <c r="X796">
        <f t="shared" si="74"/>
        <v>0</v>
      </c>
      <c r="Y796">
        <f t="shared" si="75"/>
        <v>1</v>
      </c>
      <c r="Z796">
        <f t="shared" si="76"/>
        <v>1900</v>
      </c>
    </row>
    <row r="797" spans="2:26" x14ac:dyDescent="0.25">
      <c r="B797" s="35"/>
      <c r="C797" s="35"/>
      <c r="D797" s="36"/>
      <c r="E797" s="36"/>
      <c r="F797" s="36"/>
      <c r="G797" s="82"/>
      <c r="H797" s="36"/>
      <c r="I797" s="73" t="str">
        <f t="shared" ca="1" si="77"/>
        <v/>
      </c>
      <c r="J797" s="69"/>
      <c r="K797" s="37"/>
      <c r="L797" s="58"/>
      <c r="M797" s="58"/>
      <c r="N797" s="74">
        <f t="shared" ca="1" si="78"/>
        <v>0</v>
      </c>
      <c r="O797" s="72">
        <f t="shared" si="79"/>
        <v>0</v>
      </c>
      <c r="U797" t="str">
        <f>IFERROR(VLOOKUP(D797,Outros!$E$14:$F$25,2,0),"")</f>
        <v>Receita</v>
      </c>
      <c r="V797" t="str">
        <f>IF(D797=Despesas!$C$13,"Despesas_com_Produto",IF(D797=Despesas!$F$13,"Despesas_com_Serviços",IF(D797=Despesas!$I$13,"Despesas_Administrativas",IF(D797=Despesas!$L$13,"Despesas_Operacionais",IF(D797=Despesas!$O$13,"Despesas_com_Pessoal",IF(D797=Despesas!$R$13,"Impostos",IF(D797=Despesas!$U$13,"Despesas_Não_Operacionais",IF(D797=Despesas!$X$13,"Outras_Despesas",""))))))))</f>
        <v>Despesas_Operacionais</v>
      </c>
      <c r="X797">
        <f t="shared" si="74"/>
        <v>0</v>
      </c>
      <c r="Y797">
        <f t="shared" si="75"/>
        <v>1</v>
      </c>
      <c r="Z797">
        <f t="shared" si="76"/>
        <v>1900</v>
      </c>
    </row>
    <row r="798" spans="2:26" x14ac:dyDescent="0.25">
      <c r="B798" s="35"/>
      <c r="C798" s="35"/>
      <c r="D798" s="36"/>
      <c r="E798" s="36"/>
      <c r="F798" s="36"/>
      <c r="G798" s="82"/>
      <c r="H798" s="36"/>
      <c r="I798" s="73" t="str">
        <f t="shared" ca="1" si="77"/>
        <v/>
      </c>
      <c r="J798" s="69"/>
      <c r="K798" s="37"/>
      <c r="L798" s="58"/>
      <c r="M798" s="58"/>
      <c r="N798" s="74">
        <f t="shared" ca="1" si="78"/>
        <v>0</v>
      </c>
      <c r="O798" s="72">
        <f t="shared" si="79"/>
        <v>0</v>
      </c>
      <c r="U798" t="str">
        <f>IFERROR(VLOOKUP(D798,Outros!$E$14:$F$25,2,0),"")</f>
        <v>Receita</v>
      </c>
      <c r="V798" t="str">
        <f>IF(D798=Despesas!$C$13,"Despesas_com_Produto",IF(D798=Despesas!$F$13,"Despesas_com_Serviços",IF(D798=Despesas!$I$13,"Despesas_Administrativas",IF(D798=Despesas!$L$13,"Despesas_Operacionais",IF(D798=Despesas!$O$13,"Despesas_com_Pessoal",IF(D798=Despesas!$R$13,"Impostos",IF(D798=Despesas!$U$13,"Despesas_Não_Operacionais",IF(D798=Despesas!$X$13,"Outras_Despesas",""))))))))</f>
        <v>Despesas_Operacionais</v>
      </c>
      <c r="X798">
        <f t="shared" si="74"/>
        <v>0</v>
      </c>
      <c r="Y798">
        <f t="shared" si="75"/>
        <v>1</v>
      </c>
      <c r="Z798">
        <f t="shared" si="76"/>
        <v>1900</v>
      </c>
    </row>
    <row r="799" spans="2:26" x14ac:dyDescent="0.25">
      <c r="B799" s="35"/>
      <c r="C799" s="35"/>
      <c r="D799" s="36"/>
      <c r="E799" s="36"/>
      <c r="F799" s="36"/>
      <c r="G799" s="82"/>
      <c r="H799" s="36"/>
      <c r="I799" s="73" t="str">
        <f t="shared" ca="1" si="77"/>
        <v/>
      </c>
      <c r="J799" s="69"/>
      <c r="K799" s="37"/>
      <c r="L799" s="58"/>
      <c r="M799" s="58"/>
      <c r="N799" s="74">
        <f t="shared" ca="1" si="78"/>
        <v>0</v>
      </c>
      <c r="O799" s="72">
        <f t="shared" si="79"/>
        <v>0</v>
      </c>
      <c r="U799" t="str">
        <f>IFERROR(VLOOKUP(D799,Outros!$E$14:$F$25,2,0),"")</f>
        <v>Receita</v>
      </c>
      <c r="V799" t="str">
        <f>IF(D799=Despesas!$C$13,"Despesas_com_Produto",IF(D799=Despesas!$F$13,"Despesas_com_Serviços",IF(D799=Despesas!$I$13,"Despesas_Administrativas",IF(D799=Despesas!$L$13,"Despesas_Operacionais",IF(D799=Despesas!$O$13,"Despesas_com_Pessoal",IF(D799=Despesas!$R$13,"Impostos",IF(D799=Despesas!$U$13,"Despesas_Não_Operacionais",IF(D799=Despesas!$X$13,"Outras_Despesas",""))))))))</f>
        <v>Despesas_Operacionais</v>
      </c>
      <c r="X799">
        <f t="shared" si="74"/>
        <v>0</v>
      </c>
      <c r="Y799">
        <f t="shared" si="75"/>
        <v>1</v>
      </c>
      <c r="Z799">
        <f t="shared" si="76"/>
        <v>1900</v>
      </c>
    </row>
    <row r="800" spans="2:26" x14ac:dyDescent="0.25">
      <c r="B800" s="35"/>
      <c r="C800" s="35"/>
      <c r="D800" s="36"/>
      <c r="E800" s="36"/>
      <c r="F800" s="36"/>
      <c r="G800" s="82"/>
      <c r="H800" s="36"/>
      <c r="I800" s="73" t="str">
        <f t="shared" ca="1" si="77"/>
        <v/>
      </c>
      <c r="J800" s="69"/>
      <c r="K800" s="37"/>
      <c r="L800" s="58"/>
      <c r="M800" s="58"/>
      <c r="N800" s="74">
        <f t="shared" ca="1" si="78"/>
        <v>0</v>
      </c>
      <c r="O800" s="72">
        <f t="shared" si="79"/>
        <v>0</v>
      </c>
      <c r="U800" t="str">
        <f>IFERROR(VLOOKUP(D800,Outros!$E$14:$F$25,2,0),"")</f>
        <v>Receita</v>
      </c>
      <c r="V800" t="str">
        <f>IF(D800=Despesas!$C$13,"Despesas_com_Produto",IF(D800=Despesas!$F$13,"Despesas_com_Serviços",IF(D800=Despesas!$I$13,"Despesas_Administrativas",IF(D800=Despesas!$L$13,"Despesas_Operacionais",IF(D800=Despesas!$O$13,"Despesas_com_Pessoal",IF(D800=Despesas!$R$13,"Impostos",IF(D800=Despesas!$U$13,"Despesas_Não_Operacionais",IF(D800=Despesas!$X$13,"Outras_Despesas",""))))))))</f>
        <v>Despesas_Operacionais</v>
      </c>
      <c r="X800">
        <f t="shared" si="74"/>
        <v>0</v>
      </c>
      <c r="Y800">
        <f t="shared" si="75"/>
        <v>1</v>
      </c>
      <c r="Z800">
        <f t="shared" si="76"/>
        <v>1900</v>
      </c>
    </row>
    <row r="801" spans="2:26" x14ac:dyDescent="0.25">
      <c r="B801" s="35"/>
      <c r="C801" s="35"/>
      <c r="D801" s="36"/>
      <c r="E801" s="36"/>
      <c r="F801" s="36"/>
      <c r="G801" s="82"/>
      <c r="H801" s="36"/>
      <c r="I801" s="73" t="str">
        <f t="shared" ca="1" si="77"/>
        <v/>
      </c>
      <c r="J801" s="69"/>
      <c r="K801" s="37"/>
      <c r="L801" s="58"/>
      <c r="M801" s="58"/>
      <c r="N801" s="74">
        <f t="shared" ca="1" si="78"/>
        <v>0</v>
      </c>
      <c r="O801" s="72">
        <f t="shared" si="79"/>
        <v>0</v>
      </c>
      <c r="U801" t="str">
        <f>IFERROR(VLOOKUP(D801,Outros!$E$14:$F$25,2,0),"")</f>
        <v>Receita</v>
      </c>
      <c r="V801" t="str">
        <f>IF(D801=Despesas!$C$13,"Despesas_com_Produto",IF(D801=Despesas!$F$13,"Despesas_com_Serviços",IF(D801=Despesas!$I$13,"Despesas_Administrativas",IF(D801=Despesas!$L$13,"Despesas_Operacionais",IF(D801=Despesas!$O$13,"Despesas_com_Pessoal",IF(D801=Despesas!$R$13,"Impostos",IF(D801=Despesas!$U$13,"Despesas_Não_Operacionais",IF(D801=Despesas!$X$13,"Outras_Despesas",""))))))))</f>
        <v>Despesas_Operacionais</v>
      </c>
      <c r="X801">
        <f t="shared" si="74"/>
        <v>0</v>
      </c>
      <c r="Y801">
        <f t="shared" si="75"/>
        <v>1</v>
      </c>
      <c r="Z801">
        <f t="shared" si="76"/>
        <v>1900</v>
      </c>
    </row>
    <row r="802" spans="2:26" x14ac:dyDescent="0.25">
      <c r="B802" s="35"/>
      <c r="C802" s="35"/>
      <c r="D802" s="36"/>
      <c r="E802" s="36"/>
      <c r="F802" s="36"/>
      <c r="G802" s="82"/>
      <c r="H802" s="36"/>
      <c r="I802" s="73" t="str">
        <f t="shared" ca="1" si="77"/>
        <v/>
      </c>
      <c r="J802" s="69"/>
      <c r="K802" s="37"/>
      <c r="L802" s="58"/>
      <c r="M802" s="58"/>
      <c r="N802" s="74">
        <f t="shared" ca="1" si="78"/>
        <v>0</v>
      </c>
      <c r="O802" s="72">
        <f t="shared" si="79"/>
        <v>0</v>
      </c>
      <c r="U802" t="str">
        <f>IFERROR(VLOOKUP(D802,Outros!$E$14:$F$25,2,0),"")</f>
        <v>Receita</v>
      </c>
      <c r="V802" t="str">
        <f>IF(D802=Despesas!$C$13,"Despesas_com_Produto",IF(D802=Despesas!$F$13,"Despesas_com_Serviços",IF(D802=Despesas!$I$13,"Despesas_Administrativas",IF(D802=Despesas!$L$13,"Despesas_Operacionais",IF(D802=Despesas!$O$13,"Despesas_com_Pessoal",IF(D802=Despesas!$R$13,"Impostos",IF(D802=Despesas!$U$13,"Despesas_Não_Operacionais",IF(D802=Despesas!$X$13,"Outras_Despesas",""))))))))</f>
        <v>Despesas_Operacionais</v>
      </c>
      <c r="X802">
        <f t="shared" si="74"/>
        <v>0</v>
      </c>
      <c r="Y802">
        <f t="shared" si="75"/>
        <v>1</v>
      </c>
      <c r="Z802">
        <f t="shared" si="76"/>
        <v>1900</v>
      </c>
    </row>
    <row r="803" spans="2:26" x14ac:dyDescent="0.25">
      <c r="B803" s="35"/>
      <c r="C803" s="35"/>
      <c r="D803" s="36"/>
      <c r="E803" s="36"/>
      <c r="F803" s="36"/>
      <c r="G803" s="82"/>
      <c r="H803" s="36"/>
      <c r="I803" s="73" t="str">
        <f t="shared" ca="1" si="77"/>
        <v/>
      </c>
      <c r="J803" s="69"/>
      <c r="K803" s="37"/>
      <c r="L803" s="58"/>
      <c r="M803" s="58"/>
      <c r="N803" s="74">
        <f t="shared" ca="1" si="78"/>
        <v>0</v>
      </c>
      <c r="O803" s="72">
        <f t="shared" si="79"/>
        <v>0</v>
      </c>
      <c r="U803" t="str">
        <f>IFERROR(VLOOKUP(D803,Outros!$E$14:$F$25,2,0),"")</f>
        <v>Receita</v>
      </c>
      <c r="V803" t="str">
        <f>IF(D803=Despesas!$C$13,"Despesas_com_Produto",IF(D803=Despesas!$F$13,"Despesas_com_Serviços",IF(D803=Despesas!$I$13,"Despesas_Administrativas",IF(D803=Despesas!$L$13,"Despesas_Operacionais",IF(D803=Despesas!$O$13,"Despesas_com_Pessoal",IF(D803=Despesas!$R$13,"Impostos",IF(D803=Despesas!$U$13,"Despesas_Não_Operacionais",IF(D803=Despesas!$X$13,"Outras_Despesas",""))))))))</f>
        <v>Despesas_Operacionais</v>
      </c>
      <c r="X803">
        <f t="shared" si="74"/>
        <v>0</v>
      </c>
      <c r="Y803">
        <f t="shared" si="75"/>
        <v>1</v>
      </c>
      <c r="Z803">
        <f t="shared" si="76"/>
        <v>1900</v>
      </c>
    </row>
    <row r="804" spans="2:26" x14ac:dyDescent="0.25">
      <c r="B804" s="35"/>
      <c r="C804" s="35"/>
      <c r="D804" s="36"/>
      <c r="E804" s="36"/>
      <c r="F804" s="36"/>
      <c r="G804" s="82"/>
      <c r="H804" s="36"/>
      <c r="I804" s="73" t="str">
        <f t="shared" ca="1" si="77"/>
        <v/>
      </c>
      <c r="J804" s="69"/>
      <c r="K804" s="37"/>
      <c r="L804" s="58"/>
      <c r="M804" s="58"/>
      <c r="N804" s="74">
        <f t="shared" ca="1" si="78"/>
        <v>0</v>
      </c>
      <c r="O804" s="72">
        <f t="shared" si="79"/>
        <v>0</v>
      </c>
      <c r="U804" t="str">
        <f>IFERROR(VLOOKUP(D804,Outros!$E$14:$F$25,2,0),"")</f>
        <v>Receita</v>
      </c>
      <c r="V804" t="str">
        <f>IF(D804=Despesas!$C$13,"Despesas_com_Produto",IF(D804=Despesas!$F$13,"Despesas_com_Serviços",IF(D804=Despesas!$I$13,"Despesas_Administrativas",IF(D804=Despesas!$L$13,"Despesas_Operacionais",IF(D804=Despesas!$O$13,"Despesas_com_Pessoal",IF(D804=Despesas!$R$13,"Impostos",IF(D804=Despesas!$U$13,"Despesas_Não_Operacionais",IF(D804=Despesas!$X$13,"Outras_Despesas",""))))))))</f>
        <v>Despesas_Operacionais</v>
      </c>
      <c r="X804">
        <f t="shared" si="74"/>
        <v>0</v>
      </c>
      <c r="Y804">
        <f t="shared" si="75"/>
        <v>1</v>
      </c>
      <c r="Z804">
        <f t="shared" si="76"/>
        <v>1900</v>
      </c>
    </row>
    <row r="805" spans="2:26" x14ac:dyDescent="0.25">
      <c r="B805" s="35"/>
      <c r="C805" s="35"/>
      <c r="D805" s="36"/>
      <c r="E805" s="36"/>
      <c r="F805" s="36"/>
      <c r="G805" s="82"/>
      <c r="H805" s="36"/>
      <c r="I805" s="73" t="str">
        <f t="shared" ca="1" si="77"/>
        <v/>
      </c>
      <c r="J805" s="69"/>
      <c r="K805" s="37"/>
      <c r="L805" s="58"/>
      <c r="M805" s="58"/>
      <c r="N805" s="74">
        <f t="shared" ca="1" si="78"/>
        <v>0</v>
      </c>
      <c r="O805" s="72">
        <f t="shared" si="79"/>
        <v>0</v>
      </c>
      <c r="U805" t="str">
        <f>IFERROR(VLOOKUP(D805,Outros!$E$14:$F$25,2,0),"")</f>
        <v>Receita</v>
      </c>
      <c r="V805" t="str">
        <f>IF(D805=Despesas!$C$13,"Despesas_com_Produto",IF(D805=Despesas!$F$13,"Despesas_com_Serviços",IF(D805=Despesas!$I$13,"Despesas_Administrativas",IF(D805=Despesas!$L$13,"Despesas_Operacionais",IF(D805=Despesas!$O$13,"Despesas_com_Pessoal",IF(D805=Despesas!$R$13,"Impostos",IF(D805=Despesas!$U$13,"Despesas_Não_Operacionais",IF(D805=Despesas!$X$13,"Outras_Despesas",""))))))))</f>
        <v>Despesas_Operacionais</v>
      </c>
      <c r="X805">
        <f t="shared" si="74"/>
        <v>0</v>
      </c>
      <c r="Y805">
        <f t="shared" si="75"/>
        <v>1</v>
      </c>
      <c r="Z805">
        <f t="shared" si="76"/>
        <v>1900</v>
      </c>
    </row>
    <row r="806" spans="2:26" x14ac:dyDescent="0.25">
      <c r="B806" s="35"/>
      <c r="C806" s="35"/>
      <c r="D806" s="36"/>
      <c r="E806" s="36"/>
      <c r="F806" s="36"/>
      <c r="G806" s="82"/>
      <c r="H806" s="36"/>
      <c r="I806" s="73" t="str">
        <f t="shared" ca="1" si="77"/>
        <v/>
      </c>
      <c r="J806" s="69"/>
      <c r="K806" s="37"/>
      <c r="L806" s="58"/>
      <c r="M806" s="58"/>
      <c r="N806" s="74">
        <f t="shared" ca="1" si="78"/>
        <v>0</v>
      </c>
      <c r="O806" s="72">
        <f t="shared" si="79"/>
        <v>0</v>
      </c>
      <c r="U806" t="str">
        <f>IFERROR(VLOOKUP(D806,Outros!$E$14:$F$25,2,0),"")</f>
        <v>Receita</v>
      </c>
      <c r="V806" t="str">
        <f>IF(D806=Despesas!$C$13,"Despesas_com_Produto",IF(D806=Despesas!$F$13,"Despesas_com_Serviços",IF(D806=Despesas!$I$13,"Despesas_Administrativas",IF(D806=Despesas!$L$13,"Despesas_Operacionais",IF(D806=Despesas!$O$13,"Despesas_com_Pessoal",IF(D806=Despesas!$R$13,"Impostos",IF(D806=Despesas!$U$13,"Despesas_Não_Operacionais",IF(D806=Despesas!$X$13,"Outras_Despesas",""))))))))</f>
        <v>Despesas_Operacionais</v>
      </c>
      <c r="X806">
        <f t="shared" si="74"/>
        <v>0</v>
      </c>
      <c r="Y806">
        <f t="shared" si="75"/>
        <v>1</v>
      </c>
      <c r="Z806">
        <f t="shared" si="76"/>
        <v>1900</v>
      </c>
    </row>
    <row r="807" spans="2:26" x14ac:dyDescent="0.25">
      <c r="B807" s="35"/>
      <c r="C807" s="35"/>
      <c r="D807" s="36"/>
      <c r="E807" s="36"/>
      <c r="F807" s="36"/>
      <c r="G807" s="82"/>
      <c r="H807" s="36"/>
      <c r="I807" s="73" t="str">
        <f t="shared" ca="1" si="77"/>
        <v/>
      </c>
      <c r="J807" s="69"/>
      <c r="K807" s="37"/>
      <c r="L807" s="58"/>
      <c r="M807" s="58"/>
      <c r="N807" s="74">
        <f t="shared" ca="1" si="78"/>
        <v>0</v>
      </c>
      <c r="O807" s="72">
        <f t="shared" si="79"/>
        <v>0</v>
      </c>
      <c r="U807" t="str">
        <f>IFERROR(VLOOKUP(D807,Outros!$E$14:$F$25,2,0),"")</f>
        <v>Receita</v>
      </c>
      <c r="V807" t="str">
        <f>IF(D807=Despesas!$C$13,"Despesas_com_Produto",IF(D807=Despesas!$F$13,"Despesas_com_Serviços",IF(D807=Despesas!$I$13,"Despesas_Administrativas",IF(D807=Despesas!$L$13,"Despesas_Operacionais",IF(D807=Despesas!$O$13,"Despesas_com_Pessoal",IF(D807=Despesas!$R$13,"Impostos",IF(D807=Despesas!$U$13,"Despesas_Não_Operacionais",IF(D807=Despesas!$X$13,"Outras_Despesas",""))))))))</f>
        <v>Despesas_Operacionais</v>
      </c>
      <c r="X807">
        <f t="shared" si="74"/>
        <v>0</v>
      </c>
      <c r="Y807">
        <f t="shared" si="75"/>
        <v>1</v>
      </c>
      <c r="Z807">
        <f t="shared" si="76"/>
        <v>1900</v>
      </c>
    </row>
    <row r="808" spans="2:26" x14ac:dyDescent="0.25">
      <c r="B808" s="35"/>
      <c r="C808" s="35"/>
      <c r="D808" s="36"/>
      <c r="E808" s="36"/>
      <c r="F808" s="36"/>
      <c r="G808" s="82"/>
      <c r="H808" s="36"/>
      <c r="I808" s="73" t="str">
        <f t="shared" ca="1" si="77"/>
        <v/>
      </c>
      <c r="J808" s="69"/>
      <c r="K808" s="37"/>
      <c r="L808" s="58"/>
      <c r="M808" s="58"/>
      <c r="N808" s="74">
        <f t="shared" ca="1" si="78"/>
        <v>0</v>
      </c>
      <c r="O808" s="72">
        <f t="shared" si="79"/>
        <v>0</v>
      </c>
      <c r="U808" t="str">
        <f>IFERROR(VLOOKUP(D808,Outros!$E$14:$F$25,2,0),"")</f>
        <v>Receita</v>
      </c>
      <c r="V808" t="str">
        <f>IF(D808=Despesas!$C$13,"Despesas_com_Produto",IF(D808=Despesas!$F$13,"Despesas_com_Serviços",IF(D808=Despesas!$I$13,"Despesas_Administrativas",IF(D808=Despesas!$L$13,"Despesas_Operacionais",IF(D808=Despesas!$O$13,"Despesas_com_Pessoal",IF(D808=Despesas!$R$13,"Impostos",IF(D808=Despesas!$U$13,"Despesas_Não_Operacionais",IF(D808=Despesas!$X$13,"Outras_Despesas",""))))))))</f>
        <v>Despesas_Operacionais</v>
      </c>
      <c r="X808">
        <f t="shared" si="74"/>
        <v>0</v>
      </c>
      <c r="Y808">
        <f t="shared" si="75"/>
        <v>1</v>
      </c>
      <c r="Z808">
        <f t="shared" si="76"/>
        <v>1900</v>
      </c>
    </row>
    <row r="809" spans="2:26" x14ac:dyDescent="0.25">
      <c r="B809" s="35"/>
      <c r="C809" s="35"/>
      <c r="D809" s="36"/>
      <c r="E809" s="36"/>
      <c r="F809" s="36"/>
      <c r="G809" s="82"/>
      <c r="H809" s="36"/>
      <c r="I809" s="73" t="str">
        <f t="shared" ca="1" si="77"/>
        <v/>
      </c>
      <c r="J809" s="69"/>
      <c r="K809" s="37"/>
      <c r="L809" s="58"/>
      <c r="M809" s="58"/>
      <c r="N809" s="74">
        <f t="shared" ca="1" si="78"/>
        <v>0</v>
      </c>
      <c r="O809" s="72">
        <f t="shared" si="79"/>
        <v>0</v>
      </c>
      <c r="U809" t="str">
        <f>IFERROR(VLOOKUP(D809,Outros!$E$14:$F$25,2,0),"")</f>
        <v>Receita</v>
      </c>
      <c r="V809" t="str">
        <f>IF(D809=Despesas!$C$13,"Despesas_com_Produto",IF(D809=Despesas!$F$13,"Despesas_com_Serviços",IF(D809=Despesas!$I$13,"Despesas_Administrativas",IF(D809=Despesas!$L$13,"Despesas_Operacionais",IF(D809=Despesas!$O$13,"Despesas_com_Pessoal",IF(D809=Despesas!$R$13,"Impostos",IF(D809=Despesas!$U$13,"Despesas_Não_Operacionais",IF(D809=Despesas!$X$13,"Outras_Despesas",""))))))))</f>
        <v>Despesas_Operacionais</v>
      </c>
      <c r="X809">
        <f t="shared" si="74"/>
        <v>0</v>
      </c>
      <c r="Y809">
        <f t="shared" si="75"/>
        <v>1</v>
      </c>
      <c r="Z809">
        <f t="shared" si="76"/>
        <v>1900</v>
      </c>
    </row>
    <row r="810" spans="2:26" x14ac:dyDescent="0.25">
      <c r="B810" s="35"/>
      <c r="C810" s="35"/>
      <c r="D810" s="36"/>
      <c r="E810" s="36"/>
      <c r="F810" s="36"/>
      <c r="G810" s="82"/>
      <c r="H810" s="36"/>
      <c r="I810" s="73" t="str">
        <f t="shared" ca="1" si="77"/>
        <v/>
      </c>
      <c r="J810" s="69"/>
      <c r="K810" s="37"/>
      <c r="L810" s="58"/>
      <c r="M810" s="58"/>
      <c r="N810" s="74">
        <f t="shared" ca="1" si="78"/>
        <v>0</v>
      </c>
      <c r="O810" s="72">
        <f t="shared" si="79"/>
        <v>0</v>
      </c>
      <c r="U810" t="str">
        <f>IFERROR(VLOOKUP(D810,Outros!$E$14:$F$25,2,0),"")</f>
        <v>Receita</v>
      </c>
      <c r="V810" t="str">
        <f>IF(D810=Despesas!$C$13,"Despesas_com_Produto",IF(D810=Despesas!$F$13,"Despesas_com_Serviços",IF(D810=Despesas!$I$13,"Despesas_Administrativas",IF(D810=Despesas!$L$13,"Despesas_Operacionais",IF(D810=Despesas!$O$13,"Despesas_com_Pessoal",IF(D810=Despesas!$R$13,"Impostos",IF(D810=Despesas!$U$13,"Despesas_Não_Operacionais",IF(D810=Despesas!$X$13,"Outras_Despesas",""))))))))</f>
        <v>Despesas_Operacionais</v>
      </c>
      <c r="X810">
        <f t="shared" si="74"/>
        <v>0</v>
      </c>
      <c r="Y810">
        <f t="shared" si="75"/>
        <v>1</v>
      </c>
      <c r="Z810">
        <f t="shared" si="76"/>
        <v>1900</v>
      </c>
    </row>
    <row r="811" spans="2:26" x14ac:dyDescent="0.25">
      <c r="B811" s="35"/>
      <c r="C811" s="35"/>
      <c r="D811" s="36"/>
      <c r="E811" s="36"/>
      <c r="F811" s="36"/>
      <c r="G811" s="82"/>
      <c r="H811" s="36"/>
      <c r="I811" s="73" t="str">
        <f t="shared" ca="1" si="77"/>
        <v/>
      </c>
      <c r="J811" s="69"/>
      <c r="K811" s="37"/>
      <c r="L811" s="58"/>
      <c r="M811" s="58"/>
      <c r="N811" s="74">
        <f t="shared" ca="1" si="78"/>
        <v>0</v>
      </c>
      <c r="O811" s="72">
        <f t="shared" si="79"/>
        <v>0</v>
      </c>
      <c r="U811" t="str">
        <f>IFERROR(VLOOKUP(D811,Outros!$E$14:$F$25,2,0),"")</f>
        <v>Receita</v>
      </c>
      <c r="V811" t="str">
        <f>IF(D811=Despesas!$C$13,"Despesas_com_Produto",IF(D811=Despesas!$F$13,"Despesas_com_Serviços",IF(D811=Despesas!$I$13,"Despesas_Administrativas",IF(D811=Despesas!$L$13,"Despesas_Operacionais",IF(D811=Despesas!$O$13,"Despesas_com_Pessoal",IF(D811=Despesas!$R$13,"Impostos",IF(D811=Despesas!$U$13,"Despesas_Não_Operacionais",IF(D811=Despesas!$X$13,"Outras_Despesas",""))))))))</f>
        <v>Despesas_Operacionais</v>
      </c>
      <c r="X811">
        <f t="shared" si="74"/>
        <v>0</v>
      </c>
      <c r="Y811">
        <f t="shared" si="75"/>
        <v>1</v>
      </c>
      <c r="Z811">
        <f t="shared" si="76"/>
        <v>1900</v>
      </c>
    </row>
    <row r="812" spans="2:26" x14ac:dyDescent="0.25">
      <c r="B812" s="35"/>
      <c r="C812" s="35"/>
      <c r="D812" s="36"/>
      <c r="E812" s="36"/>
      <c r="F812" s="36"/>
      <c r="G812" s="82"/>
      <c r="H812" s="36"/>
      <c r="I812" s="73" t="str">
        <f t="shared" ca="1" si="77"/>
        <v/>
      </c>
      <c r="J812" s="69"/>
      <c r="K812" s="37"/>
      <c r="L812" s="58"/>
      <c r="M812" s="58"/>
      <c r="N812" s="74">
        <f t="shared" ca="1" si="78"/>
        <v>0</v>
      </c>
      <c r="O812" s="72">
        <f t="shared" si="79"/>
        <v>0</v>
      </c>
      <c r="U812" t="str">
        <f>IFERROR(VLOOKUP(D812,Outros!$E$14:$F$25,2,0),"")</f>
        <v>Receita</v>
      </c>
      <c r="V812" t="str">
        <f>IF(D812=Despesas!$C$13,"Despesas_com_Produto",IF(D812=Despesas!$F$13,"Despesas_com_Serviços",IF(D812=Despesas!$I$13,"Despesas_Administrativas",IF(D812=Despesas!$L$13,"Despesas_Operacionais",IF(D812=Despesas!$O$13,"Despesas_com_Pessoal",IF(D812=Despesas!$R$13,"Impostos",IF(D812=Despesas!$U$13,"Despesas_Não_Operacionais",IF(D812=Despesas!$X$13,"Outras_Despesas",""))))))))</f>
        <v>Despesas_Operacionais</v>
      </c>
      <c r="X812">
        <f t="shared" si="74"/>
        <v>0</v>
      </c>
      <c r="Y812">
        <f t="shared" si="75"/>
        <v>1</v>
      </c>
      <c r="Z812">
        <f t="shared" si="76"/>
        <v>1900</v>
      </c>
    </row>
    <row r="813" spans="2:26" x14ac:dyDescent="0.25">
      <c r="B813" s="35"/>
      <c r="C813" s="35"/>
      <c r="D813" s="36"/>
      <c r="E813" s="36"/>
      <c r="F813" s="36"/>
      <c r="G813" s="82"/>
      <c r="H813" s="36"/>
      <c r="I813" s="73" t="str">
        <f t="shared" ca="1" si="77"/>
        <v/>
      </c>
      <c r="J813" s="69"/>
      <c r="K813" s="37"/>
      <c r="L813" s="58"/>
      <c r="M813" s="58"/>
      <c r="N813" s="74">
        <f t="shared" ca="1" si="78"/>
        <v>0</v>
      </c>
      <c r="O813" s="72">
        <f t="shared" si="79"/>
        <v>0</v>
      </c>
      <c r="U813" t="str">
        <f>IFERROR(VLOOKUP(D813,Outros!$E$14:$F$25,2,0),"")</f>
        <v>Receita</v>
      </c>
      <c r="V813" t="str">
        <f>IF(D813=Despesas!$C$13,"Despesas_com_Produto",IF(D813=Despesas!$F$13,"Despesas_com_Serviços",IF(D813=Despesas!$I$13,"Despesas_Administrativas",IF(D813=Despesas!$L$13,"Despesas_Operacionais",IF(D813=Despesas!$O$13,"Despesas_com_Pessoal",IF(D813=Despesas!$R$13,"Impostos",IF(D813=Despesas!$U$13,"Despesas_Não_Operacionais",IF(D813=Despesas!$X$13,"Outras_Despesas",""))))))))</f>
        <v>Despesas_Operacionais</v>
      </c>
      <c r="X813">
        <f t="shared" si="74"/>
        <v>0</v>
      </c>
      <c r="Y813">
        <f t="shared" si="75"/>
        <v>1</v>
      </c>
      <c r="Z813">
        <f t="shared" si="76"/>
        <v>1900</v>
      </c>
    </row>
    <row r="814" spans="2:26" x14ac:dyDescent="0.25">
      <c r="B814" s="35"/>
      <c r="C814" s="35"/>
      <c r="D814" s="36"/>
      <c r="E814" s="36"/>
      <c r="F814" s="36"/>
      <c r="G814" s="82"/>
      <c r="H814" s="36"/>
      <c r="I814" s="73" t="str">
        <f t="shared" ca="1" si="77"/>
        <v/>
      </c>
      <c r="J814" s="69"/>
      <c r="K814" s="37"/>
      <c r="L814" s="58"/>
      <c r="M814" s="58"/>
      <c r="N814" s="74">
        <f t="shared" ca="1" si="78"/>
        <v>0</v>
      </c>
      <c r="O814" s="72">
        <f t="shared" si="79"/>
        <v>0</v>
      </c>
      <c r="U814" t="str">
        <f>IFERROR(VLOOKUP(D814,Outros!$E$14:$F$25,2,0),"")</f>
        <v>Receita</v>
      </c>
      <c r="V814" t="str">
        <f>IF(D814=Despesas!$C$13,"Despesas_com_Produto",IF(D814=Despesas!$F$13,"Despesas_com_Serviços",IF(D814=Despesas!$I$13,"Despesas_Administrativas",IF(D814=Despesas!$L$13,"Despesas_Operacionais",IF(D814=Despesas!$O$13,"Despesas_com_Pessoal",IF(D814=Despesas!$R$13,"Impostos",IF(D814=Despesas!$U$13,"Despesas_Não_Operacionais",IF(D814=Despesas!$X$13,"Outras_Despesas",""))))))))</f>
        <v>Despesas_Operacionais</v>
      </c>
      <c r="X814">
        <f t="shared" si="74"/>
        <v>0</v>
      </c>
      <c r="Y814">
        <f t="shared" si="75"/>
        <v>1</v>
      </c>
      <c r="Z814">
        <f t="shared" si="76"/>
        <v>1900</v>
      </c>
    </row>
    <row r="815" spans="2:26" x14ac:dyDescent="0.25">
      <c r="B815" s="35"/>
      <c r="C815" s="35"/>
      <c r="D815" s="36"/>
      <c r="E815" s="36"/>
      <c r="F815" s="36"/>
      <c r="G815" s="82"/>
      <c r="H815" s="36"/>
      <c r="I815" s="73" t="str">
        <f t="shared" ca="1" si="77"/>
        <v/>
      </c>
      <c r="J815" s="69"/>
      <c r="K815" s="37"/>
      <c r="L815" s="58"/>
      <c r="M815" s="58"/>
      <c r="N815" s="74">
        <f t="shared" ca="1" si="78"/>
        <v>0</v>
      </c>
      <c r="O815" s="72">
        <f t="shared" si="79"/>
        <v>0</v>
      </c>
      <c r="U815" t="str">
        <f>IFERROR(VLOOKUP(D815,Outros!$E$14:$F$25,2,0),"")</f>
        <v>Receita</v>
      </c>
      <c r="V815" t="str">
        <f>IF(D815=Despesas!$C$13,"Despesas_com_Produto",IF(D815=Despesas!$F$13,"Despesas_com_Serviços",IF(D815=Despesas!$I$13,"Despesas_Administrativas",IF(D815=Despesas!$L$13,"Despesas_Operacionais",IF(D815=Despesas!$O$13,"Despesas_com_Pessoal",IF(D815=Despesas!$R$13,"Impostos",IF(D815=Despesas!$U$13,"Despesas_Não_Operacionais",IF(D815=Despesas!$X$13,"Outras_Despesas",""))))))))</f>
        <v>Despesas_Operacionais</v>
      </c>
      <c r="X815">
        <f t="shared" si="74"/>
        <v>0</v>
      </c>
      <c r="Y815">
        <f t="shared" si="75"/>
        <v>1</v>
      </c>
      <c r="Z815">
        <f t="shared" si="76"/>
        <v>1900</v>
      </c>
    </row>
    <row r="816" spans="2:26" x14ac:dyDescent="0.25">
      <c r="B816" s="35"/>
      <c r="C816" s="35"/>
      <c r="D816" s="36"/>
      <c r="E816" s="36"/>
      <c r="F816" s="36"/>
      <c r="G816" s="82"/>
      <c r="H816" s="36"/>
      <c r="I816" s="73" t="str">
        <f t="shared" ca="1" si="77"/>
        <v/>
      </c>
      <c r="J816" s="69"/>
      <c r="K816" s="37"/>
      <c r="L816" s="58"/>
      <c r="M816" s="58"/>
      <c r="N816" s="74">
        <f t="shared" ca="1" si="78"/>
        <v>0</v>
      </c>
      <c r="O816" s="72">
        <f t="shared" si="79"/>
        <v>0</v>
      </c>
      <c r="U816" t="str">
        <f>IFERROR(VLOOKUP(D816,Outros!$E$14:$F$25,2,0),"")</f>
        <v>Receita</v>
      </c>
      <c r="V816" t="str">
        <f>IF(D816=Despesas!$C$13,"Despesas_com_Produto",IF(D816=Despesas!$F$13,"Despesas_com_Serviços",IF(D816=Despesas!$I$13,"Despesas_Administrativas",IF(D816=Despesas!$L$13,"Despesas_Operacionais",IF(D816=Despesas!$O$13,"Despesas_com_Pessoal",IF(D816=Despesas!$R$13,"Impostos",IF(D816=Despesas!$U$13,"Despesas_Não_Operacionais",IF(D816=Despesas!$X$13,"Outras_Despesas",""))))))))</f>
        <v>Despesas_Operacionais</v>
      </c>
      <c r="X816">
        <f t="shared" si="74"/>
        <v>0</v>
      </c>
      <c r="Y816">
        <f t="shared" si="75"/>
        <v>1</v>
      </c>
      <c r="Z816">
        <f t="shared" si="76"/>
        <v>1900</v>
      </c>
    </row>
    <row r="817" spans="2:26" x14ac:dyDescent="0.25">
      <c r="B817" s="35"/>
      <c r="C817" s="35"/>
      <c r="D817" s="36"/>
      <c r="E817" s="36"/>
      <c r="F817" s="36"/>
      <c r="G817" s="82"/>
      <c r="H817" s="36"/>
      <c r="I817" s="73" t="str">
        <f t="shared" ca="1" si="77"/>
        <v/>
      </c>
      <c r="J817" s="69"/>
      <c r="K817" s="37"/>
      <c r="L817" s="58"/>
      <c r="M817" s="58"/>
      <c r="N817" s="74">
        <f t="shared" ca="1" si="78"/>
        <v>0</v>
      </c>
      <c r="O817" s="72">
        <f t="shared" si="79"/>
        <v>0</v>
      </c>
      <c r="U817" t="str">
        <f>IFERROR(VLOOKUP(D817,Outros!$E$14:$F$25,2,0),"")</f>
        <v>Receita</v>
      </c>
      <c r="V817" t="str">
        <f>IF(D817=Despesas!$C$13,"Despesas_com_Produto",IF(D817=Despesas!$F$13,"Despesas_com_Serviços",IF(D817=Despesas!$I$13,"Despesas_Administrativas",IF(D817=Despesas!$L$13,"Despesas_Operacionais",IF(D817=Despesas!$O$13,"Despesas_com_Pessoal",IF(D817=Despesas!$R$13,"Impostos",IF(D817=Despesas!$U$13,"Despesas_Não_Operacionais",IF(D817=Despesas!$X$13,"Outras_Despesas",""))))))))</f>
        <v>Despesas_Operacionais</v>
      </c>
      <c r="X817">
        <f t="shared" si="74"/>
        <v>0</v>
      </c>
      <c r="Y817">
        <f t="shared" si="75"/>
        <v>1</v>
      </c>
      <c r="Z817">
        <f t="shared" si="76"/>
        <v>1900</v>
      </c>
    </row>
    <row r="818" spans="2:26" x14ac:dyDescent="0.25">
      <c r="B818" s="35"/>
      <c r="C818" s="35"/>
      <c r="D818" s="36"/>
      <c r="E818" s="36"/>
      <c r="F818" s="36"/>
      <c r="G818" s="82"/>
      <c r="H818" s="36"/>
      <c r="I818" s="73" t="str">
        <f t="shared" ca="1" si="77"/>
        <v/>
      </c>
      <c r="J818" s="69"/>
      <c r="K818" s="37"/>
      <c r="L818" s="58"/>
      <c r="M818" s="58"/>
      <c r="N818" s="74">
        <f t="shared" ca="1" si="78"/>
        <v>0</v>
      </c>
      <c r="O818" s="72">
        <f t="shared" si="79"/>
        <v>0</v>
      </c>
      <c r="U818" t="str">
        <f>IFERROR(VLOOKUP(D818,Outros!$E$14:$F$25,2,0),"")</f>
        <v>Receita</v>
      </c>
      <c r="V818" t="str">
        <f>IF(D818=Despesas!$C$13,"Despesas_com_Produto",IF(D818=Despesas!$F$13,"Despesas_com_Serviços",IF(D818=Despesas!$I$13,"Despesas_Administrativas",IF(D818=Despesas!$L$13,"Despesas_Operacionais",IF(D818=Despesas!$O$13,"Despesas_com_Pessoal",IF(D818=Despesas!$R$13,"Impostos",IF(D818=Despesas!$U$13,"Despesas_Não_Operacionais",IF(D818=Despesas!$X$13,"Outras_Despesas",""))))))))</f>
        <v>Despesas_Operacionais</v>
      </c>
      <c r="X818">
        <f t="shared" si="74"/>
        <v>0</v>
      </c>
      <c r="Y818">
        <f t="shared" si="75"/>
        <v>1</v>
      </c>
      <c r="Z818">
        <f t="shared" si="76"/>
        <v>1900</v>
      </c>
    </row>
    <row r="819" spans="2:26" x14ac:dyDescent="0.25">
      <c r="B819" s="35"/>
      <c r="C819" s="35"/>
      <c r="D819" s="36"/>
      <c r="E819" s="36"/>
      <c r="F819" s="36"/>
      <c r="G819" s="82"/>
      <c r="H819" s="36"/>
      <c r="I819" s="73" t="str">
        <f t="shared" ca="1" si="77"/>
        <v/>
      </c>
      <c r="J819" s="69"/>
      <c r="K819" s="37"/>
      <c r="L819" s="58"/>
      <c r="M819" s="58"/>
      <c r="N819" s="74">
        <f t="shared" ca="1" si="78"/>
        <v>0</v>
      </c>
      <c r="O819" s="72">
        <f t="shared" si="79"/>
        <v>0</v>
      </c>
      <c r="U819" t="str">
        <f>IFERROR(VLOOKUP(D819,Outros!$E$14:$F$25,2,0),"")</f>
        <v>Receita</v>
      </c>
      <c r="V819" t="str">
        <f>IF(D819=Despesas!$C$13,"Despesas_com_Produto",IF(D819=Despesas!$F$13,"Despesas_com_Serviços",IF(D819=Despesas!$I$13,"Despesas_Administrativas",IF(D819=Despesas!$L$13,"Despesas_Operacionais",IF(D819=Despesas!$O$13,"Despesas_com_Pessoal",IF(D819=Despesas!$R$13,"Impostos",IF(D819=Despesas!$U$13,"Despesas_Não_Operacionais",IF(D819=Despesas!$X$13,"Outras_Despesas",""))))))))</f>
        <v>Despesas_Operacionais</v>
      </c>
      <c r="X819">
        <f t="shared" si="74"/>
        <v>0</v>
      </c>
      <c r="Y819">
        <f t="shared" si="75"/>
        <v>1</v>
      </c>
      <c r="Z819">
        <f t="shared" si="76"/>
        <v>1900</v>
      </c>
    </row>
    <row r="820" spans="2:26" x14ac:dyDescent="0.25">
      <c r="B820" s="35"/>
      <c r="C820" s="35"/>
      <c r="D820" s="36"/>
      <c r="E820" s="36"/>
      <c r="F820" s="36"/>
      <c r="G820" s="82"/>
      <c r="H820" s="36"/>
      <c r="I820" s="73" t="str">
        <f t="shared" ca="1" si="77"/>
        <v/>
      </c>
      <c r="J820" s="69"/>
      <c r="K820" s="37"/>
      <c r="L820" s="58"/>
      <c r="M820" s="58"/>
      <c r="N820" s="74">
        <f t="shared" ca="1" si="78"/>
        <v>0</v>
      </c>
      <c r="O820" s="72">
        <f t="shared" si="79"/>
        <v>0</v>
      </c>
      <c r="U820" t="str">
        <f>IFERROR(VLOOKUP(D820,Outros!$E$14:$F$25,2,0),"")</f>
        <v>Receita</v>
      </c>
      <c r="V820" t="str">
        <f>IF(D820=Despesas!$C$13,"Despesas_com_Produto",IF(D820=Despesas!$F$13,"Despesas_com_Serviços",IF(D820=Despesas!$I$13,"Despesas_Administrativas",IF(D820=Despesas!$L$13,"Despesas_Operacionais",IF(D820=Despesas!$O$13,"Despesas_com_Pessoal",IF(D820=Despesas!$R$13,"Impostos",IF(D820=Despesas!$U$13,"Despesas_Não_Operacionais",IF(D820=Despesas!$X$13,"Outras_Despesas",""))))))))</f>
        <v>Despesas_Operacionais</v>
      </c>
      <c r="X820">
        <f t="shared" si="74"/>
        <v>0</v>
      </c>
      <c r="Y820">
        <f t="shared" si="75"/>
        <v>1</v>
      </c>
      <c r="Z820">
        <f t="shared" si="76"/>
        <v>1900</v>
      </c>
    </row>
    <row r="821" spans="2:26" x14ac:dyDescent="0.25">
      <c r="B821" s="35"/>
      <c r="C821" s="35"/>
      <c r="D821" s="36"/>
      <c r="E821" s="36"/>
      <c r="F821" s="36"/>
      <c r="G821" s="82"/>
      <c r="H821" s="36"/>
      <c r="I821" s="73" t="str">
        <f t="shared" ca="1" si="77"/>
        <v/>
      </c>
      <c r="J821" s="69"/>
      <c r="K821" s="37"/>
      <c r="L821" s="58"/>
      <c r="M821" s="58"/>
      <c r="N821" s="74">
        <f t="shared" ca="1" si="78"/>
        <v>0</v>
      </c>
      <c r="O821" s="72">
        <f t="shared" si="79"/>
        <v>0</v>
      </c>
      <c r="U821" t="str">
        <f>IFERROR(VLOOKUP(D821,Outros!$E$14:$F$25,2,0),"")</f>
        <v>Receita</v>
      </c>
      <c r="V821" t="str">
        <f>IF(D821=Despesas!$C$13,"Despesas_com_Produto",IF(D821=Despesas!$F$13,"Despesas_com_Serviços",IF(D821=Despesas!$I$13,"Despesas_Administrativas",IF(D821=Despesas!$L$13,"Despesas_Operacionais",IF(D821=Despesas!$O$13,"Despesas_com_Pessoal",IF(D821=Despesas!$R$13,"Impostos",IF(D821=Despesas!$U$13,"Despesas_Não_Operacionais",IF(D821=Despesas!$X$13,"Outras_Despesas",""))))))))</f>
        <v>Despesas_Operacionais</v>
      </c>
      <c r="X821">
        <f t="shared" si="74"/>
        <v>0</v>
      </c>
      <c r="Y821">
        <f t="shared" si="75"/>
        <v>1</v>
      </c>
      <c r="Z821">
        <f t="shared" si="76"/>
        <v>1900</v>
      </c>
    </row>
    <row r="822" spans="2:26" x14ac:dyDescent="0.25">
      <c r="B822" s="35"/>
      <c r="C822" s="35"/>
      <c r="D822" s="36"/>
      <c r="E822" s="36"/>
      <c r="F822" s="36"/>
      <c r="G822" s="82"/>
      <c r="H822" s="36"/>
      <c r="I822" s="73" t="str">
        <f t="shared" ca="1" si="77"/>
        <v/>
      </c>
      <c r="J822" s="69"/>
      <c r="K822" s="37"/>
      <c r="L822" s="58"/>
      <c r="M822" s="58"/>
      <c r="N822" s="74">
        <f t="shared" ca="1" si="78"/>
        <v>0</v>
      </c>
      <c r="O822" s="72">
        <f t="shared" si="79"/>
        <v>0</v>
      </c>
      <c r="U822" t="str">
        <f>IFERROR(VLOOKUP(D822,Outros!$E$14:$F$25,2,0),"")</f>
        <v>Receita</v>
      </c>
      <c r="V822" t="str">
        <f>IF(D822=Despesas!$C$13,"Despesas_com_Produto",IF(D822=Despesas!$F$13,"Despesas_com_Serviços",IF(D822=Despesas!$I$13,"Despesas_Administrativas",IF(D822=Despesas!$L$13,"Despesas_Operacionais",IF(D822=Despesas!$O$13,"Despesas_com_Pessoal",IF(D822=Despesas!$R$13,"Impostos",IF(D822=Despesas!$U$13,"Despesas_Não_Operacionais",IF(D822=Despesas!$X$13,"Outras_Despesas",""))))))))</f>
        <v>Despesas_Operacionais</v>
      </c>
      <c r="X822">
        <f t="shared" si="74"/>
        <v>0</v>
      </c>
      <c r="Y822">
        <f t="shared" si="75"/>
        <v>1</v>
      </c>
      <c r="Z822">
        <f t="shared" si="76"/>
        <v>1900</v>
      </c>
    </row>
    <row r="823" spans="2:26" x14ac:dyDescent="0.25">
      <c r="B823" s="35"/>
      <c r="C823" s="35"/>
      <c r="D823" s="36"/>
      <c r="E823" s="36"/>
      <c r="F823" s="36"/>
      <c r="G823" s="82"/>
      <c r="H823" s="36"/>
      <c r="I823" s="73" t="str">
        <f t="shared" ca="1" si="77"/>
        <v/>
      </c>
      <c r="J823" s="69"/>
      <c r="K823" s="37"/>
      <c r="L823" s="58"/>
      <c r="M823" s="58"/>
      <c r="N823" s="74">
        <f t="shared" ca="1" si="78"/>
        <v>0</v>
      </c>
      <c r="O823" s="72">
        <f t="shared" si="79"/>
        <v>0</v>
      </c>
      <c r="U823" t="str">
        <f>IFERROR(VLOOKUP(D823,Outros!$E$14:$F$25,2,0),"")</f>
        <v>Receita</v>
      </c>
      <c r="V823" t="str">
        <f>IF(D823=Despesas!$C$13,"Despesas_com_Produto",IF(D823=Despesas!$F$13,"Despesas_com_Serviços",IF(D823=Despesas!$I$13,"Despesas_Administrativas",IF(D823=Despesas!$L$13,"Despesas_Operacionais",IF(D823=Despesas!$O$13,"Despesas_com_Pessoal",IF(D823=Despesas!$R$13,"Impostos",IF(D823=Despesas!$U$13,"Despesas_Não_Operacionais",IF(D823=Despesas!$X$13,"Outras_Despesas",""))))))))</f>
        <v>Despesas_Operacionais</v>
      </c>
      <c r="X823">
        <f t="shared" si="74"/>
        <v>0</v>
      </c>
      <c r="Y823">
        <f t="shared" si="75"/>
        <v>1</v>
      </c>
      <c r="Z823">
        <f t="shared" si="76"/>
        <v>1900</v>
      </c>
    </row>
    <row r="824" spans="2:26" x14ac:dyDescent="0.25">
      <c r="B824" s="35"/>
      <c r="C824" s="35"/>
      <c r="D824" s="36"/>
      <c r="E824" s="36"/>
      <c r="F824" s="36"/>
      <c r="G824" s="82"/>
      <c r="H824" s="36"/>
      <c r="I824" s="73" t="str">
        <f t="shared" ca="1" si="77"/>
        <v/>
      </c>
      <c r="J824" s="69"/>
      <c r="K824" s="37"/>
      <c r="L824" s="58"/>
      <c r="M824" s="58"/>
      <c r="N824" s="74">
        <f t="shared" ca="1" si="78"/>
        <v>0</v>
      </c>
      <c r="O824" s="72">
        <f t="shared" si="79"/>
        <v>0</v>
      </c>
      <c r="U824" t="str">
        <f>IFERROR(VLOOKUP(D824,Outros!$E$14:$F$25,2,0),"")</f>
        <v>Receita</v>
      </c>
      <c r="V824" t="str">
        <f>IF(D824=Despesas!$C$13,"Despesas_com_Produto",IF(D824=Despesas!$F$13,"Despesas_com_Serviços",IF(D824=Despesas!$I$13,"Despesas_Administrativas",IF(D824=Despesas!$L$13,"Despesas_Operacionais",IF(D824=Despesas!$O$13,"Despesas_com_Pessoal",IF(D824=Despesas!$R$13,"Impostos",IF(D824=Despesas!$U$13,"Despesas_Não_Operacionais",IF(D824=Despesas!$X$13,"Outras_Despesas",""))))))))</f>
        <v>Despesas_Operacionais</v>
      </c>
      <c r="X824">
        <f t="shared" si="74"/>
        <v>0</v>
      </c>
      <c r="Y824">
        <f t="shared" si="75"/>
        <v>1</v>
      </c>
      <c r="Z824">
        <f t="shared" si="76"/>
        <v>1900</v>
      </c>
    </row>
    <row r="825" spans="2:26" x14ac:dyDescent="0.25">
      <c r="B825" s="35"/>
      <c r="C825" s="35"/>
      <c r="D825" s="36"/>
      <c r="E825" s="36"/>
      <c r="F825" s="36"/>
      <c r="G825" s="82"/>
      <c r="H825" s="36"/>
      <c r="I825" s="73" t="str">
        <f t="shared" ca="1" si="77"/>
        <v/>
      </c>
      <c r="J825" s="69"/>
      <c r="K825" s="37"/>
      <c r="L825" s="58"/>
      <c r="M825" s="58"/>
      <c r="N825" s="74">
        <f t="shared" ca="1" si="78"/>
        <v>0</v>
      </c>
      <c r="O825" s="72">
        <f t="shared" si="79"/>
        <v>0</v>
      </c>
      <c r="U825" t="str">
        <f>IFERROR(VLOOKUP(D825,Outros!$E$14:$F$25,2,0),"")</f>
        <v>Receita</v>
      </c>
      <c r="V825" t="str">
        <f>IF(D825=Despesas!$C$13,"Despesas_com_Produto",IF(D825=Despesas!$F$13,"Despesas_com_Serviços",IF(D825=Despesas!$I$13,"Despesas_Administrativas",IF(D825=Despesas!$L$13,"Despesas_Operacionais",IF(D825=Despesas!$O$13,"Despesas_com_Pessoal",IF(D825=Despesas!$R$13,"Impostos",IF(D825=Despesas!$U$13,"Despesas_Não_Operacionais",IF(D825=Despesas!$X$13,"Outras_Despesas",""))))))))</f>
        <v>Despesas_Operacionais</v>
      </c>
      <c r="X825">
        <f t="shared" si="74"/>
        <v>0</v>
      </c>
      <c r="Y825">
        <f t="shared" si="75"/>
        <v>1</v>
      </c>
      <c r="Z825">
        <f t="shared" si="76"/>
        <v>1900</v>
      </c>
    </row>
    <row r="826" spans="2:26" x14ac:dyDescent="0.25">
      <c r="B826" s="35"/>
      <c r="C826" s="35"/>
      <c r="D826" s="36"/>
      <c r="E826" s="36"/>
      <c r="F826" s="36"/>
      <c r="G826" s="82"/>
      <c r="H826" s="36"/>
      <c r="I826" s="73" t="str">
        <f t="shared" ca="1" si="77"/>
        <v/>
      </c>
      <c r="J826" s="69"/>
      <c r="K826" s="37"/>
      <c r="L826" s="58"/>
      <c r="M826" s="58"/>
      <c r="N826" s="74">
        <f t="shared" ca="1" si="78"/>
        <v>0</v>
      </c>
      <c r="O826" s="72">
        <f t="shared" si="79"/>
        <v>0</v>
      </c>
      <c r="U826" t="str">
        <f>IFERROR(VLOOKUP(D826,Outros!$E$14:$F$25,2,0),"")</f>
        <v>Receita</v>
      </c>
      <c r="V826" t="str">
        <f>IF(D826=Despesas!$C$13,"Despesas_com_Produto",IF(D826=Despesas!$F$13,"Despesas_com_Serviços",IF(D826=Despesas!$I$13,"Despesas_Administrativas",IF(D826=Despesas!$L$13,"Despesas_Operacionais",IF(D826=Despesas!$O$13,"Despesas_com_Pessoal",IF(D826=Despesas!$R$13,"Impostos",IF(D826=Despesas!$U$13,"Despesas_Não_Operacionais",IF(D826=Despesas!$X$13,"Outras_Despesas",""))))))))</f>
        <v>Despesas_Operacionais</v>
      </c>
      <c r="X826">
        <f t="shared" si="74"/>
        <v>0</v>
      </c>
      <c r="Y826">
        <f t="shared" si="75"/>
        <v>1</v>
      </c>
      <c r="Z826">
        <f t="shared" si="76"/>
        <v>1900</v>
      </c>
    </row>
    <row r="827" spans="2:26" x14ac:dyDescent="0.25">
      <c r="B827" s="35"/>
      <c r="C827" s="35"/>
      <c r="D827" s="36"/>
      <c r="E827" s="36"/>
      <c r="F827" s="36"/>
      <c r="G827" s="82"/>
      <c r="H827" s="36"/>
      <c r="I827" s="73" t="str">
        <f t="shared" ca="1" si="77"/>
        <v/>
      </c>
      <c r="J827" s="69"/>
      <c r="K827" s="37"/>
      <c r="L827" s="58"/>
      <c r="M827" s="58"/>
      <c r="N827" s="74">
        <f t="shared" ca="1" si="78"/>
        <v>0</v>
      </c>
      <c r="O827" s="72">
        <f t="shared" si="79"/>
        <v>0</v>
      </c>
      <c r="U827" t="str">
        <f>IFERROR(VLOOKUP(D827,Outros!$E$14:$F$25,2,0),"")</f>
        <v>Receita</v>
      </c>
      <c r="V827" t="str">
        <f>IF(D827=Despesas!$C$13,"Despesas_com_Produto",IF(D827=Despesas!$F$13,"Despesas_com_Serviços",IF(D827=Despesas!$I$13,"Despesas_Administrativas",IF(D827=Despesas!$L$13,"Despesas_Operacionais",IF(D827=Despesas!$O$13,"Despesas_com_Pessoal",IF(D827=Despesas!$R$13,"Impostos",IF(D827=Despesas!$U$13,"Despesas_Não_Operacionais",IF(D827=Despesas!$X$13,"Outras_Despesas",""))))))))</f>
        <v>Despesas_Operacionais</v>
      </c>
      <c r="X827">
        <f t="shared" si="74"/>
        <v>0</v>
      </c>
      <c r="Y827">
        <f t="shared" si="75"/>
        <v>1</v>
      </c>
      <c r="Z827">
        <f t="shared" si="76"/>
        <v>1900</v>
      </c>
    </row>
    <row r="828" spans="2:26" x14ac:dyDescent="0.25">
      <c r="B828" s="35"/>
      <c r="C828" s="35"/>
      <c r="D828" s="36"/>
      <c r="E828" s="36"/>
      <c r="F828" s="36"/>
      <c r="G828" s="82"/>
      <c r="H828" s="36"/>
      <c r="I828" s="73" t="str">
        <f t="shared" ca="1" si="77"/>
        <v/>
      </c>
      <c r="J828" s="69"/>
      <c r="K828" s="37"/>
      <c r="L828" s="58"/>
      <c r="M828" s="58"/>
      <c r="N828" s="74">
        <f t="shared" ca="1" si="78"/>
        <v>0</v>
      </c>
      <c r="O828" s="72">
        <f t="shared" si="79"/>
        <v>0</v>
      </c>
      <c r="U828" t="str">
        <f>IFERROR(VLOOKUP(D828,Outros!$E$14:$F$25,2,0),"")</f>
        <v>Receita</v>
      </c>
      <c r="V828" t="str">
        <f>IF(D828=Despesas!$C$13,"Despesas_com_Produto",IF(D828=Despesas!$F$13,"Despesas_com_Serviços",IF(D828=Despesas!$I$13,"Despesas_Administrativas",IF(D828=Despesas!$L$13,"Despesas_Operacionais",IF(D828=Despesas!$O$13,"Despesas_com_Pessoal",IF(D828=Despesas!$R$13,"Impostos",IF(D828=Despesas!$U$13,"Despesas_Não_Operacionais",IF(D828=Despesas!$X$13,"Outras_Despesas",""))))))))</f>
        <v>Despesas_Operacionais</v>
      </c>
      <c r="X828">
        <f t="shared" si="74"/>
        <v>0</v>
      </c>
      <c r="Y828">
        <f t="shared" si="75"/>
        <v>1</v>
      </c>
      <c r="Z828">
        <f t="shared" si="76"/>
        <v>1900</v>
      </c>
    </row>
    <row r="829" spans="2:26" x14ac:dyDescent="0.25">
      <c r="B829" s="35"/>
      <c r="C829" s="35"/>
      <c r="D829" s="36"/>
      <c r="E829" s="36"/>
      <c r="F829" s="36"/>
      <c r="G829" s="82"/>
      <c r="H829" s="36"/>
      <c r="I829" s="73" t="str">
        <f t="shared" ca="1" si="77"/>
        <v/>
      </c>
      <c r="J829" s="69"/>
      <c r="K829" s="37"/>
      <c r="L829" s="58"/>
      <c r="M829" s="58"/>
      <c r="N829" s="74">
        <f t="shared" ca="1" si="78"/>
        <v>0</v>
      </c>
      <c r="O829" s="72">
        <f t="shared" si="79"/>
        <v>0</v>
      </c>
      <c r="U829" t="str">
        <f>IFERROR(VLOOKUP(D829,Outros!$E$14:$F$25,2,0),"")</f>
        <v>Receita</v>
      </c>
      <c r="V829" t="str">
        <f>IF(D829=Despesas!$C$13,"Despesas_com_Produto",IF(D829=Despesas!$F$13,"Despesas_com_Serviços",IF(D829=Despesas!$I$13,"Despesas_Administrativas",IF(D829=Despesas!$L$13,"Despesas_Operacionais",IF(D829=Despesas!$O$13,"Despesas_com_Pessoal",IF(D829=Despesas!$R$13,"Impostos",IF(D829=Despesas!$U$13,"Despesas_Não_Operacionais",IF(D829=Despesas!$X$13,"Outras_Despesas",""))))))))</f>
        <v>Despesas_Operacionais</v>
      </c>
      <c r="X829">
        <f t="shared" si="74"/>
        <v>0</v>
      </c>
      <c r="Y829">
        <f t="shared" si="75"/>
        <v>1</v>
      </c>
      <c r="Z829">
        <f t="shared" si="76"/>
        <v>1900</v>
      </c>
    </row>
    <row r="830" spans="2:26" x14ac:dyDescent="0.25">
      <c r="B830" s="35"/>
      <c r="C830" s="35"/>
      <c r="D830" s="36"/>
      <c r="E830" s="36"/>
      <c r="F830" s="36"/>
      <c r="G830" s="82"/>
      <c r="H830" s="36"/>
      <c r="I830" s="73" t="str">
        <f t="shared" ca="1" si="77"/>
        <v/>
      </c>
      <c r="J830" s="69"/>
      <c r="K830" s="37"/>
      <c r="L830" s="58"/>
      <c r="M830" s="58"/>
      <c r="N830" s="74">
        <f t="shared" ca="1" si="78"/>
        <v>0</v>
      </c>
      <c r="O830" s="72">
        <f t="shared" si="79"/>
        <v>0</v>
      </c>
      <c r="U830" t="str">
        <f>IFERROR(VLOOKUP(D830,Outros!$E$14:$F$25,2,0),"")</f>
        <v>Receita</v>
      </c>
      <c r="V830" t="str">
        <f>IF(D830=Despesas!$C$13,"Despesas_com_Produto",IF(D830=Despesas!$F$13,"Despesas_com_Serviços",IF(D830=Despesas!$I$13,"Despesas_Administrativas",IF(D830=Despesas!$L$13,"Despesas_Operacionais",IF(D830=Despesas!$O$13,"Despesas_com_Pessoal",IF(D830=Despesas!$R$13,"Impostos",IF(D830=Despesas!$U$13,"Despesas_Não_Operacionais",IF(D830=Despesas!$X$13,"Outras_Despesas",""))))))))</f>
        <v>Despesas_Operacionais</v>
      </c>
      <c r="X830">
        <f t="shared" si="74"/>
        <v>0</v>
      </c>
      <c r="Y830">
        <f t="shared" si="75"/>
        <v>1</v>
      </c>
      <c r="Z830">
        <f t="shared" si="76"/>
        <v>1900</v>
      </c>
    </row>
    <row r="831" spans="2:26" x14ac:dyDescent="0.25">
      <c r="B831" s="35"/>
      <c r="C831" s="35"/>
      <c r="D831" s="36"/>
      <c r="E831" s="36"/>
      <c r="F831" s="36"/>
      <c r="G831" s="82"/>
      <c r="H831" s="36"/>
      <c r="I831" s="73" t="str">
        <f t="shared" ca="1" si="77"/>
        <v/>
      </c>
      <c r="J831" s="69"/>
      <c r="K831" s="37"/>
      <c r="L831" s="58"/>
      <c r="M831" s="58"/>
      <c r="N831" s="74">
        <f t="shared" ca="1" si="78"/>
        <v>0</v>
      </c>
      <c r="O831" s="72">
        <f t="shared" si="79"/>
        <v>0</v>
      </c>
      <c r="U831" t="str">
        <f>IFERROR(VLOOKUP(D831,Outros!$E$14:$F$25,2,0),"")</f>
        <v>Receita</v>
      </c>
      <c r="V831" t="str">
        <f>IF(D831=Despesas!$C$13,"Despesas_com_Produto",IF(D831=Despesas!$F$13,"Despesas_com_Serviços",IF(D831=Despesas!$I$13,"Despesas_Administrativas",IF(D831=Despesas!$L$13,"Despesas_Operacionais",IF(D831=Despesas!$O$13,"Despesas_com_Pessoal",IF(D831=Despesas!$R$13,"Impostos",IF(D831=Despesas!$U$13,"Despesas_Não_Operacionais",IF(D831=Despesas!$X$13,"Outras_Despesas",""))))))))</f>
        <v>Despesas_Operacionais</v>
      </c>
      <c r="X831">
        <f t="shared" si="74"/>
        <v>0</v>
      </c>
      <c r="Y831">
        <f t="shared" si="75"/>
        <v>1</v>
      </c>
      <c r="Z831">
        <f t="shared" si="76"/>
        <v>1900</v>
      </c>
    </row>
    <row r="832" spans="2:26" x14ac:dyDescent="0.25">
      <c r="B832" s="35"/>
      <c r="C832" s="35"/>
      <c r="D832" s="36"/>
      <c r="E832" s="36"/>
      <c r="F832" s="36"/>
      <c r="G832" s="82"/>
      <c r="H832" s="36"/>
      <c r="I832" s="73" t="str">
        <f t="shared" ca="1" si="77"/>
        <v/>
      </c>
      <c r="J832" s="69"/>
      <c r="K832" s="37"/>
      <c r="L832" s="58"/>
      <c r="M832" s="58"/>
      <c r="N832" s="74">
        <f t="shared" ca="1" si="78"/>
        <v>0</v>
      </c>
      <c r="O832" s="72">
        <f t="shared" si="79"/>
        <v>0</v>
      </c>
      <c r="U832" t="str">
        <f>IFERROR(VLOOKUP(D832,Outros!$E$14:$F$25,2,0),"")</f>
        <v>Receita</v>
      </c>
      <c r="V832" t="str">
        <f>IF(D832=Despesas!$C$13,"Despesas_com_Produto",IF(D832=Despesas!$F$13,"Despesas_com_Serviços",IF(D832=Despesas!$I$13,"Despesas_Administrativas",IF(D832=Despesas!$L$13,"Despesas_Operacionais",IF(D832=Despesas!$O$13,"Despesas_com_Pessoal",IF(D832=Despesas!$R$13,"Impostos",IF(D832=Despesas!$U$13,"Despesas_Não_Operacionais",IF(D832=Despesas!$X$13,"Outras_Despesas",""))))))))</f>
        <v>Despesas_Operacionais</v>
      </c>
      <c r="X832">
        <f t="shared" si="74"/>
        <v>0</v>
      </c>
      <c r="Y832">
        <f t="shared" si="75"/>
        <v>1</v>
      </c>
      <c r="Z832">
        <f t="shared" si="76"/>
        <v>1900</v>
      </c>
    </row>
    <row r="833" spans="2:26" x14ac:dyDescent="0.25">
      <c r="B833" s="35"/>
      <c r="C833" s="35"/>
      <c r="D833" s="36"/>
      <c r="E833" s="36"/>
      <c r="F833" s="36"/>
      <c r="G833" s="82"/>
      <c r="H833" s="36"/>
      <c r="I833" s="73" t="str">
        <f t="shared" ca="1" si="77"/>
        <v/>
      </c>
      <c r="J833" s="69"/>
      <c r="K833" s="37"/>
      <c r="L833" s="58"/>
      <c r="M833" s="58"/>
      <c r="N833" s="74">
        <f t="shared" ca="1" si="78"/>
        <v>0</v>
      </c>
      <c r="O833" s="72">
        <f t="shared" si="79"/>
        <v>0</v>
      </c>
      <c r="U833" t="str">
        <f>IFERROR(VLOOKUP(D833,Outros!$E$14:$F$25,2,0),"")</f>
        <v>Receita</v>
      </c>
      <c r="V833" t="str">
        <f>IF(D833=Despesas!$C$13,"Despesas_com_Produto",IF(D833=Despesas!$F$13,"Despesas_com_Serviços",IF(D833=Despesas!$I$13,"Despesas_Administrativas",IF(D833=Despesas!$L$13,"Despesas_Operacionais",IF(D833=Despesas!$O$13,"Despesas_com_Pessoal",IF(D833=Despesas!$R$13,"Impostos",IF(D833=Despesas!$U$13,"Despesas_Não_Operacionais",IF(D833=Despesas!$X$13,"Outras_Despesas",""))))))))</f>
        <v>Despesas_Operacionais</v>
      </c>
      <c r="X833">
        <f t="shared" si="74"/>
        <v>0</v>
      </c>
      <c r="Y833">
        <f t="shared" si="75"/>
        <v>1</v>
      </c>
      <c r="Z833">
        <f t="shared" si="76"/>
        <v>1900</v>
      </c>
    </row>
    <row r="834" spans="2:26" x14ac:dyDescent="0.25">
      <c r="B834" s="35"/>
      <c r="C834" s="35"/>
      <c r="D834" s="36"/>
      <c r="E834" s="36"/>
      <c r="F834" s="36"/>
      <c r="G834" s="82"/>
      <c r="H834" s="36"/>
      <c r="I834" s="73" t="str">
        <f t="shared" ca="1" si="77"/>
        <v/>
      </c>
      <c r="J834" s="69"/>
      <c r="K834" s="37"/>
      <c r="L834" s="58"/>
      <c r="M834" s="58"/>
      <c r="N834" s="74">
        <f t="shared" ca="1" si="78"/>
        <v>0</v>
      </c>
      <c r="O834" s="72">
        <f t="shared" si="79"/>
        <v>0</v>
      </c>
      <c r="U834" t="str">
        <f>IFERROR(VLOOKUP(D834,Outros!$E$14:$F$25,2,0),"")</f>
        <v>Receita</v>
      </c>
      <c r="V834" t="str">
        <f>IF(D834=Despesas!$C$13,"Despesas_com_Produto",IF(D834=Despesas!$F$13,"Despesas_com_Serviços",IF(D834=Despesas!$I$13,"Despesas_Administrativas",IF(D834=Despesas!$L$13,"Despesas_Operacionais",IF(D834=Despesas!$O$13,"Despesas_com_Pessoal",IF(D834=Despesas!$R$13,"Impostos",IF(D834=Despesas!$U$13,"Despesas_Não_Operacionais",IF(D834=Despesas!$X$13,"Outras_Despesas",""))))))))</f>
        <v>Despesas_Operacionais</v>
      </c>
      <c r="X834">
        <f t="shared" si="74"/>
        <v>0</v>
      </c>
      <c r="Y834">
        <f t="shared" si="75"/>
        <v>1</v>
      </c>
      <c r="Z834">
        <f t="shared" si="76"/>
        <v>1900</v>
      </c>
    </row>
    <row r="835" spans="2:26" x14ac:dyDescent="0.25">
      <c r="B835" s="35"/>
      <c r="C835" s="35"/>
      <c r="D835" s="36"/>
      <c r="E835" s="36"/>
      <c r="F835" s="36"/>
      <c r="G835" s="82"/>
      <c r="H835" s="36"/>
      <c r="I835" s="73" t="str">
        <f t="shared" ca="1" si="77"/>
        <v/>
      </c>
      <c r="J835" s="69"/>
      <c r="K835" s="37"/>
      <c r="L835" s="58"/>
      <c r="M835" s="58"/>
      <c r="N835" s="74">
        <f t="shared" ca="1" si="78"/>
        <v>0</v>
      </c>
      <c r="O835" s="72">
        <f t="shared" si="79"/>
        <v>0</v>
      </c>
      <c r="U835" t="str">
        <f>IFERROR(VLOOKUP(D835,Outros!$E$14:$F$25,2,0),"")</f>
        <v>Receita</v>
      </c>
      <c r="V835" t="str">
        <f>IF(D835=Despesas!$C$13,"Despesas_com_Produto",IF(D835=Despesas!$F$13,"Despesas_com_Serviços",IF(D835=Despesas!$I$13,"Despesas_Administrativas",IF(D835=Despesas!$L$13,"Despesas_Operacionais",IF(D835=Despesas!$O$13,"Despesas_com_Pessoal",IF(D835=Despesas!$R$13,"Impostos",IF(D835=Despesas!$U$13,"Despesas_Não_Operacionais",IF(D835=Despesas!$X$13,"Outras_Despesas",""))))))))</f>
        <v>Despesas_Operacionais</v>
      </c>
      <c r="X835">
        <f t="shared" si="74"/>
        <v>0</v>
      </c>
      <c r="Y835">
        <f t="shared" si="75"/>
        <v>1</v>
      </c>
      <c r="Z835">
        <f t="shared" si="76"/>
        <v>1900</v>
      </c>
    </row>
    <row r="836" spans="2:26" x14ac:dyDescent="0.25">
      <c r="B836" s="35"/>
      <c r="C836" s="35"/>
      <c r="D836" s="36"/>
      <c r="E836" s="36"/>
      <c r="F836" s="36"/>
      <c r="G836" s="82"/>
      <c r="H836" s="36"/>
      <c r="I836" s="73" t="str">
        <f t="shared" ca="1" si="77"/>
        <v/>
      </c>
      <c r="J836" s="69"/>
      <c r="K836" s="37"/>
      <c r="L836" s="58"/>
      <c r="M836" s="58"/>
      <c r="N836" s="74">
        <f t="shared" ca="1" si="78"/>
        <v>0</v>
      </c>
      <c r="O836" s="72">
        <f t="shared" si="79"/>
        <v>0</v>
      </c>
      <c r="U836" t="str">
        <f>IFERROR(VLOOKUP(D836,Outros!$E$14:$F$25,2,0),"")</f>
        <v>Receita</v>
      </c>
      <c r="V836" t="str">
        <f>IF(D836=Despesas!$C$13,"Despesas_com_Produto",IF(D836=Despesas!$F$13,"Despesas_com_Serviços",IF(D836=Despesas!$I$13,"Despesas_Administrativas",IF(D836=Despesas!$L$13,"Despesas_Operacionais",IF(D836=Despesas!$O$13,"Despesas_com_Pessoal",IF(D836=Despesas!$R$13,"Impostos",IF(D836=Despesas!$U$13,"Despesas_Não_Operacionais",IF(D836=Despesas!$X$13,"Outras_Despesas",""))))))))</f>
        <v>Despesas_Operacionais</v>
      </c>
      <c r="X836">
        <f t="shared" si="74"/>
        <v>0</v>
      </c>
      <c r="Y836">
        <f t="shared" si="75"/>
        <v>1</v>
      </c>
      <c r="Z836">
        <f t="shared" si="76"/>
        <v>1900</v>
      </c>
    </row>
    <row r="837" spans="2:26" x14ac:dyDescent="0.25">
      <c r="B837" s="35"/>
      <c r="C837" s="35"/>
      <c r="D837" s="36"/>
      <c r="E837" s="36"/>
      <c r="F837" s="36"/>
      <c r="G837" s="82"/>
      <c r="H837" s="36"/>
      <c r="I837" s="73" t="str">
        <f t="shared" ca="1" si="77"/>
        <v/>
      </c>
      <c r="J837" s="69"/>
      <c r="K837" s="37"/>
      <c r="L837" s="58"/>
      <c r="M837" s="58"/>
      <c r="N837" s="74">
        <f t="shared" ca="1" si="78"/>
        <v>0</v>
      </c>
      <c r="O837" s="72">
        <f t="shared" si="79"/>
        <v>0</v>
      </c>
      <c r="U837" t="str">
        <f>IFERROR(VLOOKUP(D837,Outros!$E$14:$F$25,2,0),"")</f>
        <v>Receita</v>
      </c>
      <c r="V837" t="str">
        <f>IF(D837=Despesas!$C$13,"Despesas_com_Produto",IF(D837=Despesas!$F$13,"Despesas_com_Serviços",IF(D837=Despesas!$I$13,"Despesas_Administrativas",IF(D837=Despesas!$L$13,"Despesas_Operacionais",IF(D837=Despesas!$O$13,"Despesas_com_Pessoal",IF(D837=Despesas!$R$13,"Impostos",IF(D837=Despesas!$U$13,"Despesas_Não_Operacionais",IF(D837=Despesas!$X$13,"Outras_Despesas",""))))))))</f>
        <v>Despesas_Operacionais</v>
      </c>
      <c r="X837">
        <f t="shared" si="74"/>
        <v>0</v>
      </c>
      <c r="Y837">
        <f t="shared" si="75"/>
        <v>1</v>
      </c>
      <c r="Z837">
        <f t="shared" si="76"/>
        <v>1900</v>
      </c>
    </row>
    <row r="838" spans="2:26" x14ac:dyDescent="0.25">
      <c r="B838" s="35"/>
      <c r="C838" s="35"/>
      <c r="D838" s="36"/>
      <c r="E838" s="36"/>
      <c r="F838" s="36"/>
      <c r="G838" s="82"/>
      <c r="H838" s="36"/>
      <c r="I838" s="73" t="str">
        <f t="shared" ca="1" si="77"/>
        <v/>
      </c>
      <c r="J838" s="69"/>
      <c r="K838" s="37"/>
      <c r="L838" s="58"/>
      <c r="M838" s="58"/>
      <c r="N838" s="74">
        <f t="shared" ca="1" si="78"/>
        <v>0</v>
      </c>
      <c r="O838" s="72">
        <f t="shared" si="79"/>
        <v>0</v>
      </c>
      <c r="U838" t="str">
        <f>IFERROR(VLOOKUP(D838,Outros!$E$14:$F$25,2,0),"")</f>
        <v>Receita</v>
      </c>
      <c r="V838" t="str">
        <f>IF(D838=Despesas!$C$13,"Despesas_com_Produto",IF(D838=Despesas!$F$13,"Despesas_com_Serviços",IF(D838=Despesas!$I$13,"Despesas_Administrativas",IF(D838=Despesas!$L$13,"Despesas_Operacionais",IF(D838=Despesas!$O$13,"Despesas_com_Pessoal",IF(D838=Despesas!$R$13,"Impostos",IF(D838=Despesas!$U$13,"Despesas_Não_Operacionais",IF(D838=Despesas!$X$13,"Outras_Despesas",""))))))))</f>
        <v>Despesas_Operacionais</v>
      </c>
      <c r="X838">
        <f t="shared" si="74"/>
        <v>0</v>
      </c>
      <c r="Y838">
        <f t="shared" si="75"/>
        <v>1</v>
      </c>
      <c r="Z838">
        <f t="shared" si="76"/>
        <v>1900</v>
      </c>
    </row>
    <row r="839" spans="2:26" x14ac:dyDescent="0.25">
      <c r="B839" s="35"/>
      <c r="C839" s="35"/>
      <c r="D839" s="36"/>
      <c r="E839" s="36"/>
      <c r="F839" s="36"/>
      <c r="G839" s="82"/>
      <c r="H839" s="36"/>
      <c r="I839" s="73" t="str">
        <f t="shared" ca="1" si="77"/>
        <v/>
      </c>
      <c r="J839" s="69"/>
      <c r="K839" s="37"/>
      <c r="L839" s="58"/>
      <c r="M839" s="58"/>
      <c r="N839" s="74">
        <f t="shared" ca="1" si="78"/>
        <v>0</v>
      </c>
      <c r="O839" s="72">
        <f t="shared" si="79"/>
        <v>0</v>
      </c>
      <c r="U839" t="str">
        <f>IFERROR(VLOOKUP(D839,Outros!$E$14:$F$25,2,0),"")</f>
        <v>Receita</v>
      </c>
      <c r="V839" t="str">
        <f>IF(D839=Despesas!$C$13,"Despesas_com_Produto",IF(D839=Despesas!$F$13,"Despesas_com_Serviços",IF(D839=Despesas!$I$13,"Despesas_Administrativas",IF(D839=Despesas!$L$13,"Despesas_Operacionais",IF(D839=Despesas!$O$13,"Despesas_com_Pessoal",IF(D839=Despesas!$R$13,"Impostos",IF(D839=Despesas!$U$13,"Despesas_Não_Operacionais",IF(D839=Despesas!$X$13,"Outras_Despesas",""))))))))</f>
        <v>Despesas_Operacionais</v>
      </c>
      <c r="X839">
        <f t="shared" si="74"/>
        <v>0</v>
      </c>
      <c r="Y839">
        <f t="shared" si="75"/>
        <v>1</v>
      </c>
      <c r="Z839">
        <f t="shared" si="76"/>
        <v>1900</v>
      </c>
    </row>
    <row r="840" spans="2:26" x14ac:dyDescent="0.25">
      <c r="B840" s="35"/>
      <c r="C840" s="35"/>
      <c r="D840" s="36"/>
      <c r="E840" s="36"/>
      <c r="F840" s="36"/>
      <c r="G840" s="82"/>
      <c r="H840" s="36"/>
      <c r="I840" s="73" t="str">
        <f t="shared" ca="1" si="77"/>
        <v/>
      </c>
      <c r="J840" s="69"/>
      <c r="K840" s="37"/>
      <c r="L840" s="58"/>
      <c r="M840" s="58"/>
      <c r="N840" s="74">
        <f t="shared" ca="1" si="78"/>
        <v>0</v>
      </c>
      <c r="O840" s="72">
        <f t="shared" si="79"/>
        <v>0</v>
      </c>
      <c r="U840" t="str">
        <f>IFERROR(VLOOKUP(D840,Outros!$E$14:$F$25,2,0),"")</f>
        <v>Receita</v>
      </c>
      <c r="V840" t="str">
        <f>IF(D840=Despesas!$C$13,"Despesas_com_Produto",IF(D840=Despesas!$F$13,"Despesas_com_Serviços",IF(D840=Despesas!$I$13,"Despesas_Administrativas",IF(D840=Despesas!$L$13,"Despesas_Operacionais",IF(D840=Despesas!$O$13,"Despesas_com_Pessoal",IF(D840=Despesas!$R$13,"Impostos",IF(D840=Despesas!$U$13,"Despesas_Não_Operacionais",IF(D840=Despesas!$X$13,"Outras_Despesas",""))))))))</f>
        <v>Despesas_Operacionais</v>
      </c>
      <c r="X840">
        <f t="shared" si="74"/>
        <v>0</v>
      </c>
      <c r="Y840">
        <f t="shared" si="75"/>
        <v>1</v>
      </c>
      <c r="Z840">
        <f t="shared" si="76"/>
        <v>1900</v>
      </c>
    </row>
    <row r="841" spans="2:26" x14ac:dyDescent="0.25">
      <c r="B841" s="35"/>
      <c r="C841" s="35"/>
      <c r="D841" s="36"/>
      <c r="E841" s="36"/>
      <c r="F841" s="36"/>
      <c r="G841" s="82"/>
      <c r="H841" s="36"/>
      <c r="I841" s="73" t="str">
        <f t="shared" ca="1" si="77"/>
        <v/>
      </c>
      <c r="J841" s="69"/>
      <c r="K841" s="37"/>
      <c r="L841" s="58"/>
      <c r="M841" s="58"/>
      <c r="N841" s="74">
        <f t="shared" ca="1" si="78"/>
        <v>0</v>
      </c>
      <c r="O841" s="72">
        <f t="shared" si="79"/>
        <v>0</v>
      </c>
      <c r="U841" t="str">
        <f>IFERROR(VLOOKUP(D841,Outros!$E$14:$F$25,2,0),"")</f>
        <v>Receita</v>
      </c>
      <c r="V841" t="str">
        <f>IF(D841=Despesas!$C$13,"Despesas_com_Produto",IF(D841=Despesas!$F$13,"Despesas_com_Serviços",IF(D841=Despesas!$I$13,"Despesas_Administrativas",IF(D841=Despesas!$L$13,"Despesas_Operacionais",IF(D841=Despesas!$O$13,"Despesas_com_Pessoal",IF(D841=Despesas!$R$13,"Impostos",IF(D841=Despesas!$U$13,"Despesas_Não_Operacionais",IF(D841=Despesas!$X$13,"Outras_Despesas",""))))))))</f>
        <v>Despesas_Operacionais</v>
      </c>
      <c r="X841">
        <f t="shared" si="74"/>
        <v>0</v>
      </c>
      <c r="Y841">
        <f t="shared" si="75"/>
        <v>1</v>
      </c>
      <c r="Z841">
        <f t="shared" si="76"/>
        <v>1900</v>
      </c>
    </row>
    <row r="842" spans="2:26" x14ac:dyDescent="0.25">
      <c r="B842" s="35"/>
      <c r="C842" s="35"/>
      <c r="D842" s="36"/>
      <c r="E842" s="36"/>
      <c r="F842" s="36"/>
      <c r="G842" s="82"/>
      <c r="H842" s="36"/>
      <c r="I842" s="73" t="str">
        <f t="shared" ca="1" si="77"/>
        <v/>
      </c>
      <c r="J842" s="69"/>
      <c r="K842" s="37"/>
      <c r="L842" s="58"/>
      <c r="M842" s="58"/>
      <c r="N842" s="74">
        <f t="shared" ca="1" si="78"/>
        <v>0</v>
      </c>
      <c r="O842" s="72">
        <f t="shared" si="79"/>
        <v>0</v>
      </c>
      <c r="U842" t="str">
        <f>IFERROR(VLOOKUP(D842,Outros!$E$14:$F$25,2,0),"")</f>
        <v>Receita</v>
      </c>
      <c r="V842" t="str">
        <f>IF(D842=Despesas!$C$13,"Despesas_com_Produto",IF(D842=Despesas!$F$13,"Despesas_com_Serviços",IF(D842=Despesas!$I$13,"Despesas_Administrativas",IF(D842=Despesas!$L$13,"Despesas_Operacionais",IF(D842=Despesas!$O$13,"Despesas_com_Pessoal",IF(D842=Despesas!$R$13,"Impostos",IF(D842=Despesas!$U$13,"Despesas_Não_Operacionais",IF(D842=Despesas!$X$13,"Outras_Despesas",""))))))))</f>
        <v>Despesas_Operacionais</v>
      </c>
      <c r="X842">
        <f t="shared" si="74"/>
        <v>0</v>
      </c>
      <c r="Y842">
        <f t="shared" si="75"/>
        <v>1</v>
      </c>
      <c r="Z842">
        <f t="shared" si="76"/>
        <v>1900</v>
      </c>
    </row>
    <row r="843" spans="2:26" x14ac:dyDescent="0.25">
      <c r="B843" s="35"/>
      <c r="C843" s="35"/>
      <c r="D843" s="36"/>
      <c r="E843" s="36"/>
      <c r="F843" s="36"/>
      <c r="G843" s="82"/>
      <c r="H843" s="36"/>
      <c r="I843" s="73" t="str">
        <f t="shared" ca="1" si="77"/>
        <v/>
      </c>
      <c r="J843" s="69"/>
      <c r="K843" s="37"/>
      <c r="L843" s="58"/>
      <c r="M843" s="58"/>
      <c r="N843" s="74">
        <f t="shared" ca="1" si="78"/>
        <v>0</v>
      </c>
      <c r="O843" s="72">
        <f t="shared" si="79"/>
        <v>0</v>
      </c>
      <c r="U843" t="str">
        <f>IFERROR(VLOOKUP(D843,Outros!$E$14:$F$25,2,0),"")</f>
        <v>Receita</v>
      </c>
      <c r="V843" t="str">
        <f>IF(D843=Despesas!$C$13,"Despesas_com_Produto",IF(D843=Despesas!$F$13,"Despesas_com_Serviços",IF(D843=Despesas!$I$13,"Despesas_Administrativas",IF(D843=Despesas!$L$13,"Despesas_Operacionais",IF(D843=Despesas!$O$13,"Despesas_com_Pessoal",IF(D843=Despesas!$R$13,"Impostos",IF(D843=Despesas!$U$13,"Despesas_Não_Operacionais",IF(D843=Despesas!$X$13,"Outras_Despesas",""))))))))</f>
        <v>Despesas_Operacionais</v>
      </c>
      <c r="X843">
        <f t="shared" si="74"/>
        <v>0</v>
      </c>
      <c r="Y843">
        <f t="shared" si="75"/>
        <v>1</v>
      </c>
      <c r="Z843">
        <f t="shared" si="76"/>
        <v>1900</v>
      </c>
    </row>
    <row r="844" spans="2:26" x14ac:dyDescent="0.25">
      <c r="B844" s="35"/>
      <c r="C844" s="35"/>
      <c r="D844" s="36"/>
      <c r="E844" s="36"/>
      <c r="F844" s="36"/>
      <c r="G844" s="82"/>
      <c r="H844" s="36"/>
      <c r="I844" s="73" t="str">
        <f t="shared" ca="1" si="77"/>
        <v/>
      </c>
      <c r="J844" s="69"/>
      <c r="K844" s="37"/>
      <c r="L844" s="58"/>
      <c r="M844" s="58"/>
      <c r="N844" s="74">
        <f t="shared" ca="1" si="78"/>
        <v>0</v>
      </c>
      <c r="O844" s="72">
        <f t="shared" si="79"/>
        <v>0</v>
      </c>
      <c r="U844" t="str">
        <f>IFERROR(VLOOKUP(D844,Outros!$E$14:$F$25,2,0),"")</f>
        <v>Receita</v>
      </c>
      <c r="V844" t="str">
        <f>IF(D844=Despesas!$C$13,"Despesas_com_Produto",IF(D844=Despesas!$F$13,"Despesas_com_Serviços",IF(D844=Despesas!$I$13,"Despesas_Administrativas",IF(D844=Despesas!$L$13,"Despesas_Operacionais",IF(D844=Despesas!$O$13,"Despesas_com_Pessoal",IF(D844=Despesas!$R$13,"Impostos",IF(D844=Despesas!$U$13,"Despesas_Não_Operacionais",IF(D844=Despesas!$X$13,"Outras_Despesas",""))))))))</f>
        <v>Despesas_Operacionais</v>
      </c>
      <c r="X844">
        <f t="shared" si="74"/>
        <v>0</v>
      </c>
      <c r="Y844">
        <f t="shared" si="75"/>
        <v>1</v>
      </c>
      <c r="Z844">
        <f t="shared" si="76"/>
        <v>1900</v>
      </c>
    </row>
    <row r="845" spans="2:26" x14ac:dyDescent="0.25">
      <c r="B845" s="35"/>
      <c r="C845" s="35"/>
      <c r="D845" s="36"/>
      <c r="E845" s="36"/>
      <c r="F845" s="36"/>
      <c r="G845" s="82"/>
      <c r="H845" s="36"/>
      <c r="I845" s="73" t="str">
        <f t="shared" ca="1" si="77"/>
        <v/>
      </c>
      <c r="J845" s="69"/>
      <c r="K845" s="37"/>
      <c r="L845" s="58"/>
      <c r="M845" s="58"/>
      <c r="N845" s="74">
        <f t="shared" ca="1" si="78"/>
        <v>0</v>
      </c>
      <c r="O845" s="72">
        <f t="shared" si="79"/>
        <v>0</v>
      </c>
      <c r="U845" t="str">
        <f>IFERROR(VLOOKUP(D845,Outros!$E$14:$F$25,2,0),"")</f>
        <v>Receita</v>
      </c>
      <c r="V845" t="str">
        <f>IF(D845=Despesas!$C$13,"Despesas_com_Produto",IF(D845=Despesas!$F$13,"Despesas_com_Serviços",IF(D845=Despesas!$I$13,"Despesas_Administrativas",IF(D845=Despesas!$L$13,"Despesas_Operacionais",IF(D845=Despesas!$O$13,"Despesas_com_Pessoal",IF(D845=Despesas!$R$13,"Impostos",IF(D845=Despesas!$U$13,"Despesas_Não_Operacionais",IF(D845=Despesas!$X$13,"Outras_Despesas",""))))))))</f>
        <v>Despesas_Operacionais</v>
      </c>
      <c r="X845">
        <f t="shared" si="74"/>
        <v>0</v>
      </c>
      <c r="Y845">
        <f t="shared" si="75"/>
        <v>1</v>
      </c>
      <c r="Z845">
        <f t="shared" si="76"/>
        <v>1900</v>
      </c>
    </row>
    <row r="846" spans="2:26" x14ac:dyDescent="0.25">
      <c r="B846" s="35"/>
      <c r="C846" s="35"/>
      <c r="D846" s="36"/>
      <c r="E846" s="36"/>
      <c r="F846" s="36"/>
      <c r="G846" s="82"/>
      <c r="H846" s="36"/>
      <c r="I846" s="73" t="str">
        <f t="shared" ca="1" si="77"/>
        <v/>
      </c>
      <c r="J846" s="69"/>
      <c r="K846" s="37"/>
      <c r="L846" s="58"/>
      <c r="M846" s="58"/>
      <c r="N846" s="74">
        <f t="shared" ca="1" si="78"/>
        <v>0</v>
      </c>
      <c r="O846" s="72">
        <f t="shared" si="79"/>
        <v>0</v>
      </c>
      <c r="U846" t="str">
        <f>IFERROR(VLOOKUP(D846,Outros!$E$14:$F$25,2,0),"")</f>
        <v>Receita</v>
      </c>
      <c r="V846" t="str">
        <f>IF(D846=Despesas!$C$13,"Despesas_com_Produto",IF(D846=Despesas!$F$13,"Despesas_com_Serviços",IF(D846=Despesas!$I$13,"Despesas_Administrativas",IF(D846=Despesas!$L$13,"Despesas_Operacionais",IF(D846=Despesas!$O$13,"Despesas_com_Pessoal",IF(D846=Despesas!$R$13,"Impostos",IF(D846=Despesas!$U$13,"Despesas_Não_Operacionais",IF(D846=Despesas!$X$13,"Outras_Despesas",""))))))))</f>
        <v>Despesas_Operacionais</v>
      </c>
      <c r="X846">
        <f t="shared" ref="X846:X909" si="80">DAY(B846)</f>
        <v>0</v>
      </c>
      <c r="Y846">
        <f t="shared" ref="Y846:Y909" si="81">MONTH(B846)</f>
        <v>1</v>
      </c>
      <c r="Z846">
        <f t="shared" ref="Z846:Z909" si="82">YEAR(B846)</f>
        <v>1900</v>
      </c>
    </row>
    <row r="847" spans="2:26" x14ac:dyDescent="0.25">
      <c r="B847" s="35"/>
      <c r="C847" s="35"/>
      <c r="D847" s="36"/>
      <c r="E847" s="36"/>
      <c r="F847" s="36"/>
      <c r="G847" s="82"/>
      <c r="H847" s="36"/>
      <c r="I847" s="73" t="str">
        <f t="shared" ref="I847:I910" ca="1" si="83">IF(B847="","",IF(AND(J847="",B847&gt;TODAY()),"Em Aberto",IF(AND(J847="",B847&lt;=TODAY()),"Vencido",IF(AND(J847&lt;&gt;"",B847&gt;=J847),"Pago em dia",IF(AND(J847&lt;&gt;"",B847&lt;J847),"Pago em atraso","")))))</f>
        <v/>
      </c>
      <c r="J847" s="69"/>
      <c r="K847" s="37"/>
      <c r="L847" s="58"/>
      <c r="M847" s="58"/>
      <c r="N847" s="74">
        <f t="shared" ref="N847:N910" ca="1" si="84">IF(I847="Pago em atraso",J847-B847,IF(I847="Vencido",TODAY()-B847,0))</f>
        <v>0</v>
      </c>
      <c r="O847" s="72">
        <f t="shared" ref="O847:O910" si="85">K847-L847+M847</f>
        <v>0</v>
      </c>
      <c r="U847" t="str">
        <f>IFERROR(VLOOKUP(D847,Outros!$E$14:$F$25,2,0),"")</f>
        <v>Receita</v>
      </c>
      <c r="V847" t="str">
        <f>IF(D847=Despesas!$C$13,"Despesas_com_Produto",IF(D847=Despesas!$F$13,"Despesas_com_Serviços",IF(D847=Despesas!$I$13,"Despesas_Administrativas",IF(D847=Despesas!$L$13,"Despesas_Operacionais",IF(D847=Despesas!$O$13,"Despesas_com_Pessoal",IF(D847=Despesas!$R$13,"Impostos",IF(D847=Despesas!$U$13,"Despesas_Não_Operacionais",IF(D847=Despesas!$X$13,"Outras_Despesas",""))))))))</f>
        <v>Despesas_Operacionais</v>
      </c>
      <c r="X847">
        <f t="shared" si="80"/>
        <v>0</v>
      </c>
      <c r="Y847">
        <f t="shared" si="81"/>
        <v>1</v>
      </c>
      <c r="Z847">
        <f t="shared" si="82"/>
        <v>1900</v>
      </c>
    </row>
    <row r="848" spans="2:26" x14ac:dyDescent="0.25">
      <c r="B848" s="35"/>
      <c r="C848" s="35"/>
      <c r="D848" s="36"/>
      <c r="E848" s="36"/>
      <c r="F848" s="36"/>
      <c r="G848" s="82"/>
      <c r="H848" s="36"/>
      <c r="I848" s="73" t="str">
        <f t="shared" ca="1" si="83"/>
        <v/>
      </c>
      <c r="J848" s="69"/>
      <c r="K848" s="37"/>
      <c r="L848" s="58"/>
      <c r="M848" s="58"/>
      <c r="N848" s="74">
        <f t="shared" ca="1" si="84"/>
        <v>0</v>
      </c>
      <c r="O848" s="72">
        <f t="shared" si="85"/>
        <v>0</v>
      </c>
      <c r="U848" t="str">
        <f>IFERROR(VLOOKUP(D848,Outros!$E$14:$F$25,2,0),"")</f>
        <v>Receita</v>
      </c>
      <c r="V848" t="str">
        <f>IF(D848=Despesas!$C$13,"Despesas_com_Produto",IF(D848=Despesas!$F$13,"Despesas_com_Serviços",IF(D848=Despesas!$I$13,"Despesas_Administrativas",IF(D848=Despesas!$L$13,"Despesas_Operacionais",IF(D848=Despesas!$O$13,"Despesas_com_Pessoal",IF(D848=Despesas!$R$13,"Impostos",IF(D848=Despesas!$U$13,"Despesas_Não_Operacionais",IF(D848=Despesas!$X$13,"Outras_Despesas",""))))))))</f>
        <v>Despesas_Operacionais</v>
      </c>
      <c r="X848">
        <f t="shared" si="80"/>
        <v>0</v>
      </c>
      <c r="Y848">
        <f t="shared" si="81"/>
        <v>1</v>
      </c>
      <c r="Z848">
        <f t="shared" si="82"/>
        <v>1900</v>
      </c>
    </row>
    <row r="849" spans="2:26" x14ac:dyDescent="0.25">
      <c r="B849" s="35"/>
      <c r="C849" s="35"/>
      <c r="D849" s="36"/>
      <c r="E849" s="36"/>
      <c r="F849" s="36"/>
      <c r="G849" s="82"/>
      <c r="H849" s="36"/>
      <c r="I849" s="73" t="str">
        <f t="shared" ca="1" si="83"/>
        <v/>
      </c>
      <c r="J849" s="69"/>
      <c r="K849" s="37"/>
      <c r="L849" s="58"/>
      <c r="M849" s="58"/>
      <c r="N849" s="74">
        <f t="shared" ca="1" si="84"/>
        <v>0</v>
      </c>
      <c r="O849" s="72">
        <f t="shared" si="85"/>
        <v>0</v>
      </c>
      <c r="U849" t="str">
        <f>IFERROR(VLOOKUP(D849,Outros!$E$14:$F$25,2,0),"")</f>
        <v>Receita</v>
      </c>
      <c r="V849" t="str">
        <f>IF(D849=Despesas!$C$13,"Despesas_com_Produto",IF(D849=Despesas!$F$13,"Despesas_com_Serviços",IF(D849=Despesas!$I$13,"Despesas_Administrativas",IF(D849=Despesas!$L$13,"Despesas_Operacionais",IF(D849=Despesas!$O$13,"Despesas_com_Pessoal",IF(D849=Despesas!$R$13,"Impostos",IF(D849=Despesas!$U$13,"Despesas_Não_Operacionais",IF(D849=Despesas!$X$13,"Outras_Despesas",""))))))))</f>
        <v>Despesas_Operacionais</v>
      </c>
      <c r="X849">
        <f t="shared" si="80"/>
        <v>0</v>
      </c>
      <c r="Y849">
        <f t="shared" si="81"/>
        <v>1</v>
      </c>
      <c r="Z849">
        <f t="shared" si="82"/>
        <v>1900</v>
      </c>
    </row>
    <row r="850" spans="2:26" x14ac:dyDescent="0.25">
      <c r="B850" s="35"/>
      <c r="C850" s="35"/>
      <c r="D850" s="36"/>
      <c r="E850" s="36"/>
      <c r="F850" s="36"/>
      <c r="G850" s="82"/>
      <c r="H850" s="36"/>
      <c r="I850" s="73" t="str">
        <f t="shared" ca="1" si="83"/>
        <v/>
      </c>
      <c r="J850" s="69"/>
      <c r="K850" s="37"/>
      <c r="L850" s="58"/>
      <c r="M850" s="58"/>
      <c r="N850" s="74">
        <f t="shared" ca="1" si="84"/>
        <v>0</v>
      </c>
      <c r="O850" s="72">
        <f t="shared" si="85"/>
        <v>0</v>
      </c>
      <c r="U850" t="str">
        <f>IFERROR(VLOOKUP(D850,Outros!$E$14:$F$25,2,0),"")</f>
        <v>Receita</v>
      </c>
      <c r="V850" t="str">
        <f>IF(D850=Despesas!$C$13,"Despesas_com_Produto",IF(D850=Despesas!$F$13,"Despesas_com_Serviços",IF(D850=Despesas!$I$13,"Despesas_Administrativas",IF(D850=Despesas!$L$13,"Despesas_Operacionais",IF(D850=Despesas!$O$13,"Despesas_com_Pessoal",IF(D850=Despesas!$R$13,"Impostos",IF(D850=Despesas!$U$13,"Despesas_Não_Operacionais",IF(D850=Despesas!$X$13,"Outras_Despesas",""))))))))</f>
        <v>Despesas_Operacionais</v>
      </c>
      <c r="X850">
        <f t="shared" si="80"/>
        <v>0</v>
      </c>
      <c r="Y850">
        <f t="shared" si="81"/>
        <v>1</v>
      </c>
      <c r="Z850">
        <f t="shared" si="82"/>
        <v>1900</v>
      </c>
    </row>
    <row r="851" spans="2:26" x14ac:dyDescent="0.25">
      <c r="B851" s="35"/>
      <c r="C851" s="35"/>
      <c r="D851" s="36"/>
      <c r="E851" s="36"/>
      <c r="F851" s="36"/>
      <c r="G851" s="82"/>
      <c r="H851" s="36"/>
      <c r="I851" s="73" t="str">
        <f t="shared" ca="1" si="83"/>
        <v/>
      </c>
      <c r="J851" s="69"/>
      <c r="K851" s="37"/>
      <c r="L851" s="58"/>
      <c r="M851" s="58"/>
      <c r="N851" s="74">
        <f t="shared" ca="1" si="84"/>
        <v>0</v>
      </c>
      <c r="O851" s="72">
        <f t="shared" si="85"/>
        <v>0</v>
      </c>
      <c r="U851" t="str">
        <f>IFERROR(VLOOKUP(D851,Outros!$E$14:$F$25,2,0),"")</f>
        <v>Receita</v>
      </c>
      <c r="V851" t="str">
        <f>IF(D851=Despesas!$C$13,"Despesas_com_Produto",IF(D851=Despesas!$F$13,"Despesas_com_Serviços",IF(D851=Despesas!$I$13,"Despesas_Administrativas",IF(D851=Despesas!$L$13,"Despesas_Operacionais",IF(D851=Despesas!$O$13,"Despesas_com_Pessoal",IF(D851=Despesas!$R$13,"Impostos",IF(D851=Despesas!$U$13,"Despesas_Não_Operacionais",IF(D851=Despesas!$X$13,"Outras_Despesas",""))))))))</f>
        <v>Despesas_Operacionais</v>
      </c>
      <c r="X851">
        <f t="shared" si="80"/>
        <v>0</v>
      </c>
      <c r="Y851">
        <f t="shared" si="81"/>
        <v>1</v>
      </c>
      <c r="Z851">
        <f t="shared" si="82"/>
        <v>1900</v>
      </c>
    </row>
    <row r="852" spans="2:26" x14ac:dyDescent="0.25">
      <c r="B852" s="35"/>
      <c r="C852" s="35"/>
      <c r="D852" s="36"/>
      <c r="E852" s="36"/>
      <c r="F852" s="36"/>
      <c r="G852" s="82"/>
      <c r="H852" s="36"/>
      <c r="I852" s="73" t="str">
        <f t="shared" ca="1" si="83"/>
        <v/>
      </c>
      <c r="J852" s="69"/>
      <c r="K852" s="37"/>
      <c r="L852" s="58"/>
      <c r="M852" s="58"/>
      <c r="N852" s="74">
        <f t="shared" ca="1" si="84"/>
        <v>0</v>
      </c>
      <c r="O852" s="72">
        <f t="shared" si="85"/>
        <v>0</v>
      </c>
      <c r="U852" t="str">
        <f>IFERROR(VLOOKUP(D852,Outros!$E$14:$F$25,2,0),"")</f>
        <v>Receita</v>
      </c>
      <c r="V852" t="str">
        <f>IF(D852=Despesas!$C$13,"Despesas_com_Produto",IF(D852=Despesas!$F$13,"Despesas_com_Serviços",IF(D852=Despesas!$I$13,"Despesas_Administrativas",IF(D852=Despesas!$L$13,"Despesas_Operacionais",IF(D852=Despesas!$O$13,"Despesas_com_Pessoal",IF(D852=Despesas!$R$13,"Impostos",IF(D852=Despesas!$U$13,"Despesas_Não_Operacionais",IF(D852=Despesas!$X$13,"Outras_Despesas",""))))))))</f>
        <v>Despesas_Operacionais</v>
      </c>
      <c r="X852">
        <f t="shared" si="80"/>
        <v>0</v>
      </c>
      <c r="Y852">
        <f t="shared" si="81"/>
        <v>1</v>
      </c>
      <c r="Z852">
        <f t="shared" si="82"/>
        <v>1900</v>
      </c>
    </row>
    <row r="853" spans="2:26" x14ac:dyDescent="0.25">
      <c r="B853" s="35"/>
      <c r="C853" s="35"/>
      <c r="D853" s="36"/>
      <c r="E853" s="36"/>
      <c r="F853" s="36"/>
      <c r="G853" s="82"/>
      <c r="H853" s="36"/>
      <c r="I853" s="73" t="str">
        <f t="shared" ca="1" si="83"/>
        <v/>
      </c>
      <c r="J853" s="69"/>
      <c r="K853" s="37"/>
      <c r="L853" s="58"/>
      <c r="M853" s="58"/>
      <c r="N853" s="74">
        <f t="shared" ca="1" si="84"/>
        <v>0</v>
      </c>
      <c r="O853" s="72">
        <f t="shared" si="85"/>
        <v>0</v>
      </c>
      <c r="U853" t="str">
        <f>IFERROR(VLOOKUP(D853,Outros!$E$14:$F$25,2,0),"")</f>
        <v>Receita</v>
      </c>
      <c r="V853" t="str">
        <f>IF(D853=Despesas!$C$13,"Despesas_com_Produto",IF(D853=Despesas!$F$13,"Despesas_com_Serviços",IF(D853=Despesas!$I$13,"Despesas_Administrativas",IF(D853=Despesas!$L$13,"Despesas_Operacionais",IF(D853=Despesas!$O$13,"Despesas_com_Pessoal",IF(D853=Despesas!$R$13,"Impostos",IF(D853=Despesas!$U$13,"Despesas_Não_Operacionais",IF(D853=Despesas!$X$13,"Outras_Despesas",""))))))))</f>
        <v>Despesas_Operacionais</v>
      </c>
      <c r="X853">
        <f t="shared" si="80"/>
        <v>0</v>
      </c>
      <c r="Y853">
        <f t="shared" si="81"/>
        <v>1</v>
      </c>
      <c r="Z853">
        <f t="shared" si="82"/>
        <v>1900</v>
      </c>
    </row>
    <row r="854" spans="2:26" x14ac:dyDescent="0.25">
      <c r="B854" s="35"/>
      <c r="C854" s="35"/>
      <c r="D854" s="36"/>
      <c r="E854" s="36"/>
      <c r="F854" s="36"/>
      <c r="G854" s="82"/>
      <c r="H854" s="36"/>
      <c r="I854" s="73" t="str">
        <f t="shared" ca="1" si="83"/>
        <v/>
      </c>
      <c r="J854" s="69"/>
      <c r="K854" s="37"/>
      <c r="L854" s="58"/>
      <c r="M854" s="58"/>
      <c r="N854" s="74">
        <f t="shared" ca="1" si="84"/>
        <v>0</v>
      </c>
      <c r="O854" s="72">
        <f t="shared" si="85"/>
        <v>0</v>
      </c>
      <c r="U854" t="str">
        <f>IFERROR(VLOOKUP(D854,Outros!$E$14:$F$25,2,0),"")</f>
        <v>Receita</v>
      </c>
      <c r="V854" t="str">
        <f>IF(D854=Despesas!$C$13,"Despesas_com_Produto",IF(D854=Despesas!$F$13,"Despesas_com_Serviços",IF(D854=Despesas!$I$13,"Despesas_Administrativas",IF(D854=Despesas!$L$13,"Despesas_Operacionais",IF(D854=Despesas!$O$13,"Despesas_com_Pessoal",IF(D854=Despesas!$R$13,"Impostos",IF(D854=Despesas!$U$13,"Despesas_Não_Operacionais",IF(D854=Despesas!$X$13,"Outras_Despesas",""))))))))</f>
        <v>Despesas_Operacionais</v>
      </c>
      <c r="X854">
        <f t="shared" si="80"/>
        <v>0</v>
      </c>
      <c r="Y854">
        <f t="shared" si="81"/>
        <v>1</v>
      </c>
      <c r="Z854">
        <f t="shared" si="82"/>
        <v>1900</v>
      </c>
    </row>
    <row r="855" spans="2:26" x14ac:dyDescent="0.25">
      <c r="B855" s="35"/>
      <c r="C855" s="35"/>
      <c r="D855" s="36"/>
      <c r="E855" s="36"/>
      <c r="F855" s="36"/>
      <c r="G855" s="82"/>
      <c r="H855" s="36"/>
      <c r="I855" s="73" t="str">
        <f t="shared" ca="1" si="83"/>
        <v/>
      </c>
      <c r="J855" s="69"/>
      <c r="K855" s="37"/>
      <c r="L855" s="58"/>
      <c r="M855" s="58"/>
      <c r="N855" s="74">
        <f t="shared" ca="1" si="84"/>
        <v>0</v>
      </c>
      <c r="O855" s="72">
        <f t="shared" si="85"/>
        <v>0</v>
      </c>
      <c r="U855" t="str">
        <f>IFERROR(VLOOKUP(D855,Outros!$E$14:$F$25,2,0),"")</f>
        <v>Receita</v>
      </c>
      <c r="V855" t="str">
        <f>IF(D855=Despesas!$C$13,"Despesas_com_Produto",IF(D855=Despesas!$F$13,"Despesas_com_Serviços",IF(D855=Despesas!$I$13,"Despesas_Administrativas",IF(D855=Despesas!$L$13,"Despesas_Operacionais",IF(D855=Despesas!$O$13,"Despesas_com_Pessoal",IF(D855=Despesas!$R$13,"Impostos",IF(D855=Despesas!$U$13,"Despesas_Não_Operacionais",IF(D855=Despesas!$X$13,"Outras_Despesas",""))))))))</f>
        <v>Despesas_Operacionais</v>
      </c>
      <c r="X855">
        <f t="shared" si="80"/>
        <v>0</v>
      </c>
      <c r="Y855">
        <f t="shared" si="81"/>
        <v>1</v>
      </c>
      <c r="Z855">
        <f t="shared" si="82"/>
        <v>1900</v>
      </c>
    </row>
    <row r="856" spans="2:26" x14ac:dyDescent="0.25">
      <c r="B856" s="35"/>
      <c r="C856" s="35"/>
      <c r="D856" s="36"/>
      <c r="E856" s="36"/>
      <c r="F856" s="36"/>
      <c r="G856" s="82"/>
      <c r="H856" s="36"/>
      <c r="I856" s="73" t="str">
        <f t="shared" ca="1" si="83"/>
        <v/>
      </c>
      <c r="J856" s="69"/>
      <c r="K856" s="37"/>
      <c r="L856" s="58"/>
      <c r="M856" s="58"/>
      <c r="N856" s="74">
        <f t="shared" ca="1" si="84"/>
        <v>0</v>
      </c>
      <c r="O856" s="72">
        <f t="shared" si="85"/>
        <v>0</v>
      </c>
      <c r="U856" t="str">
        <f>IFERROR(VLOOKUP(D856,Outros!$E$14:$F$25,2,0),"")</f>
        <v>Receita</v>
      </c>
      <c r="V856" t="str">
        <f>IF(D856=Despesas!$C$13,"Despesas_com_Produto",IF(D856=Despesas!$F$13,"Despesas_com_Serviços",IF(D856=Despesas!$I$13,"Despesas_Administrativas",IF(D856=Despesas!$L$13,"Despesas_Operacionais",IF(D856=Despesas!$O$13,"Despesas_com_Pessoal",IF(D856=Despesas!$R$13,"Impostos",IF(D856=Despesas!$U$13,"Despesas_Não_Operacionais",IF(D856=Despesas!$X$13,"Outras_Despesas",""))))))))</f>
        <v>Despesas_Operacionais</v>
      </c>
      <c r="X856">
        <f t="shared" si="80"/>
        <v>0</v>
      </c>
      <c r="Y856">
        <f t="shared" si="81"/>
        <v>1</v>
      </c>
      <c r="Z856">
        <f t="shared" si="82"/>
        <v>1900</v>
      </c>
    </row>
    <row r="857" spans="2:26" x14ac:dyDescent="0.25">
      <c r="B857" s="35"/>
      <c r="C857" s="35"/>
      <c r="D857" s="36"/>
      <c r="E857" s="36"/>
      <c r="F857" s="36"/>
      <c r="G857" s="82"/>
      <c r="H857" s="36"/>
      <c r="I857" s="73" t="str">
        <f t="shared" ca="1" si="83"/>
        <v/>
      </c>
      <c r="J857" s="69"/>
      <c r="K857" s="37"/>
      <c r="L857" s="58"/>
      <c r="M857" s="58"/>
      <c r="N857" s="74">
        <f t="shared" ca="1" si="84"/>
        <v>0</v>
      </c>
      <c r="O857" s="72">
        <f t="shared" si="85"/>
        <v>0</v>
      </c>
      <c r="U857" t="str">
        <f>IFERROR(VLOOKUP(D857,Outros!$E$14:$F$25,2,0),"")</f>
        <v>Receita</v>
      </c>
      <c r="V857" t="str">
        <f>IF(D857=Despesas!$C$13,"Despesas_com_Produto",IF(D857=Despesas!$F$13,"Despesas_com_Serviços",IF(D857=Despesas!$I$13,"Despesas_Administrativas",IF(D857=Despesas!$L$13,"Despesas_Operacionais",IF(D857=Despesas!$O$13,"Despesas_com_Pessoal",IF(D857=Despesas!$R$13,"Impostos",IF(D857=Despesas!$U$13,"Despesas_Não_Operacionais",IF(D857=Despesas!$X$13,"Outras_Despesas",""))))))))</f>
        <v>Despesas_Operacionais</v>
      </c>
      <c r="X857">
        <f t="shared" si="80"/>
        <v>0</v>
      </c>
      <c r="Y857">
        <f t="shared" si="81"/>
        <v>1</v>
      </c>
      <c r="Z857">
        <f t="shared" si="82"/>
        <v>1900</v>
      </c>
    </row>
    <row r="858" spans="2:26" x14ac:dyDescent="0.25">
      <c r="B858" s="35"/>
      <c r="C858" s="35"/>
      <c r="D858" s="36"/>
      <c r="E858" s="36"/>
      <c r="F858" s="36"/>
      <c r="G858" s="82"/>
      <c r="H858" s="36"/>
      <c r="I858" s="73" t="str">
        <f t="shared" ca="1" si="83"/>
        <v/>
      </c>
      <c r="J858" s="69"/>
      <c r="K858" s="37"/>
      <c r="L858" s="58"/>
      <c r="M858" s="58"/>
      <c r="N858" s="74">
        <f t="shared" ca="1" si="84"/>
        <v>0</v>
      </c>
      <c r="O858" s="72">
        <f t="shared" si="85"/>
        <v>0</v>
      </c>
      <c r="U858" t="str">
        <f>IFERROR(VLOOKUP(D858,Outros!$E$14:$F$25,2,0),"")</f>
        <v>Receita</v>
      </c>
      <c r="V858" t="str">
        <f>IF(D858=Despesas!$C$13,"Despesas_com_Produto",IF(D858=Despesas!$F$13,"Despesas_com_Serviços",IF(D858=Despesas!$I$13,"Despesas_Administrativas",IF(D858=Despesas!$L$13,"Despesas_Operacionais",IF(D858=Despesas!$O$13,"Despesas_com_Pessoal",IF(D858=Despesas!$R$13,"Impostos",IF(D858=Despesas!$U$13,"Despesas_Não_Operacionais",IF(D858=Despesas!$X$13,"Outras_Despesas",""))))))))</f>
        <v>Despesas_Operacionais</v>
      </c>
      <c r="X858">
        <f t="shared" si="80"/>
        <v>0</v>
      </c>
      <c r="Y858">
        <f t="shared" si="81"/>
        <v>1</v>
      </c>
      <c r="Z858">
        <f t="shared" si="82"/>
        <v>1900</v>
      </c>
    </row>
    <row r="859" spans="2:26" x14ac:dyDescent="0.25">
      <c r="B859" s="35"/>
      <c r="C859" s="35"/>
      <c r="D859" s="36"/>
      <c r="E859" s="36"/>
      <c r="F859" s="36"/>
      <c r="G859" s="82"/>
      <c r="H859" s="36"/>
      <c r="I859" s="73" t="str">
        <f t="shared" ca="1" si="83"/>
        <v/>
      </c>
      <c r="J859" s="69"/>
      <c r="K859" s="37"/>
      <c r="L859" s="58"/>
      <c r="M859" s="58"/>
      <c r="N859" s="74">
        <f t="shared" ca="1" si="84"/>
        <v>0</v>
      </c>
      <c r="O859" s="72">
        <f t="shared" si="85"/>
        <v>0</v>
      </c>
      <c r="U859" t="str">
        <f>IFERROR(VLOOKUP(D859,Outros!$E$14:$F$25,2,0),"")</f>
        <v>Receita</v>
      </c>
      <c r="V859" t="str">
        <f>IF(D859=Despesas!$C$13,"Despesas_com_Produto",IF(D859=Despesas!$F$13,"Despesas_com_Serviços",IF(D859=Despesas!$I$13,"Despesas_Administrativas",IF(D859=Despesas!$L$13,"Despesas_Operacionais",IF(D859=Despesas!$O$13,"Despesas_com_Pessoal",IF(D859=Despesas!$R$13,"Impostos",IF(D859=Despesas!$U$13,"Despesas_Não_Operacionais",IF(D859=Despesas!$X$13,"Outras_Despesas",""))))))))</f>
        <v>Despesas_Operacionais</v>
      </c>
      <c r="X859">
        <f t="shared" si="80"/>
        <v>0</v>
      </c>
      <c r="Y859">
        <f t="shared" si="81"/>
        <v>1</v>
      </c>
      <c r="Z859">
        <f t="shared" si="82"/>
        <v>1900</v>
      </c>
    </row>
    <row r="860" spans="2:26" x14ac:dyDescent="0.25">
      <c r="B860" s="35"/>
      <c r="C860" s="35"/>
      <c r="D860" s="36"/>
      <c r="E860" s="36"/>
      <c r="F860" s="36"/>
      <c r="G860" s="82"/>
      <c r="H860" s="36"/>
      <c r="I860" s="73" t="str">
        <f t="shared" ca="1" si="83"/>
        <v/>
      </c>
      <c r="J860" s="69"/>
      <c r="K860" s="37"/>
      <c r="L860" s="58"/>
      <c r="M860" s="58"/>
      <c r="N860" s="74">
        <f t="shared" ca="1" si="84"/>
        <v>0</v>
      </c>
      <c r="O860" s="72">
        <f t="shared" si="85"/>
        <v>0</v>
      </c>
      <c r="U860" t="str">
        <f>IFERROR(VLOOKUP(D860,Outros!$E$14:$F$25,2,0),"")</f>
        <v>Receita</v>
      </c>
      <c r="V860" t="str">
        <f>IF(D860=Despesas!$C$13,"Despesas_com_Produto",IF(D860=Despesas!$F$13,"Despesas_com_Serviços",IF(D860=Despesas!$I$13,"Despesas_Administrativas",IF(D860=Despesas!$L$13,"Despesas_Operacionais",IF(D860=Despesas!$O$13,"Despesas_com_Pessoal",IF(D860=Despesas!$R$13,"Impostos",IF(D860=Despesas!$U$13,"Despesas_Não_Operacionais",IF(D860=Despesas!$X$13,"Outras_Despesas",""))))))))</f>
        <v>Despesas_Operacionais</v>
      </c>
      <c r="X860">
        <f t="shared" si="80"/>
        <v>0</v>
      </c>
      <c r="Y860">
        <f t="shared" si="81"/>
        <v>1</v>
      </c>
      <c r="Z860">
        <f t="shared" si="82"/>
        <v>1900</v>
      </c>
    </row>
    <row r="861" spans="2:26" x14ac:dyDescent="0.25">
      <c r="B861" s="35"/>
      <c r="C861" s="35"/>
      <c r="D861" s="36"/>
      <c r="E861" s="36"/>
      <c r="F861" s="36"/>
      <c r="G861" s="82"/>
      <c r="H861" s="36"/>
      <c r="I861" s="73" t="str">
        <f t="shared" ca="1" si="83"/>
        <v/>
      </c>
      <c r="J861" s="69"/>
      <c r="K861" s="37"/>
      <c r="L861" s="58"/>
      <c r="M861" s="58"/>
      <c r="N861" s="74">
        <f t="shared" ca="1" si="84"/>
        <v>0</v>
      </c>
      <c r="O861" s="72">
        <f t="shared" si="85"/>
        <v>0</v>
      </c>
      <c r="U861" t="str">
        <f>IFERROR(VLOOKUP(D861,Outros!$E$14:$F$25,2,0),"")</f>
        <v>Receita</v>
      </c>
      <c r="V861" t="str">
        <f>IF(D861=Despesas!$C$13,"Despesas_com_Produto",IF(D861=Despesas!$F$13,"Despesas_com_Serviços",IF(D861=Despesas!$I$13,"Despesas_Administrativas",IF(D861=Despesas!$L$13,"Despesas_Operacionais",IF(D861=Despesas!$O$13,"Despesas_com_Pessoal",IF(D861=Despesas!$R$13,"Impostos",IF(D861=Despesas!$U$13,"Despesas_Não_Operacionais",IF(D861=Despesas!$X$13,"Outras_Despesas",""))))))))</f>
        <v>Despesas_Operacionais</v>
      </c>
      <c r="X861">
        <f t="shared" si="80"/>
        <v>0</v>
      </c>
      <c r="Y861">
        <f t="shared" si="81"/>
        <v>1</v>
      </c>
      <c r="Z861">
        <f t="shared" si="82"/>
        <v>1900</v>
      </c>
    </row>
    <row r="862" spans="2:26" x14ac:dyDescent="0.25">
      <c r="B862" s="35"/>
      <c r="C862" s="35"/>
      <c r="D862" s="36"/>
      <c r="E862" s="36"/>
      <c r="F862" s="36"/>
      <c r="G862" s="82"/>
      <c r="H862" s="36"/>
      <c r="I862" s="73" t="str">
        <f t="shared" ca="1" si="83"/>
        <v/>
      </c>
      <c r="J862" s="69"/>
      <c r="K862" s="37"/>
      <c r="L862" s="58"/>
      <c r="M862" s="58"/>
      <c r="N862" s="74">
        <f t="shared" ca="1" si="84"/>
        <v>0</v>
      </c>
      <c r="O862" s="72">
        <f t="shared" si="85"/>
        <v>0</v>
      </c>
      <c r="U862" t="str">
        <f>IFERROR(VLOOKUP(D862,Outros!$E$14:$F$25,2,0),"")</f>
        <v>Receita</v>
      </c>
      <c r="V862" t="str">
        <f>IF(D862=Despesas!$C$13,"Despesas_com_Produto",IF(D862=Despesas!$F$13,"Despesas_com_Serviços",IF(D862=Despesas!$I$13,"Despesas_Administrativas",IF(D862=Despesas!$L$13,"Despesas_Operacionais",IF(D862=Despesas!$O$13,"Despesas_com_Pessoal",IF(D862=Despesas!$R$13,"Impostos",IF(D862=Despesas!$U$13,"Despesas_Não_Operacionais",IF(D862=Despesas!$X$13,"Outras_Despesas",""))))))))</f>
        <v>Despesas_Operacionais</v>
      </c>
      <c r="X862">
        <f t="shared" si="80"/>
        <v>0</v>
      </c>
      <c r="Y862">
        <f t="shared" si="81"/>
        <v>1</v>
      </c>
      <c r="Z862">
        <f t="shared" si="82"/>
        <v>1900</v>
      </c>
    </row>
    <row r="863" spans="2:26" x14ac:dyDescent="0.25">
      <c r="B863" s="35"/>
      <c r="C863" s="35"/>
      <c r="D863" s="36"/>
      <c r="E863" s="36"/>
      <c r="F863" s="36"/>
      <c r="G863" s="82"/>
      <c r="H863" s="36"/>
      <c r="I863" s="73" t="str">
        <f t="shared" ca="1" si="83"/>
        <v/>
      </c>
      <c r="J863" s="69"/>
      <c r="K863" s="37"/>
      <c r="L863" s="58"/>
      <c r="M863" s="58"/>
      <c r="N863" s="74">
        <f t="shared" ca="1" si="84"/>
        <v>0</v>
      </c>
      <c r="O863" s="72">
        <f t="shared" si="85"/>
        <v>0</v>
      </c>
      <c r="U863" t="str">
        <f>IFERROR(VLOOKUP(D863,Outros!$E$14:$F$25,2,0),"")</f>
        <v>Receita</v>
      </c>
      <c r="V863" t="str">
        <f>IF(D863=Despesas!$C$13,"Despesas_com_Produto",IF(D863=Despesas!$F$13,"Despesas_com_Serviços",IF(D863=Despesas!$I$13,"Despesas_Administrativas",IF(D863=Despesas!$L$13,"Despesas_Operacionais",IF(D863=Despesas!$O$13,"Despesas_com_Pessoal",IF(D863=Despesas!$R$13,"Impostos",IF(D863=Despesas!$U$13,"Despesas_Não_Operacionais",IF(D863=Despesas!$X$13,"Outras_Despesas",""))))))))</f>
        <v>Despesas_Operacionais</v>
      </c>
      <c r="X863">
        <f t="shared" si="80"/>
        <v>0</v>
      </c>
      <c r="Y863">
        <f t="shared" si="81"/>
        <v>1</v>
      </c>
      <c r="Z863">
        <f t="shared" si="82"/>
        <v>1900</v>
      </c>
    </row>
    <row r="864" spans="2:26" x14ac:dyDescent="0.25">
      <c r="B864" s="35"/>
      <c r="C864" s="35"/>
      <c r="D864" s="36"/>
      <c r="E864" s="36"/>
      <c r="F864" s="36"/>
      <c r="G864" s="82"/>
      <c r="H864" s="36"/>
      <c r="I864" s="73" t="str">
        <f t="shared" ca="1" si="83"/>
        <v/>
      </c>
      <c r="J864" s="69"/>
      <c r="K864" s="37"/>
      <c r="L864" s="58"/>
      <c r="M864" s="58"/>
      <c r="N864" s="74">
        <f t="shared" ca="1" si="84"/>
        <v>0</v>
      </c>
      <c r="O864" s="72">
        <f t="shared" si="85"/>
        <v>0</v>
      </c>
      <c r="U864" t="str">
        <f>IFERROR(VLOOKUP(D864,Outros!$E$14:$F$25,2,0),"")</f>
        <v>Receita</v>
      </c>
      <c r="V864" t="str">
        <f>IF(D864=Despesas!$C$13,"Despesas_com_Produto",IF(D864=Despesas!$F$13,"Despesas_com_Serviços",IF(D864=Despesas!$I$13,"Despesas_Administrativas",IF(D864=Despesas!$L$13,"Despesas_Operacionais",IF(D864=Despesas!$O$13,"Despesas_com_Pessoal",IF(D864=Despesas!$R$13,"Impostos",IF(D864=Despesas!$U$13,"Despesas_Não_Operacionais",IF(D864=Despesas!$X$13,"Outras_Despesas",""))))))))</f>
        <v>Despesas_Operacionais</v>
      </c>
      <c r="X864">
        <f t="shared" si="80"/>
        <v>0</v>
      </c>
      <c r="Y864">
        <f t="shared" si="81"/>
        <v>1</v>
      </c>
      <c r="Z864">
        <f t="shared" si="82"/>
        <v>1900</v>
      </c>
    </row>
    <row r="865" spans="2:26" x14ac:dyDescent="0.25">
      <c r="B865" s="35"/>
      <c r="C865" s="35"/>
      <c r="D865" s="36"/>
      <c r="E865" s="36"/>
      <c r="F865" s="36"/>
      <c r="G865" s="82"/>
      <c r="H865" s="36"/>
      <c r="I865" s="73" t="str">
        <f t="shared" ca="1" si="83"/>
        <v/>
      </c>
      <c r="J865" s="69"/>
      <c r="K865" s="37"/>
      <c r="L865" s="58"/>
      <c r="M865" s="58"/>
      <c r="N865" s="74">
        <f t="shared" ca="1" si="84"/>
        <v>0</v>
      </c>
      <c r="O865" s="72">
        <f t="shared" si="85"/>
        <v>0</v>
      </c>
      <c r="U865" t="str">
        <f>IFERROR(VLOOKUP(D865,Outros!$E$14:$F$25,2,0),"")</f>
        <v>Receita</v>
      </c>
      <c r="V865" t="str">
        <f>IF(D865=Despesas!$C$13,"Despesas_com_Produto",IF(D865=Despesas!$F$13,"Despesas_com_Serviços",IF(D865=Despesas!$I$13,"Despesas_Administrativas",IF(D865=Despesas!$L$13,"Despesas_Operacionais",IF(D865=Despesas!$O$13,"Despesas_com_Pessoal",IF(D865=Despesas!$R$13,"Impostos",IF(D865=Despesas!$U$13,"Despesas_Não_Operacionais",IF(D865=Despesas!$X$13,"Outras_Despesas",""))))))))</f>
        <v>Despesas_Operacionais</v>
      </c>
      <c r="X865">
        <f t="shared" si="80"/>
        <v>0</v>
      </c>
      <c r="Y865">
        <f t="shared" si="81"/>
        <v>1</v>
      </c>
      <c r="Z865">
        <f t="shared" si="82"/>
        <v>1900</v>
      </c>
    </row>
    <row r="866" spans="2:26" x14ac:dyDescent="0.25">
      <c r="B866" s="35"/>
      <c r="C866" s="35"/>
      <c r="D866" s="36"/>
      <c r="E866" s="36"/>
      <c r="F866" s="36"/>
      <c r="G866" s="82"/>
      <c r="H866" s="36"/>
      <c r="I866" s="73" t="str">
        <f t="shared" ca="1" si="83"/>
        <v/>
      </c>
      <c r="J866" s="69"/>
      <c r="K866" s="37"/>
      <c r="L866" s="58"/>
      <c r="M866" s="58"/>
      <c r="N866" s="74">
        <f t="shared" ca="1" si="84"/>
        <v>0</v>
      </c>
      <c r="O866" s="72">
        <f t="shared" si="85"/>
        <v>0</v>
      </c>
      <c r="U866" t="str">
        <f>IFERROR(VLOOKUP(D866,Outros!$E$14:$F$25,2,0),"")</f>
        <v>Receita</v>
      </c>
      <c r="V866" t="str">
        <f>IF(D866=Despesas!$C$13,"Despesas_com_Produto",IF(D866=Despesas!$F$13,"Despesas_com_Serviços",IF(D866=Despesas!$I$13,"Despesas_Administrativas",IF(D866=Despesas!$L$13,"Despesas_Operacionais",IF(D866=Despesas!$O$13,"Despesas_com_Pessoal",IF(D866=Despesas!$R$13,"Impostos",IF(D866=Despesas!$U$13,"Despesas_Não_Operacionais",IF(D866=Despesas!$X$13,"Outras_Despesas",""))))))))</f>
        <v>Despesas_Operacionais</v>
      </c>
      <c r="X866">
        <f t="shared" si="80"/>
        <v>0</v>
      </c>
      <c r="Y866">
        <f t="shared" si="81"/>
        <v>1</v>
      </c>
      <c r="Z866">
        <f t="shared" si="82"/>
        <v>1900</v>
      </c>
    </row>
    <row r="867" spans="2:26" x14ac:dyDescent="0.25">
      <c r="B867" s="35"/>
      <c r="C867" s="35"/>
      <c r="D867" s="36"/>
      <c r="E867" s="36"/>
      <c r="F867" s="36"/>
      <c r="G867" s="82"/>
      <c r="H867" s="36"/>
      <c r="I867" s="73" t="str">
        <f t="shared" ca="1" si="83"/>
        <v/>
      </c>
      <c r="J867" s="69"/>
      <c r="K867" s="37"/>
      <c r="L867" s="58"/>
      <c r="M867" s="58"/>
      <c r="N867" s="74">
        <f t="shared" ca="1" si="84"/>
        <v>0</v>
      </c>
      <c r="O867" s="72">
        <f t="shared" si="85"/>
        <v>0</v>
      </c>
      <c r="U867" t="str">
        <f>IFERROR(VLOOKUP(D867,Outros!$E$14:$F$25,2,0),"")</f>
        <v>Receita</v>
      </c>
      <c r="V867" t="str">
        <f>IF(D867=Despesas!$C$13,"Despesas_com_Produto",IF(D867=Despesas!$F$13,"Despesas_com_Serviços",IF(D867=Despesas!$I$13,"Despesas_Administrativas",IF(D867=Despesas!$L$13,"Despesas_Operacionais",IF(D867=Despesas!$O$13,"Despesas_com_Pessoal",IF(D867=Despesas!$R$13,"Impostos",IF(D867=Despesas!$U$13,"Despesas_Não_Operacionais",IF(D867=Despesas!$X$13,"Outras_Despesas",""))))))))</f>
        <v>Despesas_Operacionais</v>
      </c>
      <c r="X867">
        <f t="shared" si="80"/>
        <v>0</v>
      </c>
      <c r="Y867">
        <f t="shared" si="81"/>
        <v>1</v>
      </c>
      <c r="Z867">
        <f t="shared" si="82"/>
        <v>1900</v>
      </c>
    </row>
    <row r="868" spans="2:26" x14ac:dyDescent="0.25">
      <c r="B868" s="35"/>
      <c r="C868" s="35"/>
      <c r="D868" s="36"/>
      <c r="E868" s="36"/>
      <c r="F868" s="36"/>
      <c r="G868" s="82"/>
      <c r="H868" s="36"/>
      <c r="I868" s="73" t="str">
        <f t="shared" ca="1" si="83"/>
        <v/>
      </c>
      <c r="J868" s="69"/>
      <c r="K868" s="37"/>
      <c r="L868" s="58"/>
      <c r="M868" s="58"/>
      <c r="N868" s="74">
        <f t="shared" ca="1" si="84"/>
        <v>0</v>
      </c>
      <c r="O868" s="72">
        <f t="shared" si="85"/>
        <v>0</v>
      </c>
      <c r="U868" t="str">
        <f>IFERROR(VLOOKUP(D868,Outros!$E$14:$F$25,2,0),"")</f>
        <v>Receita</v>
      </c>
      <c r="V868" t="str">
        <f>IF(D868=Despesas!$C$13,"Despesas_com_Produto",IF(D868=Despesas!$F$13,"Despesas_com_Serviços",IF(D868=Despesas!$I$13,"Despesas_Administrativas",IF(D868=Despesas!$L$13,"Despesas_Operacionais",IF(D868=Despesas!$O$13,"Despesas_com_Pessoal",IF(D868=Despesas!$R$13,"Impostos",IF(D868=Despesas!$U$13,"Despesas_Não_Operacionais",IF(D868=Despesas!$X$13,"Outras_Despesas",""))))))))</f>
        <v>Despesas_Operacionais</v>
      </c>
      <c r="X868">
        <f t="shared" si="80"/>
        <v>0</v>
      </c>
      <c r="Y868">
        <f t="shared" si="81"/>
        <v>1</v>
      </c>
      <c r="Z868">
        <f t="shared" si="82"/>
        <v>1900</v>
      </c>
    </row>
    <row r="869" spans="2:26" x14ac:dyDescent="0.25">
      <c r="B869" s="35"/>
      <c r="C869" s="35"/>
      <c r="D869" s="36"/>
      <c r="E869" s="36"/>
      <c r="F869" s="36"/>
      <c r="G869" s="82"/>
      <c r="H869" s="36"/>
      <c r="I869" s="73" t="str">
        <f t="shared" ca="1" si="83"/>
        <v/>
      </c>
      <c r="J869" s="69"/>
      <c r="K869" s="37"/>
      <c r="L869" s="58"/>
      <c r="M869" s="58"/>
      <c r="N869" s="74">
        <f t="shared" ca="1" si="84"/>
        <v>0</v>
      </c>
      <c r="O869" s="72">
        <f t="shared" si="85"/>
        <v>0</v>
      </c>
      <c r="U869" t="str">
        <f>IFERROR(VLOOKUP(D869,Outros!$E$14:$F$25,2,0),"")</f>
        <v>Receita</v>
      </c>
      <c r="V869" t="str">
        <f>IF(D869=Despesas!$C$13,"Despesas_com_Produto",IF(D869=Despesas!$F$13,"Despesas_com_Serviços",IF(D869=Despesas!$I$13,"Despesas_Administrativas",IF(D869=Despesas!$L$13,"Despesas_Operacionais",IF(D869=Despesas!$O$13,"Despesas_com_Pessoal",IF(D869=Despesas!$R$13,"Impostos",IF(D869=Despesas!$U$13,"Despesas_Não_Operacionais",IF(D869=Despesas!$X$13,"Outras_Despesas",""))))))))</f>
        <v>Despesas_Operacionais</v>
      </c>
      <c r="X869">
        <f t="shared" si="80"/>
        <v>0</v>
      </c>
      <c r="Y869">
        <f t="shared" si="81"/>
        <v>1</v>
      </c>
      <c r="Z869">
        <f t="shared" si="82"/>
        <v>1900</v>
      </c>
    </row>
    <row r="870" spans="2:26" x14ac:dyDescent="0.25">
      <c r="B870" s="35"/>
      <c r="C870" s="35"/>
      <c r="D870" s="36"/>
      <c r="E870" s="36"/>
      <c r="F870" s="36"/>
      <c r="G870" s="82"/>
      <c r="H870" s="36"/>
      <c r="I870" s="73" t="str">
        <f t="shared" ca="1" si="83"/>
        <v/>
      </c>
      <c r="J870" s="69"/>
      <c r="K870" s="37"/>
      <c r="L870" s="58"/>
      <c r="M870" s="58"/>
      <c r="N870" s="74">
        <f t="shared" ca="1" si="84"/>
        <v>0</v>
      </c>
      <c r="O870" s="72">
        <f t="shared" si="85"/>
        <v>0</v>
      </c>
      <c r="U870" t="str">
        <f>IFERROR(VLOOKUP(D870,Outros!$E$14:$F$25,2,0),"")</f>
        <v>Receita</v>
      </c>
      <c r="V870" t="str">
        <f>IF(D870=Despesas!$C$13,"Despesas_com_Produto",IF(D870=Despesas!$F$13,"Despesas_com_Serviços",IF(D870=Despesas!$I$13,"Despesas_Administrativas",IF(D870=Despesas!$L$13,"Despesas_Operacionais",IF(D870=Despesas!$O$13,"Despesas_com_Pessoal",IF(D870=Despesas!$R$13,"Impostos",IF(D870=Despesas!$U$13,"Despesas_Não_Operacionais",IF(D870=Despesas!$X$13,"Outras_Despesas",""))))))))</f>
        <v>Despesas_Operacionais</v>
      </c>
      <c r="X870">
        <f t="shared" si="80"/>
        <v>0</v>
      </c>
      <c r="Y870">
        <f t="shared" si="81"/>
        <v>1</v>
      </c>
      <c r="Z870">
        <f t="shared" si="82"/>
        <v>1900</v>
      </c>
    </row>
    <row r="871" spans="2:26" x14ac:dyDescent="0.25">
      <c r="B871" s="35"/>
      <c r="C871" s="35"/>
      <c r="D871" s="36"/>
      <c r="E871" s="36"/>
      <c r="F871" s="36"/>
      <c r="G871" s="82"/>
      <c r="H871" s="36"/>
      <c r="I871" s="73" t="str">
        <f t="shared" ca="1" si="83"/>
        <v/>
      </c>
      <c r="J871" s="69"/>
      <c r="K871" s="37"/>
      <c r="L871" s="58"/>
      <c r="M871" s="58"/>
      <c r="N871" s="74">
        <f t="shared" ca="1" si="84"/>
        <v>0</v>
      </c>
      <c r="O871" s="72">
        <f t="shared" si="85"/>
        <v>0</v>
      </c>
      <c r="U871" t="str">
        <f>IFERROR(VLOOKUP(D871,Outros!$E$14:$F$25,2,0),"")</f>
        <v>Receita</v>
      </c>
      <c r="V871" t="str">
        <f>IF(D871=Despesas!$C$13,"Despesas_com_Produto",IF(D871=Despesas!$F$13,"Despesas_com_Serviços",IF(D871=Despesas!$I$13,"Despesas_Administrativas",IF(D871=Despesas!$L$13,"Despesas_Operacionais",IF(D871=Despesas!$O$13,"Despesas_com_Pessoal",IF(D871=Despesas!$R$13,"Impostos",IF(D871=Despesas!$U$13,"Despesas_Não_Operacionais",IF(D871=Despesas!$X$13,"Outras_Despesas",""))))))))</f>
        <v>Despesas_Operacionais</v>
      </c>
      <c r="X871">
        <f t="shared" si="80"/>
        <v>0</v>
      </c>
      <c r="Y871">
        <f t="shared" si="81"/>
        <v>1</v>
      </c>
      <c r="Z871">
        <f t="shared" si="82"/>
        <v>1900</v>
      </c>
    </row>
    <row r="872" spans="2:26" x14ac:dyDescent="0.25">
      <c r="B872" s="35"/>
      <c r="C872" s="35"/>
      <c r="D872" s="36"/>
      <c r="E872" s="36"/>
      <c r="F872" s="36"/>
      <c r="G872" s="82"/>
      <c r="H872" s="36"/>
      <c r="I872" s="73" t="str">
        <f t="shared" ca="1" si="83"/>
        <v/>
      </c>
      <c r="J872" s="69"/>
      <c r="K872" s="37"/>
      <c r="L872" s="58"/>
      <c r="M872" s="58"/>
      <c r="N872" s="74">
        <f t="shared" ca="1" si="84"/>
        <v>0</v>
      </c>
      <c r="O872" s="72">
        <f t="shared" si="85"/>
        <v>0</v>
      </c>
      <c r="U872" t="str">
        <f>IFERROR(VLOOKUP(D872,Outros!$E$14:$F$25,2,0),"")</f>
        <v>Receita</v>
      </c>
      <c r="V872" t="str">
        <f>IF(D872=Despesas!$C$13,"Despesas_com_Produto",IF(D872=Despesas!$F$13,"Despesas_com_Serviços",IF(D872=Despesas!$I$13,"Despesas_Administrativas",IF(D872=Despesas!$L$13,"Despesas_Operacionais",IF(D872=Despesas!$O$13,"Despesas_com_Pessoal",IF(D872=Despesas!$R$13,"Impostos",IF(D872=Despesas!$U$13,"Despesas_Não_Operacionais",IF(D872=Despesas!$X$13,"Outras_Despesas",""))))))))</f>
        <v>Despesas_Operacionais</v>
      </c>
      <c r="X872">
        <f t="shared" si="80"/>
        <v>0</v>
      </c>
      <c r="Y872">
        <f t="shared" si="81"/>
        <v>1</v>
      </c>
      <c r="Z872">
        <f t="shared" si="82"/>
        <v>1900</v>
      </c>
    </row>
    <row r="873" spans="2:26" x14ac:dyDescent="0.25">
      <c r="B873" s="35"/>
      <c r="C873" s="35"/>
      <c r="D873" s="36"/>
      <c r="E873" s="36"/>
      <c r="F873" s="36"/>
      <c r="G873" s="82"/>
      <c r="H873" s="36"/>
      <c r="I873" s="73" t="str">
        <f t="shared" ca="1" si="83"/>
        <v/>
      </c>
      <c r="J873" s="69"/>
      <c r="K873" s="37"/>
      <c r="L873" s="58"/>
      <c r="M873" s="58"/>
      <c r="N873" s="74">
        <f t="shared" ca="1" si="84"/>
        <v>0</v>
      </c>
      <c r="O873" s="72">
        <f t="shared" si="85"/>
        <v>0</v>
      </c>
      <c r="U873" t="str">
        <f>IFERROR(VLOOKUP(D873,Outros!$E$14:$F$25,2,0),"")</f>
        <v>Receita</v>
      </c>
      <c r="V873" t="str">
        <f>IF(D873=Despesas!$C$13,"Despesas_com_Produto",IF(D873=Despesas!$F$13,"Despesas_com_Serviços",IF(D873=Despesas!$I$13,"Despesas_Administrativas",IF(D873=Despesas!$L$13,"Despesas_Operacionais",IF(D873=Despesas!$O$13,"Despesas_com_Pessoal",IF(D873=Despesas!$R$13,"Impostos",IF(D873=Despesas!$U$13,"Despesas_Não_Operacionais",IF(D873=Despesas!$X$13,"Outras_Despesas",""))))))))</f>
        <v>Despesas_Operacionais</v>
      </c>
      <c r="X873">
        <f t="shared" si="80"/>
        <v>0</v>
      </c>
      <c r="Y873">
        <f t="shared" si="81"/>
        <v>1</v>
      </c>
      <c r="Z873">
        <f t="shared" si="82"/>
        <v>1900</v>
      </c>
    </row>
    <row r="874" spans="2:26" x14ac:dyDescent="0.25">
      <c r="B874" s="35"/>
      <c r="C874" s="35"/>
      <c r="D874" s="36"/>
      <c r="E874" s="36"/>
      <c r="F874" s="36"/>
      <c r="G874" s="82"/>
      <c r="H874" s="36"/>
      <c r="I874" s="73" t="str">
        <f t="shared" ca="1" si="83"/>
        <v/>
      </c>
      <c r="J874" s="69"/>
      <c r="K874" s="37"/>
      <c r="L874" s="58"/>
      <c r="M874" s="58"/>
      <c r="N874" s="74">
        <f t="shared" ca="1" si="84"/>
        <v>0</v>
      </c>
      <c r="O874" s="72">
        <f t="shared" si="85"/>
        <v>0</v>
      </c>
      <c r="U874" t="str">
        <f>IFERROR(VLOOKUP(D874,Outros!$E$14:$F$25,2,0),"")</f>
        <v>Receita</v>
      </c>
      <c r="V874" t="str">
        <f>IF(D874=Despesas!$C$13,"Despesas_com_Produto",IF(D874=Despesas!$F$13,"Despesas_com_Serviços",IF(D874=Despesas!$I$13,"Despesas_Administrativas",IF(D874=Despesas!$L$13,"Despesas_Operacionais",IF(D874=Despesas!$O$13,"Despesas_com_Pessoal",IF(D874=Despesas!$R$13,"Impostos",IF(D874=Despesas!$U$13,"Despesas_Não_Operacionais",IF(D874=Despesas!$X$13,"Outras_Despesas",""))))))))</f>
        <v>Despesas_Operacionais</v>
      </c>
      <c r="X874">
        <f t="shared" si="80"/>
        <v>0</v>
      </c>
      <c r="Y874">
        <f t="shared" si="81"/>
        <v>1</v>
      </c>
      <c r="Z874">
        <f t="shared" si="82"/>
        <v>1900</v>
      </c>
    </row>
    <row r="875" spans="2:26" x14ac:dyDescent="0.25">
      <c r="B875" s="35"/>
      <c r="C875" s="35"/>
      <c r="D875" s="36"/>
      <c r="E875" s="36"/>
      <c r="F875" s="36"/>
      <c r="G875" s="82"/>
      <c r="H875" s="36"/>
      <c r="I875" s="73" t="str">
        <f t="shared" ca="1" si="83"/>
        <v/>
      </c>
      <c r="J875" s="69"/>
      <c r="K875" s="37"/>
      <c r="L875" s="58"/>
      <c r="M875" s="58"/>
      <c r="N875" s="74">
        <f t="shared" ca="1" si="84"/>
        <v>0</v>
      </c>
      <c r="O875" s="72">
        <f t="shared" si="85"/>
        <v>0</v>
      </c>
      <c r="U875" t="str">
        <f>IFERROR(VLOOKUP(D875,Outros!$E$14:$F$25,2,0),"")</f>
        <v>Receita</v>
      </c>
      <c r="V875" t="str">
        <f>IF(D875=Despesas!$C$13,"Despesas_com_Produto",IF(D875=Despesas!$F$13,"Despesas_com_Serviços",IF(D875=Despesas!$I$13,"Despesas_Administrativas",IF(D875=Despesas!$L$13,"Despesas_Operacionais",IF(D875=Despesas!$O$13,"Despesas_com_Pessoal",IF(D875=Despesas!$R$13,"Impostos",IF(D875=Despesas!$U$13,"Despesas_Não_Operacionais",IF(D875=Despesas!$X$13,"Outras_Despesas",""))))))))</f>
        <v>Despesas_Operacionais</v>
      </c>
      <c r="X875">
        <f t="shared" si="80"/>
        <v>0</v>
      </c>
      <c r="Y875">
        <f t="shared" si="81"/>
        <v>1</v>
      </c>
      <c r="Z875">
        <f t="shared" si="82"/>
        <v>1900</v>
      </c>
    </row>
    <row r="876" spans="2:26" x14ac:dyDescent="0.25">
      <c r="B876" s="35"/>
      <c r="C876" s="35"/>
      <c r="D876" s="36"/>
      <c r="E876" s="36"/>
      <c r="F876" s="36"/>
      <c r="G876" s="82"/>
      <c r="H876" s="36"/>
      <c r="I876" s="73" t="str">
        <f t="shared" ca="1" si="83"/>
        <v/>
      </c>
      <c r="J876" s="69"/>
      <c r="K876" s="37"/>
      <c r="L876" s="58"/>
      <c r="M876" s="58"/>
      <c r="N876" s="74">
        <f t="shared" ca="1" si="84"/>
        <v>0</v>
      </c>
      <c r="O876" s="72">
        <f t="shared" si="85"/>
        <v>0</v>
      </c>
      <c r="U876" t="str">
        <f>IFERROR(VLOOKUP(D876,Outros!$E$14:$F$25,2,0),"")</f>
        <v>Receita</v>
      </c>
      <c r="V876" t="str">
        <f>IF(D876=Despesas!$C$13,"Despesas_com_Produto",IF(D876=Despesas!$F$13,"Despesas_com_Serviços",IF(D876=Despesas!$I$13,"Despesas_Administrativas",IF(D876=Despesas!$L$13,"Despesas_Operacionais",IF(D876=Despesas!$O$13,"Despesas_com_Pessoal",IF(D876=Despesas!$R$13,"Impostos",IF(D876=Despesas!$U$13,"Despesas_Não_Operacionais",IF(D876=Despesas!$X$13,"Outras_Despesas",""))))))))</f>
        <v>Despesas_Operacionais</v>
      </c>
      <c r="X876">
        <f t="shared" si="80"/>
        <v>0</v>
      </c>
      <c r="Y876">
        <f t="shared" si="81"/>
        <v>1</v>
      </c>
      <c r="Z876">
        <f t="shared" si="82"/>
        <v>1900</v>
      </c>
    </row>
    <row r="877" spans="2:26" x14ac:dyDescent="0.25">
      <c r="B877" s="35"/>
      <c r="C877" s="35"/>
      <c r="D877" s="36"/>
      <c r="E877" s="36"/>
      <c r="F877" s="36"/>
      <c r="G877" s="82"/>
      <c r="H877" s="36"/>
      <c r="I877" s="73" t="str">
        <f t="shared" ca="1" si="83"/>
        <v/>
      </c>
      <c r="J877" s="69"/>
      <c r="K877" s="37"/>
      <c r="L877" s="58"/>
      <c r="M877" s="58"/>
      <c r="N877" s="74">
        <f t="shared" ca="1" si="84"/>
        <v>0</v>
      </c>
      <c r="O877" s="72">
        <f t="shared" si="85"/>
        <v>0</v>
      </c>
      <c r="U877" t="str">
        <f>IFERROR(VLOOKUP(D877,Outros!$E$14:$F$25,2,0),"")</f>
        <v>Receita</v>
      </c>
      <c r="V877" t="str">
        <f>IF(D877=Despesas!$C$13,"Despesas_com_Produto",IF(D877=Despesas!$F$13,"Despesas_com_Serviços",IF(D877=Despesas!$I$13,"Despesas_Administrativas",IF(D877=Despesas!$L$13,"Despesas_Operacionais",IF(D877=Despesas!$O$13,"Despesas_com_Pessoal",IF(D877=Despesas!$R$13,"Impostos",IF(D877=Despesas!$U$13,"Despesas_Não_Operacionais",IF(D877=Despesas!$X$13,"Outras_Despesas",""))))))))</f>
        <v>Despesas_Operacionais</v>
      </c>
      <c r="X877">
        <f t="shared" si="80"/>
        <v>0</v>
      </c>
      <c r="Y877">
        <f t="shared" si="81"/>
        <v>1</v>
      </c>
      <c r="Z877">
        <f t="shared" si="82"/>
        <v>1900</v>
      </c>
    </row>
    <row r="878" spans="2:26" x14ac:dyDescent="0.25">
      <c r="B878" s="35"/>
      <c r="C878" s="35"/>
      <c r="D878" s="36"/>
      <c r="E878" s="36"/>
      <c r="F878" s="36"/>
      <c r="G878" s="82"/>
      <c r="H878" s="36"/>
      <c r="I878" s="73" t="str">
        <f t="shared" ca="1" si="83"/>
        <v/>
      </c>
      <c r="J878" s="69"/>
      <c r="K878" s="37"/>
      <c r="L878" s="58"/>
      <c r="M878" s="58"/>
      <c r="N878" s="74">
        <f t="shared" ca="1" si="84"/>
        <v>0</v>
      </c>
      <c r="O878" s="72">
        <f t="shared" si="85"/>
        <v>0</v>
      </c>
      <c r="U878" t="str">
        <f>IFERROR(VLOOKUP(D878,Outros!$E$14:$F$25,2,0),"")</f>
        <v>Receita</v>
      </c>
      <c r="V878" t="str">
        <f>IF(D878=Despesas!$C$13,"Despesas_com_Produto",IF(D878=Despesas!$F$13,"Despesas_com_Serviços",IF(D878=Despesas!$I$13,"Despesas_Administrativas",IF(D878=Despesas!$L$13,"Despesas_Operacionais",IF(D878=Despesas!$O$13,"Despesas_com_Pessoal",IF(D878=Despesas!$R$13,"Impostos",IF(D878=Despesas!$U$13,"Despesas_Não_Operacionais",IF(D878=Despesas!$X$13,"Outras_Despesas",""))))))))</f>
        <v>Despesas_Operacionais</v>
      </c>
      <c r="X878">
        <f t="shared" si="80"/>
        <v>0</v>
      </c>
      <c r="Y878">
        <f t="shared" si="81"/>
        <v>1</v>
      </c>
      <c r="Z878">
        <f t="shared" si="82"/>
        <v>1900</v>
      </c>
    </row>
    <row r="879" spans="2:26" x14ac:dyDescent="0.25">
      <c r="B879" s="35"/>
      <c r="C879" s="35"/>
      <c r="D879" s="36"/>
      <c r="E879" s="36"/>
      <c r="F879" s="36"/>
      <c r="G879" s="82"/>
      <c r="H879" s="36"/>
      <c r="I879" s="73" t="str">
        <f t="shared" ca="1" si="83"/>
        <v/>
      </c>
      <c r="J879" s="69"/>
      <c r="K879" s="37"/>
      <c r="L879" s="58"/>
      <c r="M879" s="58"/>
      <c r="N879" s="74">
        <f t="shared" ca="1" si="84"/>
        <v>0</v>
      </c>
      <c r="O879" s="72">
        <f t="shared" si="85"/>
        <v>0</v>
      </c>
      <c r="U879" t="str">
        <f>IFERROR(VLOOKUP(D879,Outros!$E$14:$F$25,2,0),"")</f>
        <v>Receita</v>
      </c>
      <c r="V879" t="str">
        <f>IF(D879=Despesas!$C$13,"Despesas_com_Produto",IF(D879=Despesas!$F$13,"Despesas_com_Serviços",IF(D879=Despesas!$I$13,"Despesas_Administrativas",IF(D879=Despesas!$L$13,"Despesas_Operacionais",IF(D879=Despesas!$O$13,"Despesas_com_Pessoal",IF(D879=Despesas!$R$13,"Impostos",IF(D879=Despesas!$U$13,"Despesas_Não_Operacionais",IF(D879=Despesas!$X$13,"Outras_Despesas",""))))))))</f>
        <v>Despesas_Operacionais</v>
      </c>
      <c r="X879">
        <f t="shared" si="80"/>
        <v>0</v>
      </c>
      <c r="Y879">
        <f t="shared" si="81"/>
        <v>1</v>
      </c>
      <c r="Z879">
        <f t="shared" si="82"/>
        <v>1900</v>
      </c>
    </row>
    <row r="880" spans="2:26" x14ac:dyDescent="0.25">
      <c r="B880" s="35"/>
      <c r="C880" s="35"/>
      <c r="D880" s="36"/>
      <c r="E880" s="36"/>
      <c r="F880" s="36"/>
      <c r="G880" s="82"/>
      <c r="H880" s="36"/>
      <c r="I880" s="73" t="str">
        <f t="shared" ca="1" si="83"/>
        <v/>
      </c>
      <c r="J880" s="69"/>
      <c r="K880" s="37"/>
      <c r="L880" s="58"/>
      <c r="M880" s="58"/>
      <c r="N880" s="74">
        <f t="shared" ca="1" si="84"/>
        <v>0</v>
      </c>
      <c r="O880" s="72">
        <f t="shared" si="85"/>
        <v>0</v>
      </c>
      <c r="U880" t="str">
        <f>IFERROR(VLOOKUP(D880,Outros!$E$14:$F$25,2,0),"")</f>
        <v>Receita</v>
      </c>
      <c r="V880" t="str">
        <f>IF(D880=Despesas!$C$13,"Despesas_com_Produto",IF(D880=Despesas!$F$13,"Despesas_com_Serviços",IF(D880=Despesas!$I$13,"Despesas_Administrativas",IF(D880=Despesas!$L$13,"Despesas_Operacionais",IF(D880=Despesas!$O$13,"Despesas_com_Pessoal",IF(D880=Despesas!$R$13,"Impostos",IF(D880=Despesas!$U$13,"Despesas_Não_Operacionais",IF(D880=Despesas!$X$13,"Outras_Despesas",""))))))))</f>
        <v>Despesas_Operacionais</v>
      </c>
      <c r="X880">
        <f t="shared" si="80"/>
        <v>0</v>
      </c>
      <c r="Y880">
        <f t="shared" si="81"/>
        <v>1</v>
      </c>
      <c r="Z880">
        <f t="shared" si="82"/>
        <v>1900</v>
      </c>
    </row>
    <row r="881" spans="2:26" x14ac:dyDescent="0.25">
      <c r="B881" s="35"/>
      <c r="C881" s="35"/>
      <c r="D881" s="36"/>
      <c r="E881" s="36"/>
      <c r="F881" s="36"/>
      <c r="G881" s="82"/>
      <c r="H881" s="36"/>
      <c r="I881" s="73" t="str">
        <f t="shared" ca="1" si="83"/>
        <v/>
      </c>
      <c r="J881" s="69"/>
      <c r="K881" s="37"/>
      <c r="L881" s="58"/>
      <c r="M881" s="58"/>
      <c r="N881" s="74">
        <f t="shared" ca="1" si="84"/>
        <v>0</v>
      </c>
      <c r="O881" s="72">
        <f t="shared" si="85"/>
        <v>0</v>
      </c>
      <c r="U881" t="str">
        <f>IFERROR(VLOOKUP(D881,Outros!$E$14:$F$25,2,0),"")</f>
        <v>Receita</v>
      </c>
      <c r="V881" t="str">
        <f>IF(D881=Despesas!$C$13,"Despesas_com_Produto",IF(D881=Despesas!$F$13,"Despesas_com_Serviços",IF(D881=Despesas!$I$13,"Despesas_Administrativas",IF(D881=Despesas!$L$13,"Despesas_Operacionais",IF(D881=Despesas!$O$13,"Despesas_com_Pessoal",IF(D881=Despesas!$R$13,"Impostos",IF(D881=Despesas!$U$13,"Despesas_Não_Operacionais",IF(D881=Despesas!$X$13,"Outras_Despesas",""))))))))</f>
        <v>Despesas_Operacionais</v>
      </c>
      <c r="X881">
        <f t="shared" si="80"/>
        <v>0</v>
      </c>
      <c r="Y881">
        <f t="shared" si="81"/>
        <v>1</v>
      </c>
      <c r="Z881">
        <f t="shared" si="82"/>
        <v>1900</v>
      </c>
    </row>
    <row r="882" spans="2:26" x14ac:dyDescent="0.25">
      <c r="B882" s="35"/>
      <c r="C882" s="35"/>
      <c r="D882" s="36"/>
      <c r="E882" s="36"/>
      <c r="F882" s="36"/>
      <c r="G882" s="82"/>
      <c r="H882" s="36"/>
      <c r="I882" s="73" t="str">
        <f t="shared" ca="1" si="83"/>
        <v/>
      </c>
      <c r="J882" s="69"/>
      <c r="K882" s="37"/>
      <c r="L882" s="58"/>
      <c r="M882" s="58"/>
      <c r="N882" s="74">
        <f t="shared" ca="1" si="84"/>
        <v>0</v>
      </c>
      <c r="O882" s="72">
        <f t="shared" si="85"/>
        <v>0</v>
      </c>
      <c r="U882" t="str">
        <f>IFERROR(VLOOKUP(D882,Outros!$E$14:$F$25,2,0),"")</f>
        <v>Receita</v>
      </c>
      <c r="V882" t="str">
        <f>IF(D882=Despesas!$C$13,"Despesas_com_Produto",IF(D882=Despesas!$F$13,"Despesas_com_Serviços",IF(D882=Despesas!$I$13,"Despesas_Administrativas",IF(D882=Despesas!$L$13,"Despesas_Operacionais",IF(D882=Despesas!$O$13,"Despesas_com_Pessoal",IF(D882=Despesas!$R$13,"Impostos",IF(D882=Despesas!$U$13,"Despesas_Não_Operacionais",IF(D882=Despesas!$X$13,"Outras_Despesas",""))))))))</f>
        <v>Despesas_Operacionais</v>
      </c>
      <c r="X882">
        <f t="shared" si="80"/>
        <v>0</v>
      </c>
      <c r="Y882">
        <f t="shared" si="81"/>
        <v>1</v>
      </c>
      <c r="Z882">
        <f t="shared" si="82"/>
        <v>1900</v>
      </c>
    </row>
    <row r="883" spans="2:26" x14ac:dyDescent="0.25">
      <c r="B883" s="35"/>
      <c r="C883" s="35"/>
      <c r="D883" s="36"/>
      <c r="E883" s="36"/>
      <c r="F883" s="36"/>
      <c r="G883" s="82"/>
      <c r="H883" s="36"/>
      <c r="I883" s="73" t="str">
        <f t="shared" ca="1" si="83"/>
        <v/>
      </c>
      <c r="J883" s="69"/>
      <c r="K883" s="37"/>
      <c r="L883" s="58"/>
      <c r="M883" s="58"/>
      <c r="N883" s="74">
        <f t="shared" ca="1" si="84"/>
        <v>0</v>
      </c>
      <c r="O883" s="72">
        <f t="shared" si="85"/>
        <v>0</v>
      </c>
      <c r="U883" t="str">
        <f>IFERROR(VLOOKUP(D883,Outros!$E$14:$F$25,2,0),"")</f>
        <v>Receita</v>
      </c>
      <c r="V883" t="str">
        <f>IF(D883=Despesas!$C$13,"Despesas_com_Produto",IF(D883=Despesas!$F$13,"Despesas_com_Serviços",IF(D883=Despesas!$I$13,"Despesas_Administrativas",IF(D883=Despesas!$L$13,"Despesas_Operacionais",IF(D883=Despesas!$O$13,"Despesas_com_Pessoal",IF(D883=Despesas!$R$13,"Impostos",IF(D883=Despesas!$U$13,"Despesas_Não_Operacionais",IF(D883=Despesas!$X$13,"Outras_Despesas",""))))))))</f>
        <v>Despesas_Operacionais</v>
      </c>
      <c r="X883">
        <f t="shared" si="80"/>
        <v>0</v>
      </c>
      <c r="Y883">
        <f t="shared" si="81"/>
        <v>1</v>
      </c>
      <c r="Z883">
        <f t="shared" si="82"/>
        <v>1900</v>
      </c>
    </row>
    <row r="884" spans="2:26" x14ac:dyDescent="0.25">
      <c r="B884" s="35"/>
      <c r="C884" s="35"/>
      <c r="D884" s="36"/>
      <c r="E884" s="36"/>
      <c r="F884" s="36"/>
      <c r="G884" s="82"/>
      <c r="H884" s="36"/>
      <c r="I884" s="73" t="str">
        <f t="shared" ca="1" si="83"/>
        <v/>
      </c>
      <c r="J884" s="69"/>
      <c r="K884" s="37"/>
      <c r="L884" s="58"/>
      <c r="M884" s="58"/>
      <c r="N884" s="74">
        <f t="shared" ca="1" si="84"/>
        <v>0</v>
      </c>
      <c r="O884" s="72">
        <f t="shared" si="85"/>
        <v>0</v>
      </c>
      <c r="U884" t="str">
        <f>IFERROR(VLOOKUP(D884,Outros!$E$14:$F$25,2,0),"")</f>
        <v>Receita</v>
      </c>
      <c r="V884" t="str">
        <f>IF(D884=Despesas!$C$13,"Despesas_com_Produto",IF(D884=Despesas!$F$13,"Despesas_com_Serviços",IF(D884=Despesas!$I$13,"Despesas_Administrativas",IF(D884=Despesas!$L$13,"Despesas_Operacionais",IF(D884=Despesas!$O$13,"Despesas_com_Pessoal",IF(D884=Despesas!$R$13,"Impostos",IF(D884=Despesas!$U$13,"Despesas_Não_Operacionais",IF(D884=Despesas!$X$13,"Outras_Despesas",""))))))))</f>
        <v>Despesas_Operacionais</v>
      </c>
      <c r="X884">
        <f t="shared" si="80"/>
        <v>0</v>
      </c>
      <c r="Y884">
        <f t="shared" si="81"/>
        <v>1</v>
      </c>
      <c r="Z884">
        <f t="shared" si="82"/>
        <v>1900</v>
      </c>
    </row>
    <row r="885" spans="2:26" x14ac:dyDescent="0.25">
      <c r="B885" s="35"/>
      <c r="C885" s="35"/>
      <c r="D885" s="36"/>
      <c r="E885" s="36"/>
      <c r="F885" s="36"/>
      <c r="G885" s="82"/>
      <c r="H885" s="36"/>
      <c r="I885" s="73" t="str">
        <f t="shared" ca="1" si="83"/>
        <v/>
      </c>
      <c r="J885" s="69"/>
      <c r="K885" s="37"/>
      <c r="L885" s="58"/>
      <c r="M885" s="58"/>
      <c r="N885" s="74">
        <f t="shared" ca="1" si="84"/>
        <v>0</v>
      </c>
      <c r="O885" s="72">
        <f t="shared" si="85"/>
        <v>0</v>
      </c>
      <c r="U885" t="str">
        <f>IFERROR(VLOOKUP(D885,Outros!$E$14:$F$25,2,0),"")</f>
        <v>Receita</v>
      </c>
      <c r="V885" t="str">
        <f>IF(D885=Despesas!$C$13,"Despesas_com_Produto",IF(D885=Despesas!$F$13,"Despesas_com_Serviços",IF(D885=Despesas!$I$13,"Despesas_Administrativas",IF(D885=Despesas!$L$13,"Despesas_Operacionais",IF(D885=Despesas!$O$13,"Despesas_com_Pessoal",IF(D885=Despesas!$R$13,"Impostos",IF(D885=Despesas!$U$13,"Despesas_Não_Operacionais",IF(D885=Despesas!$X$13,"Outras_Despesas",""))))))))</f>
        <v>Despesas_Operacionais</v>
      </c>
      <c r="X885">
        <f t="shared" si="80"/>
        <v>0</v>
      </c>
      <c r="Y885">
        <f t="shared" si="81"/>
        <v>1</v>
      </c>
      <c r="Z885">
        <f t="shared" si="82"/>
        <v>1900</v>
      </c>
    </row>
    <row r="886" spans="2:26" x14ac:dyDescent="0.25">
      <c r="B886" s="35"/>
      <c r="C886" s="35"/>
      <c r="D886" s="36"/>
      <c r="E886" s="36"/>
      <c r="F886" s="36"/>
      <c r="G886" s="82"/>
      <c r="H886" s="36"/>
      <c r="I886" s="73" t="str">
        <f t="shared" ca="1" si="83"/>
        <v/>
      </c>
      <c r="J886" s="69"/>
      <c r="K886" s="37"/>
      <c r="L886" s="58"/>
      <c r="M886" s="58"/>
      <c r="N886" s="74">
        <f t="shared" ca="1" si="84"/>
        <v>0</v>
      </c>
      <c r="O886" s="72">
        <f t="shared" si="85"/>
        <v>0</v>
      </c>
      <c r="U886" t="str">
        <f>IFERROR(VLOOKUP(D886,Outros!$E$14:$F$25,2,0),"")</f>
        <v>Receita</v>
      </c>
      <c r="V886" t="str">
        <f>IF(D886=Despesas!$C$13,"Despesas_com_Produto",IF(D886=Despesas!$F$13,"Despesas_com_Serviços",IF(D886=Despesas!$I$13,"Despesas_Administrativas",IF(D886=Despesas!$L$13,"Despesas_Operacionais",IF(D886=Despesas!$O$13,"Despesas_com_Pessoal",IF(D886=Despesas!$R$13,"Impostos",IF(D886=Despesas!$U$13,"Despesas_Não_Operacionais",IF(D886=Despesas!$X$13,"Outras_Despesas",""))))))))</f>
        <v>Despesas_Operacionais</v>
      </c>
      <c r="X886">
        <f t="shared" si="80"/>
        <v>0</v>
      </c>
      <c r="Y886">
        <f t="shared" si="81"/>
        <v>1</v>
      </c>
      <c r="Z886">
        <f t="shared" si="82"/>
        <v>1900</v>
      </c>
    </row>
    <row r="887" spans="2:26" x14ac:dyDescent="0.25">
      <c r="B887" s="35"/>
      <c r="C887" s="35"/>
      <c r="D887" s="36"/>
      <c r="E887" s="36"/>
      <c r="F887" s="36"/>
      <c r="G887" s="82"/>
      <c r="H887" s="36"/>
      <c r="I887" s="73" t="str">
        <f t="shared" ca="1" si="83"/>
        <v/>
      </c>
      <c r="J887" s="69"/>
      <c r="K887" s="37"/>
      <c r="L887" s="58"/>
      <c r="M887" s="58"/>
      <c r="N887" s="74">
        <f t="shared" ca="1" si="84"/>
        <v>0</v>
      </c>
      <c r="O887" s="72">
        <f t="shared" si="85"/>
        <v>0</v>
      </c>
      <c r="U887" t="str">
        <f>IFERROR(VLOOKUP(D887,Outros!$E$14:$F$25,2,0),"")</f>
        <v>Receita</v>
      </c>
      <c r="V887" t="str">
        <f>IF(D887=Despesas!$C$13,"Despesas_com_Produto",IF(D887=Despesas!$F$13,"Despesas_com_Serviços",IF(D887=Despesas!$I$13,"Despesas_Administrativas",IF(D887=Despesas!$L$13,"Despesas_Operacionais",IF(D887=Despesas!$O$13,"Despesas_com_Pessoal",IF(D887=Despesas!$R$13,"Impostos",IF(D887=Despesas!$U$13,"Despesas_Não_Operacionais",IF(D887=Despesas!$X$13,"Outras_Despesas",""))))))))</f>
        <v>Despesas_Operacionais</v>
      </c>
      <c r="X887">
        <f t="shared" si="80"/>
        <v>0</v>
      </c>
      <c r="Y887">
        <f t="shared" si="81"/>
        <v>1</v>
      </c>
      <c r="Z887">
        <f t="shared" si="82"/>
        <v>1900</v>
      </c>
    </row>
    <row r="888" spans="2:26" x14ac:dyDescent="0.25">
      <c r="B888" s="35"/>
      <c r="C888" s="35"/>
      <c r="D888" s="36"/>
      <c r="E888" s="36"/>
      <c r="F888" s="36"/>
      <c r="G888" s="82"/>
      <c r="H888" s="36"/>
      <c r="I888" s="73" t="str">
        <f t="shared" ca="1" si="83"/>
        <v/>
      </c>
      <c r="J888" s="69"/>
      <c r="K888" s="37"/>
      <c r="L888" s="58"/>
      <c r="M888" s="58"/>
      <c r="N888" s="74">
        <f t="shared" ca="1" si="84"/>
        <v>0</v>
      </c>
      <c r="O888" s="72">
        <f t="shared" si="85"/>
        <v>0</v>
      </c>
      <c r="U888" t="str">
        <f>IFERROR(VLOOKUP(D888,Outros!$E$14:$F$25,2,0),"")</f>
        <v>Receita</v>
      </c>
      <c r="V888" t="str">
        <f>IF(D888=Despesas!$C$13,"Despesas_com_Produto",IF(D888=Despesas!$F$13,"Despesas_com_Serviços",IF(D888=Despesas!$I$13,"Despesas_Administrativas",IF(D888=Despesas!$L$13,"Despesas_Operacionais",IF(D888=Despesas!$O$13,"Despesas_com_Pessoal",IF(D888=Despesas!$R$13,"Impostos",IF(D888=Despesas!$U$13,"Despesas_Não_Operacionais",IF(D888=Despesas!$X$13,"Outras_Despesas",""))))))))</f>
        <v>Despesas_Operacionais</v>
      </c>
      <c r="X888">
        <f t="shared" si="80"/>
        <v>0</v>
      </c>
      <c r="Y888">
        <f t="shared" si="81"/>
        <v>1</v>
      </c>
      <c r="Z888">
        <f t="shared" si="82"/>
        <v>1900</v>
      </c>
    </row>
    <row r="889" spans="2:26" x14ac:dyDescent="0.25">
      <c r="B889" s="35"/>
      <c r="C889" s="35"/>
      <c r="D889" s="36"/>
      <c r="E889" s="36"/>
      <c r="F889" s="36"/>
      <c r="G889" s="82"/>
      <c r="H889" s="36"/>
      <c r="I889" s="73" t="str">
        <f t="shared" ca="1" si="83"/>
        <v/>
      </c>
      <c r="J889" s="69"/>
      <c r="K889" s="37"/>
      <c r="L889" s="58"/>
      <c r="M889" s="58"/>
      <c r="N889" s="74">
        <f t="shared" ca="1" si="84"/>
        <v>0</v>
      </c>
      <c r="O889" s="72">
        <f t="shared" si="85"/>
        <v>0</v>
      </c>
      <c r="U889" t="str">
        <f>IFERROR(VLOOKUP(D889,Outros!$E$14:$F$25,2,0),"")</f>
        <v>Receita</v>
      </c>
      <c r="V889" t="str">
        <f>IF(D889=Despesas!$C$13,"Despesas_com_Produto",IF(D889=Despesas!$F$13,"Despesas_com_Serviços",IF(D889=Despesas!$I$13,"Despesas_Administrativas",IF(D889=Despesas!$L$13,"Despesas_Operacionais",IF(D889=Despesas!$O$13,"Despesas_com_Pessoal",IF(D889=Despesas!$R$13,"Impostos",IF(D889=Despesas!$U$13,"Despesas_Não_Operacionais",IF(D889=Despesas!$X$13,"Outras_Despesas",""))))))))</f>
        <v>Despesas_Operacionais</v>
      </c>
      <c r="X889">
        <f t="shared" si="80"/>
        <v>0</v>
      </c>
      <c r="Y889">
        <f t="shared" si="81"/>
        <v>1</v>
      </c>
      <c r="Z889">
        <f t="shared" si="82"/>
        <v>1900</v>
      </c>
    </row>
    <row r="890" spans="2:26" x14ac:dyDescent="0.25">
      <c r="B890" s="35"/>
      <c r="C890" s="35"/>
      <c r="D890" s="36"/>
      <c r="E890" s="36"/>
      <c r="F890" s="36"/>
      <c r="G890" s="82"/>
      <c r="H890" s="36"/>
      <c r="I890" s="73" t="str">
        <f t="shared" ca="1" si="83"/>
        <v/>
      </c>
      <c r="J890" s="69"/>
      <c r="K890" s="37"/>
      <c r="L890" s="58"/>
      <c r="M890" s="58"/>
      <c r="N890" s="74">
        <f t="shared" ca="1" si="84"/>
        <v>0</v>
      </c>
      <c r="O890" s="72">
        <f t="shared" si="85"/>
        <v>0</v>
      </c>
      <c r="U890" t="str">
        <f>IFERROR(VLOOKUP(D890,Outros!$E$14:$F$25,2,0),"")</f>
        <v>Receita</v>
      </c>
      <c r="V890" t="str">
        <f>IF(D890=Despesas!$C$13,"Despesas_com_Produto",IF(D890=Despesas!$F$13,"Despesas_com_Serviços",IF(D890=Despesas!$I$13,"Despesas_Administrativas",IF(D890=Despesas!$L$13,"Despesas_Operacionais",IF(D890=Despesas!$O$13,"Despesas_com_Pessoal",IF(D890=Despesas!$R$13,"Impostos",IF(D890=Despesas!$U$13,"Despesas_Não_Operacionais",IF(D890=Despesas!$X$13,"Outras_Despesas",""))))))))</f>
        <v>Despesas_Operacionais</v>
      </c>
      <c r="X890">
        <f t="shared" si="80"/>
        <v>0</v>
      </c>
      <c r="Y890">
        <f t="shared" si="81"/>
        <v>1</v>
      </c>
      <c r="Z890">
        <f t="shared" si="82"/>
        <v>1900</v>
      </c>
    </row>
    <row r="891" spans="2:26" x14ac:dyDescent="0.25">
      <c r="B891" s="35"/>
      <c r="C891" s="35"/>
      <c r="D891" s="36"/>
      <c r="E891" s="36"/>
      <c r="F891" s="36"/>
      <c r="G891" s="82"/>
      <c r="H891" s="36"/>
      <c r="I891" s="73" t="str">
        <f t="shared" ca="1" si="83"/>
        <v/>
      </c>
      <c r="J891" s="69"/>
      <c r="K891" s="37"/>
      <c r="L891" s="58"/>
      <c r="M891" s="58"/>
      <c r="N891" s="74">
        <f t="shared" ca="1" si="84"/>
        <v>0</v>
      </c>
      <c r="O891" s="72">
        <f t="shared" si="85"/>
        <v>0</v>
      </c>
      <c r="U891" t="str">
        <f>IFERROR(VLOOKUP(D891,Outros!$E$14:$F$25,2,0),"")</f>
        <v>Receita</v>
      </c>
      <c r="V891" t="str">
        <f>IF(D891=Despesas!$C$13,"Despesas_com_Produto",IF(D891=Despesas!$F$13,"Despesas_com_Serviços",IF(D891=Despesas!$I$13,"Despesas_Administrativas",IF(D891=Despesas!$L$13,"Despesas_Operacionais",IF(D891=Despesas!$O$13,"Despesas_com_Pessoal",IF(D891=Despesas!$R$13,"Impostos",IF(D891=Despesas!$U$13,"Despesas_Não_Operacionais",IF(D891=Despesas!$X$13,"Outras_Despesas",""))))))))</f>
        <v>Despesas_Operacionais</v>
      </c>
      <c r="X891">
        <f t="shared" si="80"/>
        <v>0</v>
      </c>
      <c r="Y891">
        <f t="shared" si="81"/>
        <v>1</v>
      </c>
      <c r="Z891">
        <f t="shared" si="82"/>
        <v>1900</v>
      </c>
    </row>
    <row r="892" spans="2:26" x14ac:dyDescent="0.25">
      <c r="B892" s="35"/>
      <c r="C892" s="35"/>
      <c r="D892" s="36"/>
      <c r="E892" s="36"/>
      <c r="F892" s="36"/>
      <c r="G892" s="82"/>
      <c r="H892" s="36"/>
      <c r="I892" s="73" t="str">
        <f t="shared" ca="1" si="83"/>
        <v/>
      </c>
      <c r="J892" s="69"/>
      <c r="K892" s="37"/>
      <c r="L892" s="58"/>
      <c r="M892" s="58"/>
      <c r="N892" s="74">
        <f t="shared" ca="1" si="84"/>
        <v>0</v>
      </c>
      <c r="O892" s="72">
        <f t="shared" si="85"/>
        <v>0</v>
      </c>
      <c r="U892" t="str">
        <f>IFERROR(VLOOKUP(D892,Outros!$E$14:$F$25,2,0),"")</f>
        <v>Receita</v>
      </c>
      <c r="V892" t="str">
        <f>IF(D892=Despesas!$C$13,"Despesas_com_Produto",IF(D892=Despesas!$F$13,"Despesas_com_Serviços",IF(D892=Despesas!$I$13,"Despesas_Administrativas",IF(D892=Despesas!$L$13,"Despesas_Operacionais",IF(D892=Despesas!$O$13,"Despesas_com_Pessoal",IF(D892=Despesas!$R$13,"Impostos",IF(D892=Despesas!$U$13,"Despesas_Não_Operacionais",IF(D892=Despesas!$X$13,"Outras_Despesas",""))))))))</f>
        <v>Despesas_Operacionais</v>
      </c>
      <c r="X892">
        <f t="shared" si="80"/>
        <v>0</v>
      </c>
      <c r="Y892">
        <f t="shared" si="81"/>
        <v>1</v>
      </c>
      <c r="Z892">
        <f t="shared" si="82"/>
        <v>1900</v>
      </c>
    </row>
    <row r="893" spans="2:26" x14ac:dyDescent="0.25">
      <c r="B893" s="35"/>
      <c r="C893" s="35"/>
      <c r="D893" s="36"/>
      <c r="E893" s="36"/>
      <c r="F893" s="36"/>
      <c r="G893" s="82"/>
      <c r="H893" s="36"/>
      <c r="I893" s="73" t="str">
        <f t="shared" ca="1" si="83"/>
        <v/>
      </c>
      <c r="J893" s="69"/>
      <c r="K893" s="37"/>
      <c r="L893" s="58"/>
      <c r="M893" s="58"/>
      <c r="N893" s="74">
        <f t="shared" ca="1" si="84"/>
        <v>0</v>
      </c>
      <c r="O893" s="72">
        <f t="shared" si="85"/>
        <v>0</v>
      </c>
      <c r="U893" t="str">
        <f>IFERROR(VLOOKUP(D893,Outros!$E$14:$F$25,2,0),"")</f>
        <v>Receita</v>
      </c>
      <c r="V893" t="str">
        <f>IF(D893=Despesas!$C$13,"Despesas_com_Produto",IF(D893=Despesas!$F$13,"Despesas_com_Serviços",IF(D893=Despesas!$I$13,"Despesas_Administrativas",IF(D893=Despesas!$L$13,"Despesas_Operacionais",IF(D893=Despesas!$O$13,"Despesas_com_Pessoal",IF(D893=Despesas!$R$13,"Impostos",IF(D893=Despesas!$U$13,"Despesas_Não_Operacionais",IF(D893=Despesas!$X$13,"Outras_Despesas",""))))))))</f>
        <v>Despesas_Operacionais</v>
      </c>
      <c r="X893">
        <f t="shared" si="80"/>
        <v>0</v>
      </c>
      <c r="Y893">
        <f t="shared" si="81"/>
        <v>1</v>
      </c>
      <c r="Z893">
        <f t="shared" si="82"/>
        <v>1900</v>
      </c>
    </row>
    <row r="894" spans="2:26" x14ac:dyDescent="0.25">
      <c r="B894" s="35"/>
      <c r="C894" s="35"/>
      <c r="D894" s="36"/>
      <c r="E894" s="36"/>
      <c r="F894" s="36"/>
      <c r="G894" s="82"/>
      <c r="H894" s="36"/>
      <c r="I894" s="73" t="str">
        <f t="shared" ca="1" si="83"/>
        <v/>
      </c>
      <c r="J894" s="69"/>
      <c r="K894" s="37"/>
      <c r="L894" s="58"/>
      <c r="M894" s="58"/>
      <c r="N894" s="74">
        <f t="shared" ca="1" si="84"/>
        <v>0</v>
      </c>
      <c r="O894" s="72">
        <f t="shared" si="85"/>
        <v>0</v>
      </c>
      <c r="U894" t="str">
        <f>IFERROR(VLOOKUP(D894,Outros!$E$14:$F$25,2,0),"")</f>
        <v>Receita</v>
      </c>
      <c r="V894" t="str">
        <f>IF(D894=Despesas!$C$13,"Despesas_com_Produto",IF(D894=Despesas!$F$13,"Despesas_com_Serviços",IF(D894=Despesas!$I$13,"Despesas_Administrativas",IF(D894=Despesas!$L$13,"Despesas_Operacionais",IF(D894=Despesas!$O$13,"Despesas_com_Pessoal",IF(D894=Despesas!$R$13,"Impostos",IF(D894=Despesas!$U$13,"Despesas_Não_Operacionais",IF(D894=Despesas!$X$13,"Outras_Despesas",""))))))))</f>
        <v>Despesas_Operacionais</v>
      </c>
      <c r="X894">
        <f t="shared" si="80"/>
        <v>0</v>
      </c>
      <c r="Y894">
        <f t="shared" si="81"/>
        <v>1</v>
      </c>
      <c r="Z894">
        <f t="shared" si="82"/>
        <v>1900</v>
      </c>
    </row>
    <row r="895" spans="2:26" x14ac:dyDescent="0.25">
      <c r="B895" s="35"/>
      <c r="C895" s="35"/>
      <c r="D895" s="36"/>
      <c r="E895" s="36"/>
      <c r="F895" s="36"/>
      <c r="G895" s="82"/>
      <c r="H895" s="36"/>
      <c r="I895" s="73" t="str">
        <f t="shared" ca="1" si="83"/>
        <v/>
      </c>
      <c r="J895" s="69"/>
      <c r="K895" s="37"/>
      <c r="L895" s="58"/>
      <c r="M895" s="58"/>
      <c r="N895" s="74">
        <f t="shared" ca="1" si="84"/>
        <v>0</v>
      </c>
      <c r="O895" s="72">
        <f t="shared" si="85"/>
        <v>0</v>
      </c>
      <c r="U895" t="str">
        <f>IFERROR(VLOOKUP(D895,Outros!$E$14:$F$25,2,0),"")</f>
        <v>Receita</v>
      </c>
      <c r="V895" t="str">
        <f>IF(D895=Despesas!$C$13,"Despesas_com_Produto",IF(D895=Despesas!$F$13,"Despesas_com_Serviços",IF(D895=Despesas!$I$13,"Despesas_Administrativas",IF(D895=Despesas!$L$13,"Despesas_Operacionais",IF(D895=Despesas!$O$13,"Despesas_com_Pessoal",IF(D895=Despesas!$R$13,"Impostos",IF(D895=Despesas!$U$13,"Despesas_Não_Operacionais",IF(D895=Despesas!$X$13,"Outras_Despesas",""))))))))</f>
        <v>Despesas_Operacionais</v>
      </c>
      <c r="X895">
        <f t="shared" si="80"/>
        <v>0</v>
      </c>
      <c r="Y895">
        <f t="shared" si="81"/>
        <v>1</v>
      </c>
      <c r="Z895">
        <f t="shared" si="82"/>
        <v>1900</v>
      </c>
    </row>
    <row r="896" spans="2:26" x14ac:dyDescent="0.25">
      <c r="B896" s="35"/>
      <c r="C896" s="35"/>
      <c r="D896" s="36"/>
      <c r="E896" s="36"/>
      <c r="F896" s="36"/>
      <c r="G896" s="82"/>
      <c r="H896" s="36"/>
      <c r="I896" s="73" t="str">
        <f t="shared" ca="1" si="83"/>
        <v/>
      </c>
      <c r="J896" s="69"/>
      <c r="K896" s="37"/>
      <c r="L896" s="58"/>
      <c r="M896" s="58"/>
      <c r="N896" s="74">
        <f t="shared" ca="1" si="84"/>
        <v>0</v>
      </c>
      <c r="O896" s="72">
        <f t="shared" si="85"/>
        <v>0</v>
      </c>
      <c r="U896" t="str">
        <f>IFERROR(VLOOKUP(D896,Outros!$E$14:$F$25,2,0),"")</f>
        <v>Receita</v>
      </c>
      <c r="V896" t="str">
        <f>IF(D896=Despesas!$C$13,"Despesas_com_Produto",IF(D896=Despesas!$F$13,"Despesas_com_Serviços",IF(D896=Despesas!$I$13,"Despesas_Administrativas",IF(D896=Despesas!$L$13,"Despesas_Operacionais",IF(D896=Despesas!$O$13,"Despesas_com_Pessoal",IF(D896=Despesas!$R$13,"Impostos",IF(D896=Despesas!$U$13,"Despesas_Não_Operacionais",IF(D896=Despesas!$X$13,"Outras_Despesas",""))))))))</f>
        <v>Despesas_Operacionais</v>
      </c>
      <c r="X896">
        <f t="shared" si="80"/>
        <v>0</v>
      </c>
      <c r="Y896">
        <f t="shared" si="81"/>
        <v>1</v>
      </c>
      <c r="Z896">
        <f t="shared" si="82"/>
        <v>1900</v>
      </c>
    </row>
    <row r="897" spans="2:26" x14ac:dyDescent="0.25">
      <c r="B897" s="35"/>
      <c r="C897" s="35"/>
      <c r="D897" s="36"/>
      <c r="E897" s="36"/>
      <c r="F897" s="36"/>
      <c r="G897" s="82"/>
      <c r="H897" s="36"/>
      <c r="I897" s="73" t="str">
        <f t="shared" ca="1" si="83"/>
        <v/>
      </c>
      <c r="J897" s="69"/>
      <c r="K897" s="37"/>
      <c r="L897" s="58"/>
      <c r="M897" s="58"/>
      <c r="N897" s="74">
        <f t="shared" ca="1" si="84"/>
        <v>0</v>
      </c>
      <c r="O897" s="72">
        <f t="shared" si="85"/>
        <v>0</v>
      </c>
      <c r="U897" t="str">
        <f>IFERROR(VLOOKUP(D897,Outros!$E$14:$F$25,2,0),"")</f>
        <v>Receita</v>
      </c>
      <c r="V897" t="str">
        <f>IF(D897=Despesas!$C$13,"Despesas_com_Produto",IF(D897=Despesas!$F$13,"Despesas_com_Serviços",IF(D897=Despesas!$I$13,"Despesas_Administrativas",IF(D897=Despesas!$L$13,"Despesas_Operacionais",IF(D897=Despesas!$O$13,"Despesas_com_Pessoal",IF(D897=Despesas!$R$13,"Impostos",IF(D897=Despesas!$U$13,"Despesas_Não_Operacionais",IF(D897=Despesas!$X$13,"Outras_Despesas",""))))))))</f>
        <v>Despesas_Operacionais</v>
      </c>
      <c r="X897">
        <f t="shared" si="80"/>
        <v>0</v>
      </c>
      <c r="Y897">
        <f t="shared" si="81"/>
        <v>1</v>
      </c>
      <c r="Z897">
        <f t="shared" si="82"/>
        <v>1900</v>
      </c>
    </row>
    <row r="898" spans="2:26" x14ac:dyDescent="0.25">
      <c r="B898" s="35"/>
      <c r="C898" s="35"/>
      <c r="D898" s="36"/>
      <c r="E898" s="36"/>
      <c r="F898" s="36"/>
      <c r="G898" s="82"/>
      <c r="H898" s="36"/>
      <c r="I898" s="73" t="str">
        <f t="shared" ca="1" si="83"/>
        <v/>
      </c>
      <c r="J898" s="69"/>
      <c r="K898" s="37"/>
      <c r="L898" s="58"/>
      <c r="M898" s="58"/>
      <c r="N898" s="74">
        <f t="shared" ca="1" si="84"/>
        <v>0</v>
      </c>
      <c r="O898" s="72">
        <f t="shared" si="85"/>
        <v>0</v>
      </c>
      <c r="U898" t="str">
        <f>IFERROR(VLOOKUP(D898,Outros!$E$14:$F$25,2,0),"")</f>
        <v>Receita</v>
      </c>
      <c r="V898" t="str">
        <f>IF(D898=Despesas!$C$13,"Despesas_com_Produto",IF(D898=Despesas!$F$13,"Despesas_com_Serviços",IF(D898=Despesas!$I$13,"Despesas_Administrativas",IF(D898=Despesas!$L$13,"Despesas_Operacionais",IF(D898=Despesas!$O$13,"Despesas_com_Pessoal",IF(D898=Despesas!$R$13,"Impostos",IF(D898=Despesas!$U$13,"Despesas_Não_Operacionais",IF(D898=Despesas!$X$13,"Outras_Despesas",""))))))))</f>
        <v>Despesas_Operacionais</v>
      </c>
      <c r="X898">
        <f t="shared" si="80"/>
        <v>0</v>
      </c>
      <c r="Y898">
        <f t="shared" si="81"/>
        <v>1</v>
      </c>
      <c r="Z898">
        <f t="shared" si="82"/>
        <v>1900</v>
      </c>
    </row>
    <row r="899" spans="2:26" x14ac:dyDescent="0.25">
      <c r="B899" s="35"/>
      <c r="C899" s="35"/>
      <c r="D899" s="36"/>
      <c r="E899" s="36"/>
      <c r="F899" s="36"/>
      <c r="G899" s="82"/>
      <c r="H899" s="36"/>
      <c r="I899" s="73" t="str">
        <f t="shared" ca="1" si="83"/>
        <v/>
      </c>
      <c r="J899" s="69"/>
      <c r="K899" s="37"/>
      <c r="L899" s="58"/>
      <c r="M899" s="58"/>
      <c r="N899" s="74">
        <f t="shared" ca="1" si="84"/>
        <v>0</v>
      </c>
      <c r="O899" s="72">
        <f t="shared" si="85"/>
        <v>0</v>
      </c>
      <c r="U899" t="str">
        <f>IFERROR(VLOOKUP(D899,Outros!$E$14:$F$25,2,0),"")</f>
        <v>Receita</v>
      </c>
      <c r="V899" t="str">
        <f>IF(D899=Despesas!$C$13,"Despesas_com_Produto",IF(D899=Despesas!$F$13,"Despesas_com_Serviços",IF(D899=Despesas!$I$13,"Despesas_Administrativas",IF(D899=Despesas!$L$13,"Despesas_Operacionais",IF(D899=Despesas!$O$13,"Despesas_com_Pessoal",IF(D899=Despesas!$R$13,"Impostos",IF(D899=Despesas!$U$13,"Despesas_Não_Operacionais",IF(D899=Despesas!$X$13,"Outras_Despesas",""))))))))</f>
        <v>Despesas_Operacionais</v>
      </c>
      <c r="X899">
        <f t="shared" si="80"/>
        <v>0</v>
      </c>
      <c r="Y899">
        <f t="shared" si="81"/>
        <v>1</v>
      </c>
      <c r="Z899">
        <f t="shared" si="82"/>
        <v>1900</v>
      </c>
    </row>
    <row r="900" spans="2:26" x14ac:dyDescent="0.25">
      <c r="B900" s="35"/>
      <c r="C900" s="35"/>
      <c r="D900" s="36"/>
      <c r="E900" s="36"/>
      <c r="F900" s="36"/>
      <c r="G900" s="82"/>
      <c r="H900" s="36"/>
      <c r="I900" s="73" t="str">
        <f t="shared" ca="1" si="83"/>
        <v/>
      </c>
      <c r="J900" s="69"/>
      <c r="K900" s="37"/>
      <c r="L900" s="58"/>
      <c r="M900" s="58"/>
      <c r="N900" s="74">
        <f t="shared" ca="1" si="84"/>
        <v>0</v>
      </c>
      <c r="O900" s="72">
        <f t="shared" si="85"/>
        <v>0</v>
      </c>
      <c r="U900" t="str">
        <f>IFERROR(VLOOKUP(D900,Outros!$E$14:$F$25,2,0),"")</f>
        <v>Receita</v>
      </c>
      <c r="V900" t="str">
        <f>IF(D900=Despesas!$C$13,"Despesas_com_Produto",IF(D900=Despesas!$F$13,"Despesas_com_Serviços",IF(D900=Despesas!$I$13,"Despesas_Administrativas",IF(D900=Despesas!$L$13,"Despesas_Operacionais",IF(D900=Despesas!$O$13,"Despesas_com_Pessoal",IF(D900=Despesas!$R$13,"Impostos",IF(D900=Despesas!$U$13,"Despesas_Não_Operacionais",IF(D900=Despesas!$X$13,"Outras_Despesas",""))))))))</f>
        <v>Despesas_Operacionais</v>
      </c>
      <c r="X900">
        <f t="shared" si="80"/>
        <v>0</v>
      </c>
      <c r="Y900">
        <f t="shared" si="81"/>
        <v>1</v>
      </c>
      <c r="Z900">
        <f t="shared" si="82"/>
        <v>1900</v>
      </c>
    </row>
    <row r="901" spans="2:26" x14ac:dyDescent="0.25">
      <c r="B901" s="35"/>
      <c r="C901" s="35"/>
      <c r="D901" s="36"/>
      <c r="E901" s="36"/>
      <c r="F901" s="36"/>
      <c r="G901" s="82"/>
      <c r="H901" s="36"/>
      <c r="I901" s="73" t="str">
        <f t="shared" ca="1" si="83"/>
        <v/>
      </c>
      <c r="J901" s="69"/>
      <c r="K901" s="37"/>
      <c r="L901" s="58"/>
      <c r="M901" s="58"/>
      <c r="N901" s="74">
        <f t="shared" ca="1" si="84"/>
        <v>0</v>
      </c>
      <c r="O901" s="72">
        <f t="shared" si="85"/>
        <v>0</v>
      </c>
      <c r="U901" t="str">
        <f>IFERROR(VLOOKUP(D901,Outros!$E$14:$F$25,2,0),"")</f>
        <v>Receita</v>
      </c>
      <c r="V901" t="str">
        <f>IF(D901=Despesas!$C$13,"Despesas_com_Produto",IF(D901=Despesas!$F$13,"Despesas_com_Serviços",IF(D901=Despesas!$I$13,"Despesas_Administrativas",IF(D901=Despesas!$L$13,"Despesas_Operacionais",IF(D901=Despesas!$O$13,"Despesas_com_Pessoal",IF(D901=Despesas!$R$13,"Impostos",IF(D901=Despesas!$U$13,"Despesas_Não_Operacionais",IF(D901=Despesas!$X$13,"Outras_Despesas",""))))))))</f>
        <v>Despesas_Operacionais</v>
      </c>
      <c r="X901">
        <f t="shared" si="80"/>
        <v>0</v>
      </c>
      <c r="Y901">
        <f t="shared" si="81"/>
        <v>1</v>
      </c>
      <c r="Z901">
        <f t="shared" si="82"/>
        <v>1900</v>
      </c>
    </row>
    <row r="902" spans="2:26" x14ac:dyDescent="0.25">
      <c r="B902" s="35"/>
      <c r="C902" s="35"/>
      <c r="D902" s="36"/>
      <c r="E902" s="36"/>
      <c r="F902" s="36"/>
      <c r="G902" s="82"/>
      <c r="H902" s="36"/>
      <c r="I902" s="73" t="str">
        <f t="shared" ca="1" si="83"/>
        <v/>
      </c>
      <c r="J902" s="69"/>
      <c r="K902" s="37"/>
      <c r="L902" s="58"/>
      <c r="M902" s="58"/>
      <c r="N902" s="74">
        <f t="shared" ca="1" si="84"/>
        <v>0</v>
      </c>
      <c r="O902" s="72">
        <f t="shared" si="85"/>
        <v>0</v>
      </c>
      <c r="U902" t="str">
        <f>IFERROR(VLOOKUP(D902,Outros!$E$14:$F$25,2,0),"")</f>
        <v>Receita</v>
      </c>
      <c r="V902" t="str">
        <f>IF(D902=Despesas!$C$13,"Despesas_com_Produto",IF(D902=Despesas!$F$13,"Despesas_com_Serviços",IF(D902=Despesas!$I$13,"Despesas_Administrativas",IF(D902=Despesas!$L$13,"Despesas_Operacionais",IF(D902=Despesas!$O$13,"Despesas_com_Pessoal",IF(D902=Despesas!$R$13,"Impostos",IF(D902=Despesas!$U$13,"Despesas_Não_Operacionais",IF(D902=Despesas!$X$13,"Outras_Despesas",""))))))))</f>
        <v>Despesas_Operacionais</v>
      </c>
      <c r="X902">
        <f t="shared" si="80"/>
        <v>0</v>
      </c>
      <c r="Y902">
        <f t="shared" si="81"/>
        <v>1</v>
      </c>
      <c r="Z902">
        <f t="shared" si="82"/>
        <v>1900</v>
      </c>
    </row>
    <row r="903" spans="2:26" x14ac:dyDescent="0.25">
      <c r="B903" s="35"/>
      <c r="C903" s="35"/>
      <c r="D903" s="36"/>
      <c r="E903" s="36"/>
      <c r="F903" s="36"/>
      <c r="G903" s="82"/>
      <c r="H903" s="36"/>
      <c r="I903" s="73" t="str">
        <f t="shared" ca="1" si="83"/>
        <v/>
      </c>
      <c r="J903" s="69"/>
      <c r="K903" s="37"/>
      <c r="L903" s="58"/>
      <c r="M903" s="58"/>
      <c r="N903" s="74">
        <f t="shared" ca="1" si="84"/>
        <v>0</v>
      </c>
      <c r="O903" s="72">
        <f t="shared" si="85"/>
        <v>0</v>
      </c>
      <c r="U903" t="str">
        <f>IFERROR(VLOOKUP(D903,Outros!$E$14:$F$25,2,0),"")</f>
        <v>Receita</v>
      </c>
      <c r="V903" t="str">
        <f>IF(D903=Despesas!$C$13,"Despesas_com_Produto",IF(D903=Despesas!$F$13,"Despesas_com_Serviços",IF(D903=Despesas!$I$13,"Despesas_Administrativas",IF(D903=Despesas!$L$13,"Despesas_Operacionais",IF(D903=Despesas!$O$13,"Despesas_com_Pessoal",IF(D903=Despesas!$R$13,"Impostos",IF(D903=Despesas!$U$13,"Despesas_Não_Operacionais",IF(D903=Despesas!$X$13,"Outras_Despesas",""))))))))</f>
        <v>Despesas_Operacionais</v>
      </c>
      <c r="X903">
        <f t="shared" si="80"/>
        <v>0</v>
      </c>
      <c r="Y903">
        <f t="shared" si="81"/>
        <v>1</v>
      </c>
      <c r="Z903">
        <f t="shared" si="82"/>
        <v>1900</v>
      </c>
    </row>
    <row r="904" spans="2:26" x14ac:dyDescent="0.25">
      <c r="B904" s="35"/>
      <c r="C904" s="35"/>
      <c r="D904" s="36"/>
      <c r="E904" s="36"/>
      <c r="F904" s="36"/>
      <c r="G904" s="82"/>
      <c r="H904" s="36"/>
      <c r="I904" s="73" t="str">
        <f t="shared" ca="1" si="83"/>
        <v/>
      </c>
      <c r="J904" s="69"/>
      <c r="K904" s="37"/>
      <c r="L904" s="58"/>
      <c r="M904" s="58"/>
      <c r="N904" s="74">
        <f t="shared" ca="1" si="84"/>
        <v>0</v>
      </c>
      <c r="O904" s="72">
        <f t="shared" si="85"/>
        <v>0</v>
      </c>
      <c r="U904" t="str">
        <f>IFERROR(VLOOKUP(D904,Outros!$E$14:$F$25,2,0),"")</f>
        <v>Receita</v>
      </c>
      <c r="V904" t="str">
        <f>IF(D904=Despesas!$C$13,"Despesas_com_Produto",IF(D904=Despesas!$F$13,"Despesas_com_Serviços",IF(D904=Despesas!$I$13,"Despesas_Administrativas",IF(D904=Despesas!$L$13,"Despesas_Operacionais",IF(D904=Despesas!$O$13,"Despesas_com_Pessoal",IF(D904=Despesas!$R$13,"Impostos",IF(D904=Despesas!$U$13,"Despesas_Não_Operacionais",IF(D904=Despesas!$X$13,"Outras_Despesas",""))))))))</f>
        <v>Despesas_Operacionais</v>
      </c>
      <c r="X904">
        <f t="shared" si="80"/>
        <v>0</v>
      </c>
      <c r="Y904">
        <f t="shared" si="81"/>
        <v>1</v>
      </c>
      <c r="Z904">
        <f t="shared" si="82"/>
        <v>1900</v>
      </c>
    </row>
    <row r="905" spans="2:26" x14ac:dyDescent="0.25">
      <c r="B905" s="35"/>
      <c r="C905" s="35"/>
      <c r="D905" s="36"/>
      <c r="E905" s="36"/>
      <c r="F905" s="36"/>
      <c r="G905" s="82"/>
      <c r="H905" s="36"/>
      <c r="I905" s="73" t="str">
        <f t="shared" ca="1" si="83"/>
        <v/>
      </c>
      <c r="J905" s="69"/>
      <c r="K905" s="37"/>
      <c r="L905" s="58"/>
      <c r="M905" s="58"/>
      <c r="N905" s="74">
        <f t="shared" ca="1" si="84"/>
        <v>0</v>
      </c>
      <c r="O905" s="72">
        <f t="shared" si="85"/>
        <v>0</v>
      </c>
      <c r="U905" t="str">
        <f>IFERROR(VLOOKUP(D905,Outros!$E$14:$F$25,2,0),"")</f>
        <v>Receita</v>
      </c>
      <c r="V905" t="str">
        <f>IF(D905=Despesas!$C$13,"Despesas_com_Produto",IF(D905=Despesas!$F$13,"Despesas_com_Serviços",IF(D905=Despesas!$I$13,"Despesas_Administrativas",IF(D905=Despesas!$L$13,"Despesas_Operacionais",IF(D905=Despesas!$O$13,"Despesas_com_Pessoal",IF(D905=Despesas!$R$13,"Impostos",IF(D905=Despesas!$U$13,"Despesas_Não_Operacionais",IF(D905=Despesas!$X$13,"Outras_Despesas",""))))))))</f>
        <v>Despesas_Operacionais</v>
      </c>
      <c r="X905">
        <f t="shared" si="80"/>
        <v>0</v>
      </c>
      <c r="Y905">
        <f t="shared" si="81"/>
        <v>1</v>
      </c>
      <c r="Z905">
        <f t="shared" si="82"/>
        <v>1900</v>
      </c>
    </row>
    <row r="906" spans="2:26" x14ac:dyDescent="0.25">
      <c r="B906" s="35"/>
      <c r="C906" s="35"/>
      <c r="D906" s="36"/>
      <c r="E906" s="36"/>
      <c r="F906" s="36"/>
      <c r="G906" s="82"/>
      <c r="H906" s="36"/>
      <c r="I906" s="73" t="str">
        <f t="shared" ca="1" si="83"/>
        <v/>
      </c>
      <c r="J906" s="69"/>
      <c r="K906" s="37"/>
      <c r="L906" s="58"/>
      <c r="M906" s="58"/>
      <c r="N906" s="74">
        <f t="shared" ca="1" si="84"/>
        <v>0</v>
      </c>
      <c r="O906" s="72">
        <f t="shared" si="85"/>
        <v>0</v>
      </c>
      <c r="U906" t="str">
        <f>IFERROR(VLOOKUP(D906,Outros!$E$14:$F$25,2,0),"")</f>
        <v>Receita</v>
      </c>
      <c r="V906" t="str">
        <f>IF(D906=Despesas!$C$13,"Despesas_com_Produto",IF(D906=Despesas!$F$13,"Despesas_com_Serviços",IF(D906=Despesas!$I$13,"Despesas_Administrativas",IF(D906=Despesas!$L$13,"Despesas_Operacionais",IF(D906=Despesas!$O$13,"Despesas_com_Pessoal",IF(D906=Despesas!$R$13,"Impostos",IF(D906=Despesas!$U$13,"Despesas_Não_Operacionais",IF(D906=Despesas!$X$13,"Outras_Despesas",""))))))))</f>
        <v>Despesas_Operacionais</v>
      </c>
      <c r="X906">
        <f t="shared" si="80"/>
        <v>0</v>
      </c>
      <c r="Y906">
        <f t="shared" si="81"/>
        <v>1</v>
      </c>
      <c r="Z906">
        <f t="shared" si="82"/>
        <v>1900</v>
      </c>
    </row>
    <row r="907" spans="2:26" x14ac:dyDescent="0.25">
      <c r="B907" s="35"/>
      <c r="C907" s="35"/>
      <c r="D907" s="36"/>
      <c r="E907" s="36"/>
      <c r="F907" s="36"/>
      <c r="G907" s="82"/>
      <c r="H907" s="36"/>
      <c r="I907" s="73" t="str">
        <f t="shared" ca="1" si="83"/>
        <v/>
      </c>
      <c r="J907" s="69"/>
      <c r="K907" s="37"/>
      <c r="L907" s="58"/>
      <c r="M907" s="58"/>
      <c r="N907" s="74">
        <f t="shared" ca="1" si="84"/>
        <v>0</v>
      </c>
      <c r="O907" s="72">
        <f t="shared" si="85"/>
        <v>0</v>
      </c>
      <c r="U907" t="str">
        <f>IFERROR(VLOOKUP(D907,Outros!$E$14:$F$25,2,0),"")</f>
        <v>Receita</v>
      </c>
      <c r="V907" t="str">
        <f>IF(D907=Despesas!$C$13,"Despesas_com_Produto",IF(D907=Despesas!$F$13,"Despesas_com_Serviços",IF(D907=Despesas!$I$13,"Despesas_Administrativas",IF(D907=Despesas!$L$13,"Despesas_Operacionais",IF(D907=Despesas!$O$13,"Despesas_com_Pessoal",IF(D907=Despesas!$R$13,"Impostos",IF(D907=Despesas!$U$13,"Despesas_Não_Operacionais",IF(D907=Despesas!$X$13,"Outras_Despesas",""))))))))</f>
        <v>Despesas_Operacionais</v>
      </c>
      <c r="X907">
        <f t="shared" si="80"/>
        <v>0</v>
      </c>
      <c r="Y907">
        <f t="shared" si="81"/>
        <v>1</v>
      </c>
      <c r="Z907">
        <f t="shared" si="82"/>
        <v>1900</v>
      </c>
    </row>
    <row r="908" spans="2:26" x14ac:dyDescent="0.25">
      <c r="B908" s="35"/>
      <c r="C908" s="35"/>
      <c r="D908" s="36"/>
      <c r="E908" s="36"/>
      <c r="F908" s="36"/>
      <c r="G908" s="82"/>
      <c r="H908" s="36"/>
      <c r="I908" s="73" t="str">
        <f t="shared" ca="1" si="83"/>
        <v/>
      </c>
      <c r="J908" s="69"/>
      <c r="K908" s="37"/>
      <c r="L908" s="58"/>
      <c r="M908" s="58"/>
      <c r="N908" s="74">
        <f t="shared" ca="1" si="84"/>
        <v>0</v>
      </c>
      <c r="O908" s="72">
        <f t="shared" si="85"/>
        <v>0</v>
      </c>
      <c r="U908" t="str">
        <f>IFERROR(VLOOKUP(D908,Outros!$E$14:$F$25,2,0),"")</f>
        <v>Receita</v>
      </c>
      <c r="V908" t="str">
        <f>IF(D908=Despesas!$C$13,"Despesas_com_Produto",IF(D908=Despesas!$F$13,"Despesas_com_Serviços",IF(D908=Despesas!$I$13,"Despesas_Administrativas",IF(D908=Despesas!$L$13,"Despesas_Operacionais",IF(D908=Despesas!$O$13,"Despesas_com_Pessoal",IF(D908=Despesas!$R$13,"Impostos",IF(D908=Despesas!$U$13,"Despesas_Não_Operacionais",IF(D908=Despesas!$X$13,"Outras_Despesas",""))))))))</f>
        <v>Despesas_Operacionais</v>
      </c>
      <c r="X908">
        <f t="shared" si="80"/>
        <v>0</v>
      </c>
      <c r="Y908">
        <f t="shared" si="81"/>
        <v>1</v>
      </c>
      <c r="Z908">
        <f t="shared" si="82"/>
        <v>1900</v>
      </c>
    </row>
    <row r="909" spans="2:26" x14ac:dyDescent="0.25">
      <c r="B909" s="35"/>
      <c r="C909" s="35"/>
      <c r="D909" s="36"/>
      <c r="E909" s="36"/>
      <c r="F909" s="36"/>
      <c r="G909" s="82"/>
      <c r="H909" s="36"/>
      <c r="I909" s="73" t="str">
        <f t="shared" ca="1" si="83"/>
        <v/>
      </c>
      <c r="J909" s="69"/>
      <c r="K909" s="37"/>
      <c r="L909" s="58"/>
      <c r="M909" s="58"/>
      <c r="N909" s="74">
        <f t="shared" ca="1" si="84"/>
        <v>0</v>
      </c>
      <c r="O909" s="72">
        <f t="shared" si="85"/>
        <v>0</v>
      </c>
      <c r="U909" t="str">
        <f>IFERROR(VLOOKUP(D909,Outros!$E$14:$F$25,2,0),"")</f>
        <v>Receita</v>
      </c>
      <c r="V909" t="str">
        <f>IF(D909=Despesas!$C$13,"Despesas_com_Produto",IF(D909=Despesas!$F$13,"Despesas_com_Serviços",IF(D909=Despesas!$I$13,"Despesas_Administrativas",IF(D909=Despesas!$L$13,"Despesas_Operacionais",IF(D909=Despesas!$O$13,"Despesas_com_Pessoal",IF(D909=Despesas!$R$13,"Impostos",IF(D909=Despesas!$U$13,"Despesas_Não_Operacionais",IF(D909=Despesas!$X$13,"Outras_Despesas",""))))))))</f>
        <v>Despesas_Operacionais</v>
      </c>
      <c r="X909">
        <f t="shared" si="80"/>
        <v>0</v>
      </c>
      <c r="Y909">
        <f t="shared" si="81"/>
        <v>1</v>
      </c>
      <c r="Z909">
        <f t="shared" si="82"/>
        <v>1900</v>
      </c>
    </row>
    <row r="910" spans="2:26" x14ac:dyDescent="0.25">
      <c r="B910" s="35"/>
      <c r="C910" s="35"/>
      <c r="D910" s="36"/>
      <c r="E910" s="36"/>
      <c r="F910" s="36"/>
      <c r="G910" s="82"/>
      <c r="H910" s="36"/>
      <c r="I910" s="73" t="str">
        <f t="shared" ca="1" si="83"/>
        <v/>
      </c>
      <c r="J910" s="69"/>
      <c r="K910" s="37"/>
      <c r="L910" s="58"/>
      <c r="M910" s="58"/>
      <c r="N910" s="74">
        <f t="shared" ca="1" si="84"/>
        <v>0</v>
      </c>
      <c r="O910" s="72">
        <f t="shared" si="85"/>
        <v>0</v>
      </c>
      <c r="U910" t="str">
        <f>IFERROR(VLOOKUP(D910,Outros!$E$14:$F$25,2,0),"")</f>
        <v>Receita</v>
      </c>
      <c r="V910" t="str">
        <f>IF(D910=Despesas!$C$13,"Despesas_com_Produto",IF(D910=Despesas!$F$13,"Despesas_com_Serviços",IF(D910=Despesas!$I$13,"Despesas_Administrativas",IF(D910=Despesas!$L$13,"Despesas_Operacionais",IF(D910=Despesas!$O$13,"Despesas_com_Pessoal",IF(D910=Despesas!$R$13,"Impostos",IF(D910=Despesas!$U$13,"Despesas_Não_Operacionais",IF(D910=Despesas!$X$13,"Outras_Despesas",""))))))))</f>
        <v>Despesas_Operacionais</v>
      </c>
      <c r="X910">
        <f t="shared" ref="X910:X973" si="86">DAY(B910)</f>
        <v>0</v>
      </c>
      <c r="Y910">
        <f t="shared" ref="Y910:Y973" si="87">MONTH(B910)</f>
        <v>1</v>
      </c>
      <c r="Z910">
        <f t="shared" ref="Z910:Z973" si="88">YEAR(B910)</f>
        <v>1900</v>
      </c>
    </row>
    <row r="911" spans="2:26" x14ac:dyDescent="0.25">
      <c r="B911" s="35"/>
      <c r="C911" s="35"/>
      <c r="D911" s="36"/>
      <c r="E911" s="36"/>
      <c r="F911" s="36"/>
      <c r="G911" s="82"/>
      <c r="H911" s="36"/>
      <c r="I911" s="73" t="str">
        <f t="shared" ref="I911:I974" ca="1" si="89">IF(B911="","",IF(AND(J911="",B911&gt;TODAY()),"Em Aberto",IF(AND(J911="",B911&lt;=TODAY()),"Vencido",IF(AND(J911&lt;&gt;"",B911&gt;=J911),"Pago em dia",IF(AND(J911&lt;&gt;"",B911&lt;J911),"Pago em atraso","")))))</f>
        <v/>
      </c>
      <c r="J911" s="69"/>
      <c r="K911" s="37"/>
      <c r="L911" s="58"/>
      <c r="M911" s="58"/>
      <c r="N911" s="74">
        <f t="shared" ref="N911:N974" ca="1" si="90">IF(I911="Pago em atraso",J911-B911,IF(I911="Vencido",TODAY()-B911,0))</f>
        <v>0</v>
      </c>
      <c r="O911" s="72">
        <f t="shared" ref="O911:O974" si="91">K911-L911+M911</f>
        <v>0</v>
      </c>
      <c r="U911" t="str">
        <f>IFERROR(VLOOKUP(D911,Outros!$E$14:$F$25,2,0),"")</f>
        <v>Receita</v>
      </c>
      <c r="V911" t="str">
        <f>IF(D911=Despesas!$C$13,"Despesas_com_Produto",IF(D911=Despesas!$F$13,"Despesas_com_Serviços",IF(D911=Despesas!$I$13,"Despesas_Administrativas",IF(D911=Despesas!$L$13,"Despesas_Operacionais",IF(D911=Despesas!$O$13,"Despesas_com_Pessoal",IF(D911=Despesas!$R$13,"Impostos",IF(D911=Despesas!$U$13,"Despesas_Não_Operacionais",IF(D911=Despesas!$X$13,"Outras_Despesas",""))))))))</f>
        <v>Despesas_Operacionais</v>
      </c>
      <c r="X911">
        <f t="shared" si="86"/>
        <v>0</v>
      </c>
      <c r="Y911">
        <f t="shared" si="87"/>
        <v>1</v>
      </c>
      <c r="Z911">
        <f t="shared" si="88"/>
        <v>1900</v>
      </c>
    </row>
    <row r="912" spans="2:26" x14ac:dyDescent="0.25">
      <c r="B912" s="35"/>
      <c r="C912" s="35"/>
      <c r="D912" s="36"/>
      <c r="E912" s="36"/>
      <c r="F912" s="36"/>
      <c r="G912" s="82"/>
      <c r="H912" s="36"/>
      <c r="I912" s="73" t="str">
        <f t="shared" ca="1" si="89"/>
        <v/>
      </c>
      <c r="J912" s="69"/>
      <c r="K912" s="37"/>
      <c r="L912" s="58"/>
      <c r="M912" s="58"/>
      <c r="N912" s="74">
        <f t="shared" ca="1" si="90"/>
        <v>0</v>
      </c>
      <c r="O912" s="72">
        <f t="shared" si="91"/>
        <v>0</v>
      </c>
      <c r="U912" t="str">
        <f>IFERROR(VLOOKUP(D912,Outros!$E$14:$F$25,2,0),"")</f>
        <v>Receita</v>
      </c>
      <c r="V912" t="str">
        <f>IF(D912=Despesas!$C$13,"Despesas_com_Produto",IF(D912=Despesas!$F$13,"Despesas_com_Serviços",IF(D912=Despesas!$I$13,"Despesas_Administrativas",IF(D912=Despesas!$L$13,"Despesas_Operacionais",IF(D912=Despesas!$O$13,"Despesas_com_Pessoal",IF(D912=Despesas!$R$13,"Impostos",IF(D912=Despesas!$U$13,"Despesas_Não_Operacionais",IF(D912=Despesas!$X$13,"Outras_Despesas",""))))))))</f>
        <v>Despesas_Operacionais</v>
      </c>
      <c r="X912">
        <f t="shared" si="86"/>
        <v>0</v>
      </c>
      <c r="Y912">
        <f t="shared" si="87"/>
        <v>1</v>
      </c>
      <c r="Z912">
        <f t="shared" si="88"/>
        <v>1900</v>
      </c>
    </row>
    <row r="913" spans="2:26" x14ac:dyDescent="0.25">
      <c r="B913" s="35"/>
      <c r="C913" s="35"/>
      <c r="D913" s="36"/>
      <c r="E913" s="36"/>
      <c r="F913" s="36"/>
      <c r="G913" s="82"/>
      <c r="H913" s="36"/>
      <c r="I913" s="73" t="str">
        <f t="shared" ca="1" si="89"/>
        <v/>
      </c>
      <c r="J913" s="69"/>
      <c r="K913" s="37"/>
      <c r="L913" s="58"/>
      <c r="M913" s="58"/>
      <c r="N913" s="74">
        <f t="shared" ca="1" si="90"/>
        <v>0</v>
      </c>
      <c r="O913" s="72">
        <f t="shared" si="91"/>
        <v>0</v>
      </c>
      <c r="U913" t="str">
        <f>IFERROR(VLOOKUP(D913,Outros!$E$14:$F$25,2,0),"")</f>
        <v>Receita</v>
      </c>
      <c r="V913" t="str">
        <f>IF(D913=Despesas!$C$13,"Despesas_com_Produto",IF(D913=Despesas!$F$13,"Despesas_com_Serviços",IF(D913=Despesas!$I$13,"Despesas_Administrativas",IF(D913=Despesas!$L$13,"Despesas_Operacionais",IF(D913=Despesas!$O$13,"Despesas_com_Pessoal",IF(D913=Despesas!$R$13,"Impostos",IF(D913=Despesas!$U$13,"Despesas_Não_Operacionais",IF(D913=Despesas!$X$13,"Outras_Despesas",""))))))))</f>
        <v>Despesas_Operacionais</v>
      </c>
      <c r="X913">
        <f t="shared" si="86"/>
        <v>0</v>
      </c>
      <c r="Y913">
        <f t="shared" si="87"/>
        <v>1</v>
      </c>
      <c r="Z913">
        <f t="shared" si="88"/>
        <v>1900</v>
      </c>
    </row>
    <row r="914" spans="2:26" x14ac:dyDescent="0.25">
      <c r="B914" s="35"/>
      <c r="C914" s="35"/>
      <c r="D914" s="36"/>
      <c r="E914" s="36"/>
      <c r="F914" s="36"/>
      <c r="G914" s="82"/>
      <c r="H914" s="36"/>
      <c r="I914" s="73" t="str">
        <f t="shared" ca="1" si="89"/>
        <v/>
      </c>
      <c r="J914" s="69"/>
      <c r="K914" s="37"/>
      <c r="L914" s="58"/>
      <c r="M914" s="58"/>
      <c r="N914" s="74">
        <f t="shared" ca="1" si="90"/>
        <v>0</v>
      </c>
      <c r="O914" s="72">
        <f t="shared" si="91"/>
        <v>0</v>
      </c>
      <c r="U914" t="str">
        <f>IFERROR(VLOOKUP(D914,Outros!$E$14:$F$25,2,0),"")</f>
        <v>Receita</v>
      </c>
      <c r="V914" t="str">
        <f>IF(D914=Despesas!$C$13,"Despesas_com_Produto",IF(D914=Despesas!$F$13,"Despesas_com_Serviços",IF(D914=Despesas!$I$13,"Despesas_Administrativas",IF(D914=Despesas!$L$13,"Despesas_Operacionais",IF(D914=Despesas!$O$13,"Despesas_com_Pessoal",IF(D914=Despesas!$R$13,"Impostos",IF(D914=Despesas!$U$13,"Despesas_Não_Operacionais",IF(D914=Despesas!$X$13,"Outras_Despesas",""))))))))</f>
        <v>Despesas_Operacionais</v>
      </c>
      <c r="X914">
        <f t="shared" si="86"/>
        <v>0</v>
      </c>
      <c r="Y914">
        <f t="shared" si="87"/>
        <v>1</v>
      </c>
      <c r="Z914">
        <f t="shared" si="88"/>
        <v>1900</v>
      </c>
    </row>
    <row r="915" spans="2:26" x14ac:dyDescent="0.25">
      <c r="B915" s="35"/>
      <c r="C915" s="35"/>
      <c r="D915" s="36"/>
      <c r="E915" s="36"/>
      <c r="F915" s="36"/>
      <c r="G915" s="82"/>
      <c r="H915" s="36"/>
      <c r="I915" s="73" t="str">
        <f t="shared" ca="1" si="89"/>
        <v/>
      </c>
      <c r="J915" s="69"/>
      <c r="K915" s="37"/>
      <c r="L915" s="58"/>
      <c r="M915" s="58"/>
      <c r="N915" s="74">
        <f t="shared" ca="1" si="90"/>
        <v>0</v>
      </c>
      <c r="O915" s="72">
        <f t="shared" si="91"/>
        <v>0</v>
      </c>
      <c r="U915" t="str">
        <f>IFERROR(VLOOKUP(D915,Outros!$E$14:$F$25,2,0),"")</f>
        <v>Receita</v>
      </c>
      <c r="V915" t="str">
        <f>IF(D915=Despesas!$C$13,"Despesas_com_Produto",IF(D915=Despesas!$F$13,"Despesas_com_Serviços",IF(D915=Despesas!$I$13,"Despesas_Administrativas",IF(D915=Despesas!$L$13,"Despesas_Operacionais",IF(D915=Despesas!$O$13,"Despesas_com_Pessoal",IF(D915=Despesas!$R$13,"Impostos",IF(D915=Despesas!$U$13,"Despesas_Não_Operacionais",IF(D915=Despesas!$X$13,"Outras_Despesas",""))))))))</f>
        <v>Despesas_Operacionais</v>
      </c>
      <c r="X915">
        <f t="shared" si="86"/>
        <v>0</v>
      </c>
      <c r="Y915">
        <f t="shared" si="87"/>
        <v>1</v>
      </c>
      <c r="Z915">
        <f t="shared" si="88"/>
        <v>1900</v>
      </c>
    </row>
    <row r="916" spans="2:26" x14ac:dyDescent="0.25">
      <c r="B916" s="35"/>
      <c r="C916" s="35"/>
      <c r="D916" s="36"/>
      <c r="E916" s="36"/>
      <c r="F916" s="36"/>
      <c r="G916" s="82"/>
      <c r="H916" s="36"/>
      <c r="I916" s="73" t="str">
        <f t="shared" ca="1" si="89"/>
        <v/>
      </c>
      <c r="J916" s="69"/>
      <c r="K916" s="37"/>
      <c r="L916" s="58"/>
      <c r="M916" s="58"/>
      <c r="N916" s="74">
        <f t="shared" ca="1" si="90"/>
        <v>0</v>
      </c>
      <c r="O916" s="72">
        <f t="shared" si="91"/>
        <v>0</v>
      </c>
      <c r="U916" t="str">
        <f>IFERROR(VLOOKUP(D916,Outros!$E$14:$F$25,2,0),"")</f>
        <v>Receita</v>
      </c>
      <c r="V916" t="str">
        <f>IF(D916=Despesas!$C$13,"Despesas_com_Produto",IF(D916=Despesas!$F$13,"Despesas_com_Serviços",IF(D916=Despesas!$I$13,"Despesas_Administrativas",IF(D916=Despesas!$L$13,"Despesas_Operacionais",IF(D916=Despesas!$O$13,"Despesas_com_Pessoal",IF(D916=Despesas!$R$13,"Impostos",IF(D916=Despesas!$U$13,"Despesas_Não_Operacionais",IF(D916=Despesas!$X$13,"Outras_Despesas",""))))))))</f>
        <v>Despesas_Operacionais</v>
      </c>
      <c r="X916">
        <f t="shared" si="86"/>
        <v>0</v>
      </c>
      <c r="Y916">
        <f t="shared" si="87"/>
        <v>1</v>
      </c>
      <c r="Z916">
        <f t="shared" si="88"/>
        <v>1900</v>
      </c>
    </row>
    <row r="917" spans="2:26" x14ac:dyDescent="0.25">
      <c r="B917" s="35"/>
      <c r="C917" s="35"/>
      <c r="D917" s="36"/>
      <c r="E917" s="36"/>
      <c r="F917" s="36"/>
      <c r="G917" s="82"/>
      <c r="H917" s="36"/>
      <c r="I917" s="73" t="str">
        <f t="shared" ca="1" si="89"/>
        <v/>
      </c>
      <c r="J917" s="69"/>
      <c r="K917" s="37"/>
      <c r="L917" s="58"/>
      <c r="M917" s="58"/>
      <c r="N917" s="74">
        <f t="shared" ca="1" si="90"/>
        <v>0</v>
      </c>
      <c r="O917" s="72">
        <f t="shared" si="91"/>
        <v>0</v>
      </c>
      <c r="U917" t="str">
        <f>IFERROR(VLOOKUP(D917,Outros!$E$14:$F$25,2,0),"")</f>
        <v>Receita</v>
      </c>
      <c r="V917" t="str">
        <f>IF(D917=Despesas!$C$13,"Despesas_com_Produto",IF(D917=Despesas!$F$13,"Despesas_com_Serviços",IF(D917=Despesas!$I$13,"Despesas_Administrativas",IF(D917=Despesas!$L$13,"Despesas_Operacionais",IF(D917=Despesas!$O$13,"Despesas_com_Pessoal",IF(D917=Despesas!$R$13,"Impostos",IF(D917=Despesas!$U$13,"Despesas_Não_Operacionais",IF(D917=Despesas!$X$13,"Outras_Despesas",""))))))))</f>
        <v>Despesas_Operacionais</v>
      </c>
      <c r="X917">
        <f t="shared" si="86"/>
        <v>0</v>
      </c>
      <c r="Y917">
        <f t="shared" si="87"/>
        <v>1</v>
      </c>
      <c r="Z917">
        <f t="shared" si="88"/>
        <v>1900</v>
      </c>
    </row>
    <row r="918" spans="2:26" x14ac:dyDescent="0.25">
      <c r="B918" s="35"/>
      <c r="C918" s="35"/>
      <c r="D918" s="36"/>
      <c r="E918" s="36"/>
      <c r="F918" s="36"/>
      <c r="G918" s="82"/>
      <c r="H918" s="36"/>
      <c r="I918" s="73" t="str">
        <f t="shared" ca="1" si="89"/>
        <v/>
      </c>
      <c r="J918" s="69"/>
      <c r="K918" s="37"/>
      <c r="L918" s="58"/>
      <c r="M918" s="58"/>
      <c r="N918" s="74">
        <f t="shared" ca="1" si="90"/>
        <v>0</v>
      </c>
      <c r="O918" s="72">
        <f t="shared" si="91"/>
        <v>0</v>
      </c>
      <c r="U918" t="str">
        <f>IFERROR(VLOOKUP(D918,Outros!$E$14:$F$25,2,0),"")</f>
        <v>Receita</v>
      </c>
      <c r="V918" t="str">
        <f>IF(D918=Despesas!$C$13,"Despesas_com_Produto",IF(D918=Despesas!$F$13,"Despesas_com_Serviços",IF(D918=Despesas!$I$13,"Despesas_Administrativas",IF(D918=Despesas!$L$13,"Despesas_Operacionais",IF(D918=Despesas!$O$13,"Despesas_com_Pessoal",IF(D918=Despesas!$R$13,"Impostos",IF(D918=Despesas!$U$13,"Despesas_Não_Operacionais",IF(D918=Despesas!$X$13,"Outras_Despesas",""))))))))</f>
        <v>Despesas_Operacionais</v>
      </c>
      <c r="X918">
        <f t="shared" si="86"/>
        <v>0</v>
      </c>
      <c r="Y918">
        <f t="shared" si="87"/>
        <v>1</v>
      </c>
      <c r="Z918">
        <f t="shared" si="88"/>
        <v>1900</v>
      </c>
    </row>
    <row r="919" spans="2:26" x14ac:dyDescent="0.25">
      <c r="B919" s="35"/>
      <c r="C919" s="35"/>
      <c r="D919" s="36"/>
      <c r="E919" s="36"/>
      <c r="F919" s="36"/>
      <c r="G919" s="82"/>
      <c r="H919" s="36"/>
      <c r="I919" s="73" t="str">
        <f t="shared" ca="1" si="89"/>
        <v/>
      </c>
      <c r="J919" s="69"/>
      <c r="K919" s="37"/>
      <c r="L919" s="58"/>
      <c r="M919" s="58"/>
      <c r="N919" s="74">
        <f t="shared" ca="1" si="90"/>
        <v>0</v>
      </c>
      <c r="O919" s="72">
        <f t="shared" si="91"/>
        <v>0</v>
      </c>
      <c r="U919" t="str">
        <f>IFERROR(VLOOKUP(D919,Outros!$E$14:$F$25,2,0),"")</f>
        <v>Receita</v>
      </c>
      <c r="V919" t="str">
        <f>IF(D919=Despesas!$C$13,"Despesas_com_Produto",IF(D919=Despesas!$F$13,"Despesas_com_Serviços",IF(D919=Despesas!$I$13,"Despesas_Administrativas",IF(D919=Despesas!$L$13,"Despesas_Operacionais",IF(D919=Despesas!$O$13,"Despesas_com_Pessoal",IF(D919=Despesas!$R$13,"Impostos",IF(D919=Despesas!$U$13,"Despesas_Não_Operacionais",IF(D919=Despesas!$X$13,"Outras_Despesas",""))))))))</f>
        <v>Despesas_Operacionais</v>
      </c>
      <c r="X919">
        <f t="shared" si="86"/>
        <v>0</v>
      </c>
      <c r="Y919">
        <f t="shared" si="87"/>
        <v>1</v>
      </c>
      <c r="Z919">
        <f t="shared" si="88"/>
        <v>1900</v>
      </c>
    </row>
    <row r="920" spans="2:26" x14ac:dyDescent="0.25">
      <c r="B920" s="35"/>
      <c r="C920" s="35"/>
      <c r="D920" s="36"/>
      <c r="E920" s="36"/>
      <c r="F920" s="36"/>
      <c r="G920" s="82"/>
      <c r="H920" s="36"/>
      <c r="I920" s="73" t="str">
        <f t="shared" ca="1" si="89"/>
        <v/>
      </c>
      <c r="J920" s="69"/>
      <c r="K920" s="37"/>
      <c r="L920" s="58"/>
      <c r="M920" s="58"/>
      <c r="N920" s="74">
        <f t="shared" ca="1" si="90"/>
        <v>0</v>
      </c>
      <c r="O920" s="72">
        <f t="shared" si="91"/>
        <v>0</v>
      </c>
      <c r="U920" t="str">
        <f>IFERROR(VLOOKUP(D920,Outros!$E$14:$F$25,2,0),"")</f>
        <v>Receita</v>
      </c>
      <c r="V920" t="str">
        <f>IF(D920=Despesas!$C$13,"Despesas_com_Produto",IF(D920=Despesas!$F$13,"Despesas_com_Serviços",IF(D920=Despesas!$I$13,"Despesas_Administrativas",IF(D920=Despesas!$L$13,"Despesas_Operacionais",IF(D920=Despesas!$O$13,"Despesas_com_Pessoal",IF(D920=Despesas!$R$13,"Impostos",IF(D920=Despesas!$U$13,"Despesas_Não_Operacionais",IF(D920=Despesas!$X$13,"Outras_Despesas",""))))))))</f>
        <v>Despesas_Operacionais</v>
      </c>
      <c r="X920">
        <f t="shared" si="86"/>
        <v>0</v>
      </c>
      <c r="Y920">
        <f t="shared" si="87"/>
        <v>1</v>
      </c>
      <c r="Z920">
        <f t="shared" si="88"/>
        <v>1900</v>
      </c>
    </row>
    <row r="921" spans="2:26" x14ac:dyDescent="0.25">
      <c r="B921" s="35"/>
      <c r="C921" s="35"/>
      <c r="D921" s="36"/>
      <c r="E921" s="36"/>
      <c r="F921" s="36"/>
      <c r="G921" s="82"/>
      <c r="H921" s="36"/>
      <c r="I921" s="73" t="str">
        <f t="shared" ca="1" si="89"/>
        <v/>
      </c>
      <c r="J921" s="69"/>
      <c r="K921" s="37"/>
      <c r="L921" s="58"/>
      <c r="M921" s="58"/>
      <c r="N921" s="74">
        <f t="shared" ca="1" si="90"/>
        <v>0</v>
      </c>
      <c r="O921" s="72">
        <f t="shared" si="91"/>
        <v>0</v>
      </c>
      <c r="U921" t="str">
        <f>IFERROR(VLOOKUP(D921,Outros!$E$14:$F$25,2,0),"")</f>
        <v>Receita</v>
      </c>
      <c r="V921" t="str">
        <f>IF(D921=Despesas!$C$13,"Despesas_com_Produto",IF(D921=Despesas!$F$13,"Despesas_com_Serviços",IF(D921=Despesas!$I$13,"Despesas_Administrativas",IF(D921=Despesas!$L$13,"Despesas_Operacionais",IF(D921=Despesas!$O$13,"Despesas_com_Pessoal",IF(D921=Despesas!$R$13,"Impostos",IF(D921=Despesas!$U$13,"Despesas_Não_Operacionais",IF(D921=Despesas!$X$13,"Outras_Despesas",""))))))))</f>
        <v>Despesas_Operacionais</v>
      </c>
      <c r="X921">
        <f t="shared" si="86"/>
        <v>0</v>
      </c>
      <c r="Y921">
        <f t="shared" si="87"/>
        <v>1</v>
      </c>
      <c r="Z921">
        <f t="shared" si="88"/>
        <v>1900</v>
      </c>
    </row>
    <row r="922" spans="2:26" x14ac:dyDescent="0.25">
      <c r="B922" s="35"/>
      <c r="C922" s="35"/>
      <c r="D922" s="36"/>
      <c r="E922" s="36"/>
      <c r="F922" s="36"/>
      <c r="G922" s="82"/>
      <c r="H922" s="36"/>
      <c r="I922" s="73" t="str">
        <f t="shared" ca="1" si="89"/>
        <v/>
      </c>
      <c r="J922" s="69"/>
      <c r="K922" s="37"/>
      <c r="L922" s="58"/>
      <c r="M922" s="58"/>
      <c r="N922" s="74">
        <f t="shared" ca="1" si="90"/>
        <v>0</v>
      </c>
      <c r="O922" s="72">
        <f t="shared" si="91"/>
        <v>0</v>
      </c>
      <c r="U922" t="str">
        <f>IFERROR(VLOOKUP(D922,Outros!$E$14:$F$25,2,0),"")</f>
        <v>Receita</v>
      </c>
      <c r="V922" t="str">
        <f>IF(D922=Despesas!$C$13,"Despesas_com_Produto",IF(D922=Despesas!$F$13,"Despesas_com_Serviços",IF(D922=Despesas!$I$13,"Despesas_Administrativas",IF(D922=Despesas!$L$13,"Despesas_Operacionais",IF(D922=Despesas!$O$13,"Despesas_com_Pessoal",IF(D922=Despesas!$R$13,"Impostos",IF(D922=Despesas!$U$13,"Despesas_Não_Operacionais",IF(D922=Despesas!$X$13,"Outras_Despesas",""))))))))</f>
        <v>Despesas_Operacionais</v>
      </c>
      <c r="X922">
        <f t="shared" si="86"/>
        <v>0</v>
      </c>
      <c r="Y922">
        <f t="shared" si="87"/>
        <v>1</v>
      </c>
      <c r="Z922">
        <f t="shared" si="88"/>
        <v>1900</v>
      </c>
    </row>
    <row r="923" spans="2:26" x14ac:dyDescent="0.25">
      <c r="B923" s="35"/>
      <c r="C923" s="35"/>
      <c r="D923" s="36"/>
      <c r="E923" s="36"/>
      <c r="F923" s="36"/>
      <c r="G923" s="82"/>
      <c r="H923" s="36"/>
      <c r="I923" s="73" t="str">
        <f t="shared" ca="1" si="89"/>
        <v/>
      </c>
      <c r="J923" s="69"/>
      <c r="K923" s="37"/>
      <c r="L923" s="58"/>
      <c r="M923" s="58"/>
      <c r="N923" s="74">
        <f t="shared" ca="1" si="90"/>
        <v>0</v>
      </c>
      <c r="O923" s="72">
        <f t="shared" si="91"/>
        <v>0</v>
      </c>
      <c r="U923" t="str">
        <f>IFERROR(VLOOKUP(D923,Outros!$E$14:$F$25,2,0),"")</f>
        <v>Receita</v>
      </c>
      <c r="V923" t="str">
        <f>IF(D923=Despesas!$C$13,"Despesas_com_Produto",IF(D923=Despesas!$F$13,"Despesas_com_Serviços",IF(D923=Despesas!$I$13,"Despesas_Administrativas",IF(D923=Despesas!$L$13,"Despesas_Operacionais",IF(D923=Despesas!$O$13,"Despesas_com_Pessoal",IF(D923=Despesas!$R$13,"Impostos",IF(D923=Despesas!$U$13,"Despesas_Não_Operacionais",IF(D923=Despesas!$X$13,"Outras_Despesas",""))))))))</f>
        <v>Despesas_Operacionais</v>
      </c>
      <c r="X923">
        <f t="shared" si="86"/>
        <v>0</v>
      </c>
      <c r="Y923">
        <f t="shared" si="87"/>
        <v>1</v>
      </c>
      <c r="Z923">
        <f t="shared" si="88"/>
        <v>1900</v>
      </c>
    </row>
    <row r="924" spans="2:26" x14ac:dyDescent="0.25">
      <c r="B924" s="35"/>
      <c r="C924" s="35"/>
      <c r="D924" s="36"/>
      <c r="E924" s="36"/>
      <c r="F924" s="36"/>
      <c r="G924" s="82"/>
      <c r="H924" s="36"/>
      <c r="I924" s="73" t="str">
        <f t="shared" ca="1" si="89"/>
        <v/>
      </c>
      <c r="J924" s="69"/>
      <c r="K924" s="37"/>
      <c r="L924" s="58"/>
      <c r="M924" s="58"/>
      <c r="N924" s="74">
        <f t="shared" ca="1" si="90"/>
        <v>0</v>
      </c>
      <c r="O924" s="72">
        <f t="shared" si="91"/>
        <v>0</v>
      </c>
      <c r="U924" t="str">
        <f>IFERROR(VLOOKUP(D924,Outros!$E$14:$F$25,2,0),"")</f>
        <v>Receita</v>
      </c>
      <c r="V924" t="str">
        <f>IF(D924=Despesas!$C$13,"Despesas_com_Produto",IF(D924=Despesas!$F$13,"Despesas_com_Serviços",IF(D924=Despesas!$I$13,"Despesas_Administrativas",IF(D924=Despesas!$L$13,"Despesas_Operacionais",IF(D924=Despesas!$O$13,"Despesas_com_Pessoal",IF(D924=Despesas!$R$13,"Impostos",IF(D924=Despesas!$U$13,"Despesas_Não_Operacionais",IF(D924=Despesas!$X$13,"Outras_Despesas",""))))))))</f>
        <v>Despesas_Operacionais</v>
      </c>
      <c r="X924">
        <f t="shared" si="86"/>
        <v>0</v>
      </c>
      <c r="Y924">
        <f t="shared" si="87"/>
        <v>1</v>
      </c>
      <c r="Z924">
        <f t="shared" si="88"/>
        <v>1900</v>
      </c>
    </row>
    <row r="925" spans="2:26" x14ac:dyDescent="0.25">
      <c r="B925" s="35"/>
      <c r="C925" s="35"/>
      <c r="D925" s="36"/>
      <c r="E925" s="36"/>
      <c r="F925" s="36"/>
      <c r="G925" s="82"/>
      <c r="H925" s="36"/>
      <c r="I925" s="73" t="str">
        <f t="shared" ca="1" si="89"/>
        <v/>
      </c>
      <c r="J925" s="69"/>
      <c r="K925" s="37"/>
      <c r="L925" s="58"/>
      <c r="M925" s="58"/>
      <c r="N925" s="74">
        <f t="shared" ca="1" si="90"/>
        <v>0</v>
      </c>
      <c r="O925" s="72">
        <f t="shared" si="91"/>
        <v>0</v>
      </c>
      <c r="U925" t="str">
        <f>IFERROR(VLOOKUP(D925,Outros!$E$14:$F$25,2,0),"")</f>
        <v>Receita</v>
      </c>
      <c r="V925" t="str">
        <f>IF(D925=Despesas!$C$13,"Despesas_com_Produto",IF(D925=Despesas!$F$13,"Despesas_com_Serviços",IF(D925=Despesas!$I$13,"Despesas_Administrativas",IF(D925=Despesas!$L$13,"Despesas_Operacionais",IF(D925=Despesas!$O$13,"Despesas_com_Pessoal",IF(D925=Despesas!$R$13,"Impostos",IF(D925=Despesas!$U$13,"Despesas_Não_Operacionais",IF(D925=Despesas!$X$13,"Outras_Despesas",""))))))))</f>
        <v>Despesas_Operacionais</v>
      </c>
      <c r="X925">
        <f t="shared" si="86"/>
        <v>0</v>
      </c>
      <c r="Y925">
        <f t="shared" si="87"/>
        <v>1</v>
      </c>
      <c r="Z925">
        <f t="shared" si="88"/>
        <v>1900</v>
      </c>
    </row>
    <row r="926" spans="2:26" x14ac:dyDescent="0.25">
      <c r="B926" s="35"/>
      <c r="C926" s="35"/>
      <c r="D926" s="36"/>
      <c r="E926" s="36"/>
      <c r="F926" s="36"/>
      <c r="G926" s="82"/>
      <c r="H926" s="36"/>
      <c r="I926" s="73" t="str">
        <f t="shared" ca="1" si="89"/>
        <v/>
      </c>
      <c r="J926" s="69"/>
      <c r="K926" s="37"/>
      <c r="L926" s="58"/>
      <c r="M926" s="58"/>
      <c r="N926" s="74">
        <f t="shared" ca="1" si="90"/>
        <v>0</v>
      </c>
      <c r="O926" s="72">
        <f t="shared" si="91"/>
        <v>0</v>
      </c>
      <c r="U926" t="str">
        <f>IFERROR(VLOOKUP(D926,Outros!$E$14:$F$25,2,0),"")</f>
        <v>Receita</v>
      </c>
      <c r="V926" t="str">
        <f>IF(D926=Despesas!$C$13,"Despesas_com_Produto",IF(D926=Despesas!$F$13,"Despesas_com_Serviços",IF(D926=Despesas!$I$13,"Despesas_Administrativas",IF(D926=Despesas!$L$13,"Despesas_Operacionais",IF(D926=Despesas!$O$13,"Despesas_com_Pessoal",IF(D926=Despesas!$R$13,"Impostos",IF(D926=Despesas!$U$13,"Despesas_Não_Operacionais",IF(D926=Despesas!$X$13,"Outras_Despesas",""))))))))</f>
        <v>Despesas_Operacionais</v>
      </c>
      <c r="X926">
        <f t="shared" si="86"/>
        <v>0</v>
      </c>
      <c r="Y926">
        <f t="shared" si="87"/>
        <v>1</v>
      </c>
      <c r="Z926">
        <f t="shared" si="88"/>
        <v>1900</v>
      </c>
    </row>
    <row r="927" spans="2:26" x14ac:dyDescent="0.25">
      <c r="B927" s="35"/>
      <c r="C927" s="35"/>
      <c r="D927" s="36"/>
      <c r="E927" s="36"/>
      <c r="F927" s="36"/>
      <c r="G927" s="82"/>
      <c r="H927" s="36"/>
      <c r="I927" s="73" t="str">
        <f t="shared" ca="1" si="89"/>
        <v/>
      </c>
      <c r="J927" s="69"/>
      <c r="K927" s="37"/>
      <c r="L927" s="58"/>
      <c r="M927" s="58"/>
      <c r="N927" s="74">
        <f t="shared" ca="1" si="90"/>
        <v>0</v>
      </c>
      <c r="O927" s="72">
        <f t="shared" si="91"/>
        <v>0</v>
      </c>
      <c r="U927" t="str">
        <f>IFERROR(VLOOKUP(D927,Outros!$E$14:$F$25,2,0),"")</f>
        <v>Receita</v>
      </c>
      <c r="V927" t="str">
        <f>IF(D927=Despesas!$C$13,"Despesas_com_Produto",IF(D927=Despesas!$F$13,"Despesas_com_Serviços",IF(D927=Despesas!$I$13,"Despesas_Administrativas",IF(D927=Despesas!$L$13,"Despesas_Operacionais",IF(D927=Despesas!$O$13,"Despesas_com_Pessoal",IF(D927=Despesas!$R$13,"Impostos",IF(D927=Despesas!$U$13,"Despesas_Não_Operacionais",IF(D927=Despesas!$X$13,"Outras_Despesas",""))))))))</f>
        <v>Despesas_Operacionais</v>
      </c>
      <c r="X927">
        <f t="shared" si="86"/>
        <v>0</v>
      </c>
      <c r="Y927">
        <f t="shared" si="87"/>
        <v>1</v>
      </c>
      <c r="Z927">
        <f t="shared" si="88"/>
        <v>1900</v>
      </c>
    </row>
    <row r="928" spans="2:26" x14ac:dyDescent="0.25">
      <c r="B928" s="35"/>
      <c r="C928" s="35"/>
      <c r="D928" s="36"/>
      <c r="E928" s="36"/>
      <c r="F928" s="36"/>
      <c r="G928" s="82"/>
      <c r="H928" s="36"/>
      <c r="I928" s="73" t="str">
        <f t="shared" ca="1" si="89"/>
        <v/>
      </c>
      <c r="J928" s="69"/>
      <c r="K928" s="37"/>
      <c r="L928" s="58"/>
      <c r="M928" s="58"/>
      <c r="N928" s="74">
        <f t="shared" ca="1" si="90"/>
        <v>0</v>
      </c>
      <c r="O928" s="72">
        <f t="shared" si="91"/>
        <v>0</v>
      </c>
      <c r="U928" t="str">
        <f>IFERROR(VLOOKUP(D928,Outros!$E$14:$F$25,2,0),"")</f>
        <v>Receita</v>
      </c>
      <c r="V928" t="str">
        <f>IF(D928=Despesas!$C$13,"Despesas_com_Produto",IF(D928=Despesas!$F$13,"Despesas_com_Serviços",IF(D928=Despesas!$I$13,"Despesas_Administrativas",IF(D928=Despesas!$L$13,"Despesas_Operacionais",IF(D928=Despesas!$O$13,"Despesas_com_Pessoal",IF(D928=Despesas!$R$13,"Impostos",IF(D928=Despesas!$U$13,"Despesas_Não_Operacionais",IF(D928=Despesas!$X$13,"Outras_Despesas",""))))))))</f>
        <v>Despesas_Operacionais</v>
      </c>
      <c r="X928">
        <f t="shared" si="86"/>
        <v>0</v>
      </c>
      <c r="Y928">
        <f t="shared" si="87"/>
        <v>1</v>
      </c>
      <c r="Z928">
        <f t="shared" si="88"/>
        <v>1900</v>
      </c>
    </row>
    <row r="929" spans="2:26" x14ac:dyDescent="0.25">
      <c r="B929" s="35"/>
      <c r="C929" s="35"/>
      <c r="D929" s="36"/>
      <c r="E929" s="36"/>
      <c r="F929" s="36"/>
      <c r="G929" s="82"/>
      <c r="H929" s="36"/>
      <c r="I929" s="73" t="str">
        <f t="shared" ca="1" si="89"/>
        <v/>
      </c>
      <c r="J929" s="69"/>
      <c r="K929" s="37"/>
      <c r="L929" s="58"/>
      <c r="M929" s="58"/>
      <c r="N929" s="74">
        <f t="shared" ca="1" si="90"/>
        <v>0</v>
      </c>
      <c r="O929" s="72">
        <f t="shared" si="91"/>
        <v>0</v>
      </c>
      <c r="U929" t="str">
        <f>IFERROR(VLOOKUP(D929,Outros!$E$14:$F$25,2,0),"")</f>
        <v>Receita</v>
      </c>
      <c r="V929" t="str">
        <f>IF(D929=Despesas!$C$13,"Despesas_com_Produto",IF(D929=Despesas!$F$13,"Despesas_com_Serviços",IF(D929=Despesas!$I$13,"Despesas_Administrativas",IF(D929=Despesas!$L$13,"Despesas_Operacionais",IF(D929=Despesas!$O$13,"Despesas_com_Pessoal",IF(D929=Despesas!$R$13,"Impostos",IF(D929=Despesas!$U$13,"Despesas_Não_Operacionais",IF(D929=Despesas!$X$13,"Outras_Despesas",""))))))))</f>
        <v>Despesas_Operacionais</v>
      </c>
      <c r="X929">
        <f t="shared" si="86"/>
        <v>0</v>
      </c>
      <c r="Y929">
        <f t="shared" si="87"/>
        <v>1</v>
      </c>
      <c r="Z929">
        <f t="shared" si="88"/>
        <v>1900</v>
      </c>
    </row>
    <row r="930" spans="2:26" x14ac:dyDescent="0.25">
      <c r="B930" s="35"/>
      <c r="C930" s="35"/>
      <c r="D930" s="36"/>
      <c r="E930" s="36"/>
      <c r="F930" s="36"/>
      <c r="G930" s="82"/>
      <c r="H930" s="36"/>
      <c r="I930" s="73" t="str">
        <f t="shared" ca="1" si="89"/>
        <v/>
      </c>
      <c r="J930" s="69"/>
      <c r="K930" s="37"/>
      <c r="L930" s="58"/>
      <c r="M930" s="58"/>
      <c r="N930" s="74">
        <f t="shared" ca="1" si="90"/>
        <v>0</v>
      </c>
      <c r="O930" s="72">
        <f t="shared" si="91"/>
        <v>0</v>
      </c>
      <c r="U930" t="str">
        <f>IFERROR(VLOOKUP(D930,Outros!$E$14:$F$25,2,0),"")</f>
        <v>Receita</v>
      </c>
      <c r="V930" t="str">
        <f>IF(D930=Despesas!$C$13,"Despesas_com_Produto",IF(D930=Despesas!$F$13,"Despesas_com_Serviços",IF(D930=Despesas!$I$13,"Despesas_Administrativas",IF(D930=Despesas!$L$13,"Despesas_Operacionais",IF(D930=Despesas!$O$13,"Despesas_com_Pessoal",IF(D930=Despesas!$R$13,"Impostos",IF(D930=Despesas!$U$13,"Despesas_Não_Operacionais",IF(D930=Despesas!$X$13,"Outras_Despesas",""))))))))</f>
        <v>Despesas_Operacionais</v>
      </c>
      <c r="X930">
        <f t="shared" si="86"/>
        <v>0</v>
      </c>
      <c r="Y930">
        <f t="shared" si="87"/>
        <v>1</v>
      </c>
      <c r="Z930">
        <f t="shared" si="88"/>
        <v>1900</v>
      </c>
    </row>
    <row r="931" spans="2:26" x14ac:dyDescent="0.25">
      <c r="B931" s="35"/>
      <c r="C931" s="35"/>
      <c r="D931" s="36"/>
      <c r="E931" s="36"/>
      <c r="F931" s="36"/>
      <c r="G931" s="82"/>
      <c r="H931" s="36"/>
      <c r="I931" s="73" t="str">
        <f t="shared" ca="1" si="89"/>
        <v/>
      </c>
      <c r="J931" s="69"/>
      <c r="K931" s="37"/>
      <c r="L931" s="58"/>
      <c r="M931" s="58"/>
      <c r="N931" s="74">
        <f t="shared" ca="1" si="90"/>
        <v>0</v>
      </c>
      <c r="O931" s="72">
        <f t="shared" si="91"/>
        <v>0</v>
      </c>
      <c r="U931" t="str">
        <f>IFERROR(VLOOKUP(D931,Outros!$E$14:$F$25,2,0),"")</f>
        <v>Receita</v>
      </c>
      <c r="V931" t="str">
        <f>IF(D931=Despesas!$C$13,"Despesas_com_Produto",IF(D931=Despesas!$F$13,"Despesas_com_Serviços",IF(D931=Despesas!$I$13,"Despesas_Administrativas",IF(D931=Despesas!$L$13,"Despesas_Operacionais",IF(D931=Despesas!$O$13,"Despesas_com_Pessoal",IF(D931=Despesas!$R$13,"Impostos",IF(D931=Despesas!$U$13,"Despesas_Não_Operacionais",IF(D931=Despesas!$X$13,"Outras_Despesas",""))))))))</f>
        <v>Despesas_Operacionais</v>
      </c>
      <c r="X931">
        <f t="shared" si="86"/>
        <v>0</v>
      </c>
      <c r="Y931">
        <f t="shared" si="87"/>
        <v>1</v>
      </c>
      <c r="Z931">
        <f t="shared" si="88"/>
        <v>1900</v>
      </c>
    </row>
    <row r="932" spans="2:26" x14ac:dyDescent="0.25">
      <c r="B932" s="35"/>
      <c r="C932" s="35"/>
      <c r="D932" s="36"/>
      <c r="E932" s="36"/>
      <c r="F932" s="36"/>
      <c r="G932" s="82"/>
      <c r="H932" s="36"/>
      <c r="I932" s="73" t="str">
        <f t="shared" ca="1" si="89"/>
        <v/>
      </c>
      <c r="J932" s="69"/>
      <c r="K932" s="37"/>
      <c r="L932" s="58"/>
      <c r="M932" s="58"/>
      <c r="N932" s="74">
        <f t="shared" ca="1" si="90"/>
        <v>0</v>
      </c>
      <c r="O932" s="72">
        <f t="shared" si="91"/>
        <v>0</v>
      </c>
      <c r="U932" t="str">
        <f>IFERROR(VLOOKUP(D932,Outros!$E$14:$F$25,2,0),"")</f>
        <v>Receita</v>
      </c>
      <c r="V932" t="str">
        <f>IF(D932=Despesas!$C$13,"Despesas_com_Produto",IF(D932=Despesas!$F$13,"Despesas_com_Serviços",IF(D932=Despesas!$I$13,"Despesas_Administrativas",IF(D932=Despesas!$L$13,"Despesas_Operacionais",IF(D932=Despesas!$O$13,"Despesas_com_Pessoal",IF(D932=Despesas!$R$13,"Impostos",IF(D932=Despesas!$U$13,"Despesas_Não_Operacionais",IF(D932=Despesas!$X$13,"Outras_Despesas",""))))))))</f>
        <v>Despesas_Operacionais</v>
      </c>
      <c r="X932">
        <f t="shared" si="86"/>
        <v>0</v>
      </c>
      <c r="Y932">
        <f t="shared" si="87"/>
        <v>1</v>
      </c>
      <c r="Z932">
        <f t="shared" si="88"/>
        <v>1900</v>
      </c>
    </row>
    <row r="933" spans="2:26" x14ac:dyDescent="0.25">
      <c r="B933" s="35"/>
      <c r="C933" s="35"/>
      <c r="D933" s="36"/>
      <c r="E933" s="36"/>
      <c r="F933" s="36"/>
      <c r="G933" s="82"/>
      <c r="H933" s="36"/>
      <c r="I933" s="73" t="str">
        <f t="shared" ca="1" si="89"/>
        <v/>
      </c>
      <c r="J933" s="69"/>
      <c r="K933" s="37"/>
      <c r="L933" s="58"/>
      <c r="M933" s="58"/>
      <c r="N933" s="74">
        <f t="shared" ca="1" si="90"/>
        <v>0</v>
      </c>
      <c r="O933" s="72">
        <f t="shared" si="91"/>
        <v>0</v>
      </c>
      <c r="U933" t="str">
        <f>IFERROR(VLOOKUP(D933,Outros!$E$14:$F$25,2,0),"")</f>
        <v>Receita</v>
      </c>
      <c r="V933" t="str">
        <f>IF(D933=Despesas!$C$13,"Despesas_com_Produto",IF(D933=Despesas!$F$13,"Despesas_com_Serviços",IF(D933=Despesas!$I$13,"Despesas_Administrativas",IF(D933=Despesas!$L$13,"Despesas_Operacionais",IF(D933=Despesas!$O$13,"Despesas_com_Pessoal",IF(D933=Despesas!$R$13,"Impostos",IF(D933=Despesas!$U$13,"Despesas_Não_Operacionais",IF(D933=Despesas!$X$13,"Outras_Despesas",""))))))))</f>
        <v>Despesas_Operacionais</v>
      </c>
      <c r="X933">
        <f t="shared" si="86"/>
        <v>0</v>
      </c>
      <c r="Y933">
        <f t="shared" si="87"/>
        <v>1</v>
      </c>
      <c r="Z933">
        <f t="shared" si="88"/>
        <v>1900</v>
      </c>
    </row>
    <row r="934" spans="2:26" x14ac:dyDescent="0.25">
      <c r="B934" s="35"/>
      <c r="C934" s="35"/>
      <c r="D934" s="36"/>
      <c r="E934" s="36"/>
      <c r="F934" s="36"/>
      <c r="G934" s="82"/>
      <c r="H934" s="36"/>
      <c r="I934" s="73" t="str">
        <f t="shared" ca="1" si="89"/>
        <v/>
      </c>
      <c r="J934" s="69"/>
      <c r="K934" s="37"/>
      <c r="L934" s="58"/>
      <c r="M934" s="58"/>
      <c r="N934" s="74">
        <f t="shared" ca="1" si="90"/>
        <v>0</v>
      </c>
      <c r="O934" s="72">
        <f t="shared" si="91"/>
        <v>0</v>
      </c>
      <c r="U934" t="str">
        <f>IFERROR(VLOOKUP(D934,Outros!$E$14:$F$25,2,0),"")</f>
        <v>Receita</v>
      </c>
      <c r="V934" t="str">
        <f>IF(D934=Despesas!$C$13,"Despesas_com_Produto",IF(D934=Despesas!$F$13,"Despesas_com_Serviços",IF(D934=Despesas!$I$13,"Despesas_Administrativas",IF(D934=Despesas!$L$13,"Despesas_Operacionais",IF(D934=Despesas!$O$13,"Despesas_com_Pessoal",IF(D934=Despesas!$R$13,"Impostos",IF(D934=Despesas!$U$13,"Despesas_Não_Operacionais",IF(D934=Despesas!$X$13,"Outras_Despesas",""))))))))</f>
        <v>Despesas_Operacionais</v>
      </c>
      <c r="X934">
        <f t="shared" si="86"/>
        <v>0</v>
      </c>
      <c r="Y934">
        <f t="shared" si="87"/>
        <v>1</v>
      </c>
      <c r="Z934">
        <f t="shared" si="88"/>
        <v>1900</v>
      </c>
    </row>
    <row r="935" spans="2:26" x14ac:dyDescent="0.25">
      <c r="B935" s="35"/>
      <c r="C935" s="35"/>
      <c r="D935" s="36"/>
      <c r="E935" s="36"/>
      <c r="F935" s="36"/>
      <c r="G935" s="82"/>
      <c r="H935" s="36"/>
      <c r="I935" s="73" t="str">
        <f t="shared" ca="1" si="89"/>
        <v/>
      </c>
      <c r="J935" s="69"/>
      <c r="K935" s="37"/>
      <c r="L935" s="58"/>
      <c r="M935" s="58"/>
      <c r="N935" s="74">
        <f t="shared" ca="1" si="90"/>
        <v>0</v>
      </c>
      <c r="O935" s="72">
        <f t="shared" si="91"/>
        <v>0</v>
      </c>
      <c r="U935" t="str">
        <f>IFERROR(VLOOKUP(D935,Outros!$E$14:$F$25,2,0),"")</f>
        <v>Receita</v>
      </c>
      <c r="V935" t="str">
        <f>IF(D935=Despesas!$C$13,"Despesas_com_Produto",IF(D935=Despesas!$F$13,"Despesas_com_Serviços",IF(D935=Despesas!$I$13,"Despesas_Administrativas",IF(D935=Despesas!$L$13,"Despesas_Operacionais",IF(D935=Despesas!$O$13,"Despesas_com_Pessoal",IF(D935=Despesas!$R$13,"Impostos",IF(D935=Despesas!$U$13,"Despesas_Não_Operacionais",IF(D935=Despesas!$X$13,"Outras_Despesas",""))))))))</f>
        <v>Despesas_Operacionais</v>
      </c>
      <c r="X935">
        <f t="shared" si="86"/>
        <v>0</v>
      </c>
      <c r="Y935">
        <f t="shared" si="87"/>
        <v>1</v>
      </c>
      <c r="Z935">
        <f t="shared" si="88"/>
        <v>1900</v>
      </c>
    </row>
    <row r="936" spans="2:26" x14ac:dyDescent="0.25">
      <c r="B936" s="35"/>
      <c r="C936" s="35"/>
      <c r="D936" s="36"/>
      <c r="E936" s="36"/>
      <c r="F936" s="36"/>
      <c r="G936" s="82"/>
      <c r="H936" s="36"/>
      <c r="I936" s="73" t="str">
        <f t="shared" ca="1" si="89"/>
        <v/>
      </c>
      <c r="J936" s="69"/>
      <c r="K936" s="37"/>
      <c r="L936" s="58"/>
      <c r="M936" s="58"/>
      <c r="N936" s="74">
        <f t="shared" ca="1" si="90"/>
        <v>0</v>
      </c>
      <c r="O936" s="72">
        <f t="shared" si="91"/>
        <v>0</v>
      </c>
      <c r="U936" t="str">
        <f>IFERROR(VLOOKUP(D936,Outros!$E$14:$F$25,2,0),"")</f>
        <v>Receita</v>
      </c>
      <c r="V936" t="str">
        <f>IF(D936=Despesas!$C$13,"Despesas_com_Produto",IF(D936=Despesas!$F$13,"Despesas_com_Serviços",IF(D936=Despesas!$I$13,"Despesas_Administrativas",IF(D936=Despesas!$L$13,"Despesas_Operacionais",IF(D936=Despesas!$O$13,"Despesas_com_Pessoal",IF(D936=Despesas!$R$13,"Impostos",IF(D936=Despesas!$U$13,"Despesas_Não_Operacionais",IF(D936=Despesas!$X$13,"Outras_Despesas",""))))))))</f>
        <v>Despesas_Operacionais</v>
      </c>
      <c r="X936">
        <f t="shared" si="86"/>
        <v>0</v>
      </c>
      <c r="Y936">
        <f t="shared" si="87"/>
        <v>1</v>
      </c>
      <c r="Z936">
        <f t="shared" si="88"/>
        <v>1900</v>
      </c>
    </row>
    <row r="937" spans="2:26" x14ac:dyDescent="0.25">
      <c r="B937" s="35"/>
      <c r="C937" s="35"/>
      <c r="D937" s="36"/>
      <c r="E937" s="36"/>
      <c r="F937" s="36"/>
      <c r="G937" s="82"/>
      <c r="H937" s="36"/>
      <c r="I937" s="73" t="str">
        <f t="shared" ca="1" si="89"/>
        <v/>
      </c>
      <c r="J937" s="69"/>
      <c r="K937" s="37"/>
      <c r="L937" s="58"/>
      <c r="M937" s="58"/>
      <c r="N937" s="74">
        <f t="shared" ca="1" si="90"/>
        <v>0</v>
      </c>
      <c r="O937" s="72">
        <f t="shared" si="91"/>
        <v>0</v>
      </c>
      <c r="U937" t="str">
        <f>IFERROR(VLOOKUP(D937,Outros!$E$14:$F$25,2,0),"")</f>
        <v>Receita</v>
      </c>
      <c r="V937" t="str">
        <f>IF(D937=Despesas!$C$13,"Despesas_com_Produto",IF(D937=Despesas!$F$13,"Despesas_com_Serviços",IF(D937=Despesas!$I$13,"Despesas_Administrativas",IF(D937=Despesas!$L$13,"Despesas_Operacionais",IF(D937=Despesas!$O$13,"Despesas_com_Pessoal",IF(D937=Despesas!$R$13,"Impostos",IF(D937=Despesas!$U$13,"Despesas_Não_Operacionais",IF(D937=Despesas!$X$13,"Outras_Despesas",""))))))))</f>
        <v>Despesas_Operacionais</v>
      </c>
      <c r="X937">
        <f t="shared" si="86"/>
        <v>0</v>
      </c>
      <c r="Y937">
        <f t="shared" si="87"/>
        <v>1</v>
      </c>
      <c r="Z937">
        <f t="shared" si="88"/>
        <v>1900</v>
      </c>
    </row>
    <row r="938" spans="2:26" x14ac:dyDescent="0.25">
      <c r="B938" s="35"/>
      <c r="C938" s="35"/>
      <c r="D938" s="36"/>
      <c r="E938" s="36"/>
      <c r="F938" s="36"/>
      <c r="G938" s="82"/>
      <c r="H938" s="36"/>
      <c r="I938" s="73" t="str">
        <f t="shared" ca="1" si="89"/>
        <v/>
      </c>
      <c r="J938" s="69"/>
      <c r="K938" s="37"/>
      <c r="L938" s="58"/>
      <c r="M938" s="58"/>
      <c r="N938" s="74">
        <f t="shared" ca="1" si="90"/>
        <v>0</v>
      </c>
      <c r="O938" s="72">
        <f t="shared" si="91"/>
        <v>0</v>
      </c>
      <c r="U938" t="str">
        <f>IFERROR(VLOOKUP(D938,Outros!$E$14:$F$25,2,0),"")</f>
        <v>Receita</v>
      </c>
      <c r="V938" t="str">
        <f>IF(D938=Despesas!$C$13,"Despesas_com_Produto",IF(D938=Despesas!$F$13,"Despesas_com_Serviços",IF(D938=Despesas!$I$13,"Despesas_Administrativas",IF(D938=Despesas!$L$13,"Despesas_Operacionais",IF(D938=Despesas!$O$13,"Despesas_com_Pessoal",IF(D938=Despesas!$R$13,"Impostos",IF(D938=Despesas!$U$13,"Despesas_Não_Operacionais",IF(D938=Despesas!$X$13,"Outras_Despesas",""))))))))</f>
        <v>Despesas_Operacionais</v>
      </c>
      <c r="X938">
        <f t="shared" si="86"/>
        <v>0</v>
      </c>
      <c r="Y938">
        <f t="shared" si="87"/>
        <v>1</v>
      </c>
      <c r="Z938">
        <f t="shared" si="88"/>
        <v>1900</v>
      </c>
    </row>
    <row r="939" spans="2:26" x14ac:dyDescent="0.25">
      <c r="B939" s="35"/>
      <c r="C939" s="35"/>
      <c r="D939" s="36"/>
      <c r="E939" s="36"/>
      <c r="F939" s="36"/>
      <c r="G939" s="82"/>
      <c r="H939" s="36"/>
      <c r="I939" s="73" t="str">
        <f t="shared" ca="1" si="89"/>
        <v/>
      </c>
      <c r="J939" s="69"/>
      <c r="K939" s="37"/>
      <c r="L939" s="58"/>
      <c r="M939" s="58"/>
      <c r="N939" s="74">
        <f t="shared" ca="1" si="90"/>
        <v>0</v>
      </c>
      <c r="O939" s="72">
        <f t="shared" si="91"/>
        <v>0</v>
      </c>
      <c r="U939" t="str">
        <f>IFERROR(VLOOKUP(D939,Outros!$E$14:$F$25,2,0),"")</f>
        <v>Receita</v>
      </c>
      <c r="V939" t="str">
        <f>IF(D939=Despesas!$C$13,"Despesas_com_Produto",IF(D939=Despesas!$F$13,"Despesas_com_Serviços",IF(D939=Despesas!$I$13,"Despesas_Administrativas",IF(D939=Despesas!$L$13,"Despesas_Operacionais",IF(D939=Despesas!$O$13,"Despesas_com_Pessoal",IF(D939=Despesas!$R$13,"Impostos",IF(D939=Despesas!$U$13,"Despesas_Não_Operacionais",IF(D939=Despesas!$X$13,"Outras_Despesas",""))))))))</f>
        <v>Despesas_Operacionais</v>
      </c>
      <c r="X939">
        <f t="shared" si="86"/>
        <v>0</v>
      </c>
      <c r="Y939">
        <f t="shared" si="87"/>
        <v>1</v>
      </c>
      <c r="Z939">
        <f t="shared" si="88"/>
        <v>1900</v>
      </c>
    </row>
    <row r="940" spans="2:26" x14ac:dyDescent="0.25">
      <c r="B940" s="35"/>
      <c r="C940" s="35"/>
      <c r="D940" s="36"/>
      <c r="E940" s="36"/>
      <c r="F940" s="36"/>
      <c r="G940" s="82"/>
      <c r="H940" s="36"/>
      <c r="I940" s="73" t="str">
        <f t="shared" ca="1" si="89"/>
        <v/>
      </c>
      <c r="J940" s="69"/>
      <c r="K940" s="37"/>
      <c r="L940" s="58"/>
      <c r="M940" s="58"/>
      <c r="N940" s="74">
        <f t="shared" ca="1" si="90"/>
        <v>0</v>
      </c>
      <c r="O940" s="72">
        <f t="shared" si="91"/>
        <v>0</v>
      </c>
      <c r="U940" t="str">
        <f>IFERROR(VLOOKUP(D940,Outros!$E$14:$F$25,2,0),"")</f>
        <v>Receita</v>
      </c>
      <c r="V940" t="str">
        <f>IF(D940=Despesas!$C$13,"Despesas_com_Produto",IF(D940=Despesas!$F$13,"Despesas_com_Serviços",IF(D940=Despesas!$I$13,"Despesas_Administrativas",IF(D940=Despesas!$L$13,"Despesas_Operacionais",IF(D940=Despesas!$O$13,"Despesas_com_Pessoal",IF(D940=Despesas!$R$13,"Impostos",IF(D940=Despesas!$U$13,"Despesas_Não_Operacionais",IF(D940=Despesas!$X$13,"Outras_Despesas",""))))))))</f>
        <v>Despesas_Operacionais</v>
      </c>
      <c r="X940">
        <f t="shared" si="86"/>
        <v>0</v>
      </c>
      <c r="Y940">
        <f t="shared" si="87"/>
        <v>1</v>
      </c>
      <c r="Z940">
        <f t="shared" si="88"/>
        <v>1900</v>
      </c>
    </row>
    <row r="941" spans="2:26" x14ac:dyDescent="0.25">
      <c r="B941" s="35"/>
      <c r="C941" s="35"/>
      <c r="D941" s="36"/>
      <c r="E941" s="36"/>
      <c r="F941" s="36"/>
      <c r="G941" s="82"/>
      <c r="H941" s="36"/>
      <c r="I941" s="73" t="str">
        <f t="shared" ca="1" si="89"/>
        <v/>
      </c>
      <c r="J941" s="69"/>
      <c r="K941" s="37"/>
      <c r="L941" s="58"/>
      <c r="M941" s="58"/>
      <c r="N941" s="74">
        <f t="shared" ca="1" si="90"/>
        <v>0</v>
      </c>
      <c r="O941" s="72">
        <f t="shared" si="91"/>
        <v>0</v>
      </c>
      <c r="U941" t="str">
        <f>IFERROR(VLOOKUP(D941,Outros!$E$14:$F$25,2,0),"")</f>
        <v>Receita</v>
      </c>
      <c r="V941" t="str">
        <f>IF(D941=Despesas!$C$13,"Despesas_com_Produto",IF(D941=Despesas!$F$13,"Despesas_com_Serviços",IF(D941=Despesas!$I$13,"Despesas_Administrativas",IF(D941=Despesas!$L$13,"Despesas_Operacionais",IF(D941=Despesas!$O$13,"Despesas_com_Pessoal",IF(D941=Despesas!$R$13,"Impostos",IF(D941=Despesas!$U$13,"Despesas_Não_Operacionais",IF(D941=Despesas!$X$13,"Outras_Despesas",""))))))))</f>
        <v>Despesas_Operacionais</v>
      </c>
      <c r="X941">
        <f t="shared" si="86"/>
        <v>0</v>
      </c>
      <c r="Y941">
        <f t="shared" si="87"/>
        <v>1</v>
      </c>
      <c r="Z941">
        <f t="shared" si="88"/>
        <v>1900</v>
      </c>
    </row>
    <row r="942" spans="2:26" x14ac:dyDescent="0.25">
      <c r="B942" s="35"/>
      <c r="C942" s="35"/>
      <c r="D942" s="36"/>
      <c r="E942" s="36"/>
      <c r="F942" s="36"/>
      <c r="G942" s="82"/>
      <c r="H942" s="36"/>
      <c r="I942" s="73" t="str">
        <f t="shared" ca="1" si="89"/>
        <v/>
      </c>
      <c r="J942" s="69"/>
      <c r="K942" s="37"/>
      <c r="L942" s="58"/>
      <c r="M942" s="58"/>
      <c r="N942" s="74">
        <f t="shared" ca="1" si="90"/>
        <v>0</v>
      </c>
      <c r="O942" s="72">
        <f t="shared" si="91"/>
        <v>0</v>
      </c>
      <c r="U942" t="str">
        <f>IFERROR(VLOOKUP(D942,Outros!$E$14:$F$25,2,0),"")</f>
        <v>Receita</v>
      </c>
      <c r="V942" t="str">
        <f>IF(D942=Despesas!$C$13,"Despesas_com_Produto",IF(D942=Despesas!$F$13,"Despesas_com_Serviços",IF(D942=Despesas!$I$13,"Despesas_Administrativas",IF(D942=Despesas!$L$13,"Despesas_Operacionais",IF(D942=Despesas!$O$13,"Despesas_com_Pessoal",IF(D942=Despesas!$R$13,"Impostos",IF(D942=Despesas!$U$13,"Despesas_Não_Operacionais",IF(D942=Despesas!$X$13,"Outras_Despesas",""))))))))</f>
        <v>Despesas_Operacionais</v>
      </c>
      <c r="X942">
        <f t="shared" si="86"/>
        <v>0</v>
      </c>
      <c r="Y942">
        <f t="shared" si="87"/>
        <v>1</v>
      </c>
      <c r="Z942">
        <f t="shared" si="88"/>
        <v>1900</v>
      </c>
    </row>
    <row r="943" spans="2:26" x14ac:dyDescent="0.25">
      <c r="B943" s="35"/>
      <c r="C943" s="35"/>
      <c r="D943" s="36"/>
      <c r="E943" s="36"/>
      <c r="F943" s="36"/>
      <c r="G943" s="82"/>
      <c r="H943" s="36"/>
      <c r="I943" s="73" t="str">
        <f t="shared" ca="1" si="89"/>
        <v/>
      </c>
      <c r="J943" s="69"/>
      <c r="K943" s="37"/>
      <c r="L943" s="58"/>
      <c r="M943" s="58"/>
      <c r="N943" s="74">
        <f t="shared" ca="1" si="90"/>
        <v>0</v>
      </c>
      <c r="O943" s="72">
        <f t="shared" si="91"/>
        <v>0</v>
      </c>
      <c r="U943" t="str">
        <f>IFERROR(VLOOKUP(D943,Outros!$E$14:$F$25,2,0),"")</f>
        <v>Receita</v>
      </c>
      <c r="V943" t="str">
        <f>IF(D943=Despesas!$C$13,"Despesas_com_Produto",IF(D943=Despesas!$F$13,"Despesas_com_Serviços",IF(D943=Despesas!$I$13,"Despesas_Administrativas",IF(D943=Despesas!$L$13,"Despesas_Operacionais",IF(D943=Despesas!$O$13,"Despesas_com_Pessoal",IF(D943=Despesas!$R$13,"Impostos",IF(D943=Despesas!$U$13,"Despesas_Não_Operacionais",IF(D943=Despesas!$X$13,"Outras_Despesas",""))))))))</f>
        <v>Despesas_Operacionais</v>
      </c>
      <c r="X943">
        <f t="shared" si="86"/>
        <v>0</v>
      </c>
      <c r="Y943">
        <f t="shared" si="87"/>
        <v>1</v>
      </c>
      <c r="Z943">
        <f t="shared" si="88"/>
        <v>1900</v>
      </c>
    </row>
    <row r="944" spans="2:26" x14ac:dyDescent="0.25">
      <c r="B944" s="35"/>
      <c r="C944" s="35"/>
      <c r="D944" s="36"/>
      <c r="E944" s="36"/>
      <c r="F944" s="36"/>
      <c r="G944" s="82"/>
      <c r="H944" s="36"/>
      <c r="I944" s="73" t="str">
        <f t="shared" ca="1" si="89"/>
        <v/>
      </c>
      <c r="J944" s="69"/>
      <c r="K944" s="37"/>
      <c r="L944" s="58"/>
      <c r="M944" s="58"/>
      <c r="N944" s="74">
        <f t="shared" ca="1" si="90"/>
        <v>0</v>
      </c>
      <c r="O944" s="72">
        <f t="shared" si="91"/>
        <v>0</v>
      </c>
      <c r="U944" t="str">
        <f>IFERROR(VLOOKUP(D944,Outros!$E$14:$F$25,2,0),"")</f>
        <v>Receita</v>
      </c>
      <c r="V944" t="str">
        <f>IF(D944=Despesas!$C$13,"Despesas_com_Produto",IF(D944=Despesas!$F$13,"Despesas_com_Serviços",IF(D944=Despesas!$I$13,"Despesas_Administrativas",IF(D944=Despesas!$L$13,"Despesas_Operacionais",IF(D944=Despesas!$O$13,"Despesas_com_Pessoal",IF(D944=Despesas!$R$13,"Impostos",IF(D944=Despesas!$U$13,"Despesas_Não_Operacionais",IF(D944=Despesas!$X$13,"Outras_Despesas",""))))))))</f>
        <v>Despesas_Operacionais</v>
      </c>
      <c r="X944">
        <f t="shared" si="86"/>
        <v>0</v>
      </c>
      <c r="Y944">
        <f t="shared" si="87"/>
        <v>1</v>
      </c>
      <c r="Z944">
        <f t="shared" si="88"/>
        <v>1900</v>
      </c>
    </row>
    <row r="945" spans="2:26" x14ac:dyDescent="0.25">
      <c r="B945" s="35"/>
      <c r="C945" s="35"/>
      <c r="D945" s="36"/>
      <c r="E945" s="36"/>
      <c r="F945" s="36"/>
      <c r="G945" s="82"/>
      <c r="H945" s="36"/>
      <c r="I945" s="73" t="str">
        <f t="shared" ca="1" si="89"/>
        <v/>
      </c>
      <c r="J945" s="69"/>
      <c r="K945" s="37"/>
      <c r="L945" s="58"/>
      <c r="M945" s="58"/>
      <c r="N945" s="74">
        <f t="shared" ca="1" si="90"/>
        <v>0</v>
      </c>
      <c r="O945" s="72">
        <f t="shared" si="91"/>
        <v>0</v>
      </c>
      <c r="U945" t="str">
        <f>IFERROR(VLOOKUP(D945,Outros!$E$14:$F$25,2,0),"")</f>
        <v>Receita</v>
      </c>
      <c r="V945" t="str">
        <f>IF(D945=Despesas!$C$13,"Despesas_com_Produto",IF(D945=Despesas!$F$13,"Despesas_com_Serviços",IF(D945=Despesas!$I$13,"Despesas_Administrativas",IF(D945=Despesas!$L$13,"Despesas_Operacionais",IF(D945=Despesas!$O$13,"Despesas_com_Pessoal",IF(D945=Despesas!$R$13,"Impostos",IF(D945=Despesas!$U$13,"Despesas_Não_Operacionais",IF(D945=Despesas!$X$13,"Outras_Despesas",""))))))))</f>
        <v>Despesas_Operacionais</v>
      </c>
      <c r="X945">
        <f t="shared" si="86"/>
        <v>0</v>
      </c>
      <c r="Y945">
        <f t="shared" si="87"/>
        <v>1</v>
      </c>
      <c r="Z945">
        <f t="shared" si="88"/>
        <v>1900</v>
      </c>
    </row>
    <row r="946" spans="2:26" x14ac:dyDescent="0.25">
      <c r="B946" s="35"/>
      <c r="C946" s="35"/>
      <c r="D946" s="36"/>
      <c r="E946" s="36"/>
      <c r="F946" s="36"/>
      <c r="G946" s="82"/>
      <c r="H946" s="36"/>
      <c r="I946" s="73" t="str">
        <f t="shared" ca="1" si="89"/>
        <v/>
      </c>
      <c r="J946" s="69"/>
      <c r="K946" s="37"/>
      <c r="L946" s="58"/>
      <c r="M946" s="58"/>
      <c r="N946" s="74">
        <f t="shared" ca="1" si="90"/>
        <v>0</v>
      </c>
      <c r="O946" s="72">
        <f t="shared" si="91"/>
        <v>0</v>
      </c>
      <c r="U946" t="str">
        <f>IFERROR(VLOOKUP(D946,Outros!$E$14:$F$25,2,0),"")</f>
        <v>Receita</v>
      </c>
      <c r="V946" t="str">
        <f>IF(D946=Despesas!$C$13,"Despesas_com_Produto",IF(D946=Despesas!$F$13,"Despesas_com_Serviços",IF(D946=Despesas!$I$13,"Despesas_Administrativas",IF(D946=Despesas!$L$13,"Despesas_Operacionais",IF(D946=Despesas!$O$13,"Despesas_com_Pessoal",IF(D946=Despesas!$R$13,"Impostos",IF(D946=Despesas!$U$13,"Despesas_Não_Operacionais",IF(D946=Despesas!$X$13,"Outras_Despesas",""))))))))</f>
        <v>Despesas_Operacionais</v>
      </c>
      <c r="X946">
        <f t="shared" si="86"/>
        <v>0</v>
      </c>
      <c r="Y946">
        <f t="shared" si="87"/>
        <v>1</v>
      </c>
      <c r="Z946">
        <f t="shared" si="88"/>
        <v>1900</v>
      </c>
    </row>
    <row r="947" spans="2:26" x14ac:dyDescent="0.25">
      <c r="B947" s="35"/>
      <c r="C947" s="35"/>
      <c r="D947" s="36"/>
      <c r="E947" s="36"/>
      <c r="F947" s="36"/>
      <c r="G947" s="82"/>
      <c r="H947" s="36"/>
      <c r="I947" s="73" t="str">
        <f t="shared" ca="1" si="89"/>
        <v/>
      </c>
      <c r="J947" s="69"/>
      <c r="K947" s="37"/>
      <c r="L947" s="58"/>
      <c r="M947" s="58"/>
      <c r="N947" s="74">
        <f t="shared" ca="1" si="90"/>
        <v>0</v>
      </c>
      <c r="O947" s="72">
        <f t="shared" si="91"/>
        <v>0</v>
      </c>
      <c r="U947" t="str">
        <f>IFERROR(VLOOKUP(D947,Outros!$E$14:$F$25,2,0),"")</f>
        <v>Receita</v>
      </c>
      <c r="V947" t="str">
        <f>IF(D947=Despesas!$C$13,"Despesas_com_Produto",IF(D947=Despesas!$F$13,"Despesas_com_Serviços",IF(D947=Despesas!$I$13,"Despesas_Administrativas",IF(D947=Despesas!$L$13,"Despesas_Operacionais",IF(D947=Despesas!$O$13,"Despesas_com_Pessoal",IF(D947=Despesas!$R$13,"Impostos",IF(D947=Despesas!$U$13,"Despesas_Não_Operacionais",IF(D947=Despesas!$X$13,"Outras_Despesas",""))))))))</f>
        <v>Despesas_Operacionais</v>
      </c>
      <c r="X947">
        <f t="shared" si="86"/>
        <v>0</v>
      </c>
      <c r="Y947">
        <f t="shared" si="87"/>
        <v>1</v>
      </c>
      <c r="Z947">
        <f t="shared" si="88"/>
        <v>1900</v>
      </c>
    </row>
    <row r="948" spans="2:26" x14ac:dyDescent="0.25">
      <c r="B948" s="35"/>
      <c r="C948" s="35"/>
      <c r="D948" s="36"/>
      <c r="E948" s="36"/>
      <c r="F948" s="36"/>
      <c r="G948" s="82"/>
      <c r="H948" s="36"/>
      <c r="I948" s="73" t="str">
        <f t="shared" ca="1" si="89"/>
        <v/>
      </c>
      <c r="J948" s="69"/>
      <c r="K948" s="37"/>
      <c r="L948" s="58"/>
      <c r="M948" s="58"/>
      <c r="N948" s="74">
        <f t="shared" ca="1" si="90"/>
        <v>0</v>
      </c>
      <c r="O948" s="72">
        <f t="shared" si="91"/>
        <v>0</v>
      </c>
      <c r="U948" t="str">
        <f>IFERROR(VLOOKUP(D948,Outros!$E$14:$F$25,2,0),"")</f>
        <v>Receita</v>
      </c>
      <c r="V948" t="str">
        <f>IF(D948=Despesas!$C$13,"Despesas_com_Produto",IF(D948=Despesas!$F$13,"Despesas_com_Serviços",IF(D948=Despesas!$I$13,"Despesas_Administrativas",IF(D948=Despesas!$L$13,"Despesas_Operacionais",IF(D948=Despesas!$O$13,"Despesas_com_Pessoal",IF(D948=Despesas!$R$13,"Impostos",IF(D948=Despesas!$U$13,"Despesas_Não_Operacionais",IF(D948=Despesas!$X$13,"Outras_Despesas",""))))))))</f>
        <v>Despesas_Operacionais</v>
      </c>
      <c r="X948">
        <f t="shared" si="86"/>
        <v>0</v>
      </c>
      <c r="Y948">
        <f t="shared" si="87"/>
        <v>1</v>
      </c>
      <c r="Z948">
        <f t="shared" si="88"/>
        <v>1900</v>
      </c>
    </row>
    <row r="949" spans="2:26" x14ac:dyDescent="0.25">
      <c r="B949" s="35"/>
      <c r="C949" s="35"/>
      <c r="D949" s="36"/>
      <c r="E949" s="36"/>
      <c r="F949" s="36"/>
      <c r="G949" s="82"/>
      <c r="H949" s="36"/>
      <c r="I949" s="73" t="str">
        <f t="shared" ca="1" si="89"/>
        <v/>
      </c>
      <c r="J949" s="69"/>
      <c r="K949" s="37"/>
      <c r="L949" s="58"/>
      <c r="M949" s="58"/>
      <c r="N949" s="74">
        <f t="shared" ca="1" si="90"/>
        <v>0</v>
      </c>
      <c r="O949" s="72">
        <f t="shared" si="91"/>
        <v>0</v>
      </c>
      <c r="U949" t="str">
        <f>IFERROR(VLOOKUP(D949,Outros!$E$14:$F$25,2,0),"")</f>
        <v>Receita</v>
      </c>
      <c r="V949" t="str">
        <f>IF(D949=Despesas!$C$13,"Despesas_com_Produto",IF(D949=Despesas!$F$13,"Despesas_com_Serviços",IF(D949=Despesas!$I$13,"Despesas_Administrativas",IF(D949=Despesas!$L$13,"Despesas_Operacionais",IF(D949=Despesas!$O$13,"Despesas_com_Pessoal",IF(D949=Despesas!$R$13,"Impostos",IF(D949=Despesas!$U$13,"Despesas_Não_Operacionais",IF(D949=Despesas!$X$13,"Outras_Despesas",""))))))))</f>
        <v>Despesas_Operacionais</v>
      </c>
      <c r="X949">
        <f t="shared" si="86"/>
        <v>0</v>
      </c>
      <c r="Y949">
        <f t="shared" si="87"/>
        <v>1</v>
      </c>
      <c r="Z949">
        <f t="shared" si="88"/>
        <v>1900</v>
      </c>
    </row>
    <row r="950" spans="2:26" x14ac:dyDescent="0.25">
      <c r="B950" s="35"/>
      <c r="C950" s="35"/>
      <c r="D950" s="36"/>
      <c r="E950" s="36"/>
      <c r="F950" s="36"/>
      <c r="G950" s="82"/>
      <c r="H950" s="36"/>
      <c r="I950" s="73" t="str">
        <f t="shared" ca="1" si="89"/>
        <v/>
      </c>
      <c r="J950" s="69"/>
      <c r="K950" s="37"/>
      <c r="L950" s="58"/>
      <c r="M950" s="58"/>
      <c r="N950" s="74">
        <f t="shared" ca="1" si="90"/>
        <v>0</v>
      </c>
      <c r="O950" s="72">
        <f t="shared" si="91"/>
        <v>0</v>
      </c>
      <c r="U950" t="str">
        <f>IFERROR(VLOOKUP(D950,Outros!$E$14:$F$25,2,0),"")</f>
        <v>Receita</v>
      </c>
      <c r="V950" t="str">
        <f>IF(D950=Despesas!$C$13,"Despesas_com_Produto",IF(D950=Despesas!$F$13,"Despesas_com_Serviços",IF(D950=Despesas!$I$13,"Despesas_Administrativas",IF(D950=Despesas!$L$13,"Despesas_Operacionais",IF(D950=Despesas!$O$13,"Despesas_com_Pessoal",IF(D950=Despesas!$R$13,"Impostos",IF(D950=Despesas!$U$13,"Despesas_Não_Operacionais",IF(D950=Despesas!$X$13,"Outras_Despesas",""))))))))</f>
        <v>Despesas_Operacionais</v>
      </c>
      <c r="X950">
        <f t="shared" si="86"/>
        <v>0</v>
      </c>
      <c r="Y950">
        <f t="shared" si="87"/>
        <v>1</v>
      </c>
      <c r="Z950">
        <f t="shared" si="88"/>
        <v>1900</v>
      </c>
    </row>
    <row r="951" spans="2:26" x14ac:dyDescent="0.25">
      <c r="B951" s="35"/>
      <c r="C951" s="35"/>
      <c r="D951" s="36"/>
      <c r="E951" s="36"/>
      <c r="F951" s="36"/>
      <c r="G951" s="82"/>
      <c r="H951" s="36"/>
      <c r="I951" s="73" t="str">
        <f t="shared" ca="1" si="89"/>
        <v/>
      </c>
      <c r="J951" s="69"/>
      <c r="K951" s="37"/>
      <c r="L951" s="58"/>
      <c r="M951" s="58"/>
      <c r="N951" s="74">
        <f t="shared" ca="1" si="90"/>
        <v>0</v>
      </c>
      <c r="O951" s="72">
        <f t="shared" si="91"/>
        <v>0</v>
      </c>
      <c r="U951" t="str">
        <f>IFERROR(VLOOKUP(D951,Outros!$E$14:$F$25,2,0),"")</f>
        <v>Receita</v>
      </c>
      <c r="V951" t="str">
        <f>IF(D951=Despesas!$C$13,"Despesas_com_Produto",IF(D951=Despesas!$F$13,"Despesas_com_Serviços",IF(D951=Despesas!$I$13,"Despesas_Administrativas",IF(D951=Despesas!$L$13,"Despesas_Operacionais",IF(D951=Despesas!$O$13,"Despesas_com_Pessoal",IF(D951=Despesas!$R$13,"Impostos",IF(D951=Despesas!$U$13,"Despesas_Não_Operacionais",IF(D951=Despesas!$X$13,"Outras_Despesas",""))))))))</f>
        <v>Despesas_Operacionais</v>
      </c>
      <c r="X951">
        <f t="shared" si="86"/>
        <v>0</v>
      </c>
      <c r="Y951">
        <f t="shared" si="87"/>
        <v>1</v>
      </c>
      <c r="Z951">
        <f t="shared" si="88"/>
        <v>1900</v>
      </c>
    </row>
    <row r="952" spans="2:26" x14ac:dyDescent="0.25">
      <c r="B952" s="35"/>
      <c r="C952" s="35"/>
      <c r="D952" s="36"/>
      <c r="E952" s="36"/>
      <c r="F952" s="36"/>
      <c r="G952" s="82"/>
      <c r="H952" s="36"/>
      <c r="I952" s="73" t="str">
        <f t="shared" ca="1" si="89"/>
        <v/>
      </c>
      <c r="J952" s="69"/>
      <c r="K952" s="37"/>
      <c r="L952" s="58"/>
      <c r="M952" s="58"/>
      <c r="N952" s="74">
        <f t="shared" ca="1" si="90"/>
        <v>0</v>
      </c>
      <c r="O952" s="72">
        <f t="shared" si="91"/>
        <v>0</v>
      </c>
      <c r="U952" t="str">
        <f>IFERROR(VLOOKUP(D952,Outros!$E$14:$F$25,2,0),"")</f>
        <v>Receita</v>
      </c>
      <c r="V952" t="str">
        <f>IF(D952=Despesas!$C$13,"Despesas_com_Produto",IF(D952=Despesas!$F$13,"Despesas_com_Serviços",IF(D952=Despesas!$I$13,"Despesas_Administrativas",IF(D952=Despesas!$L$13,"Despesas_Operacionais",IF(D952=Despesas!$O$13,"Despesas_com_Pessoal",IF(D952=Despesas!$R$13,"Impostos",IF(D952=Despesas!$U$13,"Despesas_Não_Operacionais",IF(D952=Despesas!$X$13,"Outras_Despesas",""))))))))</f>
        <v>Despesas_Operacionais</v>
      </c>
      <c r="X952">
        <f t="shared" si="86"/>
        <v>0</v>
      </c>
      <c r="Y952">
        <f t="shared" si="87"/>
        <v>1</v>
      </c>
      <c r="Z952">
        <f t="shared" si="88"/>
        <v>1900</v>
      </c>
    </row>
    <row r="953" spans="2:26" x14ac:dyDescent="0.25">
      <c r="B953" s="35"/>
      <c r="C953" s="35"/>
      <c r="D953" s="36"/>
      <c r="E953" s="36"/>
      <c r="F953" s="36"/>
      <c r="G953" s="82"/>
      <c r="H953" s="36"/>
      <c r="I953" s="73" t="str">
        <f t="shared" ca="1" si="89"/>
        <v/>
      </c>
      <c r="J953" s="69"/>
      <c r="K953" s="37"/>
      <c r="L953" s="58"/>
      <c r="M953" s="58"/>
      <c r="N953" s="74">
        <f t="shared" ca="1" si="90"/>
        <v>0</v>
      </c>
      <c r="O953" s="72">
        <f t="shared" si="91"/>
        <v>0</v>
      </c>
      <c r="U953" t="str">
        <f>IFERROR(VLOOKUP(D953,Outros!$E$14:$F$25,2,0),"")</f>
        <v>Receita</v>
      </c>
      <c r="V953" t="str">
        <f>IF(D953=Despesas!$C$13,"Despesas_com_Produto",IF(D953=Despesas!$F$13,"Despesas_com_Serviços",IF(D953=Despesas!$I$13,"Despesas_Administrativas",IF(D953=Despesas!$L$13,"Despesas_Operacionais",IF(D953=Despesas!$O$13,"Despesas_com_Pessoal",IF(D953=Despesas!$R$13,"Impostos",IF(D953=Despesas!$U$13,"Despesas_Não_Operacionais",IF(D953=Despesas!$X$13,"Outras_Despesas",""))))))))</f>
        <v>Despesas_Operacionais</v>
      </c>
      <c r="X953">
        <f t="shared" si="86"/>
        <v>0</v>
      </c>
      <c r="Y953">
        <f t="shared" si="87"/>
        <v>1</v>
      </c>
      <c r="Z953">
        <f t="shared" si="88"/>
        <v>1900</v>
      </c>
    </row>
    <row r="954" spans="2:26" x14ac:dyDescent="0.25">
      <c r="B954" s="35"/>
      <c r="C954" s="35"/>
      <c r="D954" s="36"/>
      <c r="E954" s="36"/>
      <c r="F954" s="36"/>
      <c r="G954" s="82"/>
      <c r="H954" s="36"/>
      <c r="I954" s="73" t="str">
        <f t="shared" ca="1" si="89"/>
        <v/>
      </c>
      <c r="J954" s="69"/>
      <c r="K954" s="37"/>
      <c r="L954" s="58"/>
      <c r="M954" s="58"/>
      <c r="N954" s="74">
        <f t="shared" ca="1" si="90"/>
        <v>0</v>
      </c>
      <c r="O954" s="72">
        <f t="shared" si="91"/>
        <v>0</v>
      </c>
      <c r="U954" t="str">
        <f>IFERROR(VLOOKUP(D954,Outros!$E$14:$F$25,2,0),"")</f>
        <v>Receita</v>
      </c>
      <c r="V954" t="str">
        <f>IF(D954=Despesas!$C$13,"Despesas_com_Produto",IF(D954=Despesas!$F$13,"Despesas_com_Serviços",IF(D954=Despesas!$I$13,"Despesas_Administrativas",IF(D954=Despesas!$L$13,"Despesas_Operacionais",IF(D954=Despesas!$O$13,"Despesas_com_Pessoal",IF(D954=Despesas!$R$13,"Impostos",IF(D954=Despesas!$U$13,"Despesas_Não_Operacionais",IF(D954=Despesas!$X$13,"Outras_Despesas",""))))))))</f>
        <v>Despesas_Operacionais</v>
      </c>
      <c r="X954">
        <f t="shared" si="86"/>
        <v>0</v>
      </c>
      <c r="Y954">
        <f t="shared" si="87"/>
        <v>1</v>
      </c>
      <c r="Z954">
        <f t="shared" si="88"/>
        <v>1900</v>
      </c>
    </row>
    <row r="955" spans="2:26" x14ac:dyDescent="0.25">
      <c r="B955" s="35"/>
      <c r="C955" s="35"/>
      <c r="D955" s="36"/>
      <c r="E955" s="36"/>
      <c r="F955" s="36"/>
      <c r="G955" s="82"/>
      <c r="H955" s="36"/>
      <c r="I955" s="73" t="str">
        <f t="shared" ca="1" si="89"/>
        <v/>
      </c>
      <c r="J955" s="69"/>
      <c r="K955" s="37"/>
      <c r="L955" s="58"/>
      <c r="M955" s="58"/>
      <c r="N955" s="74">
        <f t="shared" ca="1" si="90"/>
        <v>0</v>
      </c>
      <c r="O955" s="72">
        <f t="shared" si="91"/>
        <v>0</v>
      </c>
      <c r="U955" t="str">
        <f>IFERROR(VLOOKUP(D955,Outros!$E$14:$F$25,2,0),"")</f>
        <v>Receita</v>
      </c>
      <c r="V955" t="str">
        <f>IF(D955=Despesas!$C$13,"Despesas_com_Produto",IF(D955=Despesas!$F$13,"Despesas_com_Serviços",IF(D955=Despesas!$I$13,"Despesas_Administrativas",IF(D955=Despesas!$L$13,"Despesas_Operacionais",IF(D955=Despesas!$O$13,"Despesas_com_Pessoal",IF(D955=Despesas!$R$13,"Impostos",IF(D955=Despesas!$U$13,"Despesas_Não_Operacionais",IF(D955=Despesas!$X$13,"Outras_Despesas",""))))))))</f>
        <v>Despesas_Operacionais</v>
      </c>
      <c r="X955">
        <f t="shared" si="86"/>
        <v>0</v>
      </c>
      <c r="Y955">
        <f t="shared" si="87"/>
        <v>1</v>
      </c>
      <c r="Z955">
        <f t="shared" si="88"/>
        <v>1900</v>
      </c>
    </row>
    <row r="956" spans="2:26" x14ac:dyDescent="0.25">
      <c r="B956" s="35"/>
      <c r="C956" s="35"/>
      <c r="D956" s="36"/>
      <c r="E956" s="36"/>
      <c r="F956" s="36"/>
      <c r="G956" s="82"/>
      <c r="H956" s="36"/>
      <c r="I956" s="73" t="str">
        <f t="shared" ca="1" si="89"/>
        <v/>
      </c>
      <c r="J956" s="69"/>
      <c r="K956" s="37"/>
      <c r="L956" s="58"/>
      <c r="M956" s="58"/>
      <c r="N956" s="74">
        <f t="shared" ca="1" si="90"/>
        <v>0</v>
      </c>
      <c r="O956" s="72">
        <f t="shared" si="91"/>
        <v>0</v>
      </c>
      <c r="U956" t="str">
        <f>IFERROR(VLOOKUP(D956,Outros!$E$14:$F$25,2,0),"")</f>
        <v>Receita</v>
      </c>
      <c r="V956" t="str">
        <f>IF(D956=Despesas!$C$13,"Despesas_com_Produto",IF(D956=Despesas!$F$13,"Despesas_com_Serviços",IF(D956=Despesas!$I$13,"Despesas_Administrativas",IF(D956=Despesas!$L$13,"Despesas_Operacionais",IF(D956=Despesas!$O$13,"Despesas_com_Pessoal",IF(D956=Despesas!$R$13,"Impostos",IF(D956=Despesas!$U$13,"Despesas_Não_Operacionais",IF(D956=Despesas!$X$13,"Outras_Despesas",""))))))))</f>
        <v>Despesas_Operacionais</v>
      </c>
      <c r="X956">
        <f t="shared" si="86"/>
        <v>0</v>
      </c>
      <c r="Y956">
        <f t="shared" si="87"/>
        <v>1</v>
      </c>
      <c r="Z956">
        <f t="shared" si="88"/>
        <v>1900</v>
      </c>
    </row>
    <row r="957" spans="2:26" x14ac:dyDescent="0.25">
      <c r="B957" s="35"/>
      <c r="C957" s="35"/>
      <c r="D957" s="36"/>
      <c r="E957" s="36"/>
      <c r="F957" s="36"/>
      <c r="G957" s="82"/>
      <c r="H957" s="36"/>
      <c r="I957" s="73" t="str">
        <f t="shared" ca="1" si="89"/>
        <v/>
      </c>
      <c r="J957" s="69"/>
      <c r="K957" s="37"/>
      <c r="L957" s="58"/>
      <c r="M957" s="58"/>
      <c r="N957" s="74">
        <f t="shared" ca="1" si="90"/>
        <v>0</v>
      </c>
      <c r="O957" s="72">
        <f t="shared" si="91"/>
        <v>0</v>
      </c>
      <c r="U957" t="str">
        <f>IFERROR(VLOOKUP(D957,Outros!$E$14:$F$25,2,0),"")</f>
        <v>Receita</v>
      </c>
      <c r="V957" t="str">
        <f>IF(D957=Despesas!$C$13,"Despesas_com_Produto",IF(D957=Despesas!$F$13,"Despesas_com_Serviços",IF(D957=Despesas!$I$13,"Despesas_Administrativas",IF(D957=Despesas!$L$13,"Despesas_Operacionais",IF(D957=Despesas!$O$13,"Despesas_com_Pessoal",IF(D957=Despesas!$R$13,"Impostos",IF(D957=Despesas!$U$13,"Despesas_Não_Operacionais",IF(D957=Despesas!$X$13,"Outras_Despesas",""))))))))</f>
        <v>Despesas_Operacionais</v>
      </c>
      <c r="X957">
        <f t="shared" si="86"/>
        <v>0</v>
      </c>
      <c r="Y957">
        <f t="shared" si="87"/>
        <v>1</v>
      </c>
      <c r="Z957">
        <f t="shared" si="88"/>
        <v>1900</v>
      </c>
    </row>
    <row r="958" spans="2:26" x14ac:dyDescent="0.25">
      <c r="B958" s="35"/>
      <c r="C958" s="35"/>
      <c r="D958" s="36"/>
      <c r="E958" s="36"/>
      <c r="F958" s="36"/>
      <c r="G958" s="82"/>
      <c r="H958" s="36"/>
      <c r="I958" s="73" t="str">
        <f t="shared" ca="1" si="89"/>
        <v/>
      </c>
      <c r="J958" s="69"/>
      <c r="K958" s="37"/>
      <c r="L958" s="58"/>
      <c r="M958" s="58"/>
      <c r="N958" s="74">
        <f t="shared" ca="1" si="90"/>
        <v>0</v>
      </c>
      <c r="O958" s="72">
        <f t="shared" si="91"/>
        <v>0</v>
      </c>
      <c r="U958" t="str">
        <f>IFERROR(VLOOKUP(D958,Outros!$E$14:$F$25,2,0),"")</f>
        <v>Receita</v>
      </c>
      <c r="V958" t="str">
        <f>IF(D958=Despesas!$C$13,"Despesas_com_Produto",IF(D958=Despesas!$F$13,"Despesas_com_Serviços",IF(D958=Despesas!$I$13,"Despesas_Administrativas",IF(D958=Despesas!$L$13,"Despesas_Operacionais",IF(D958=Despesas!$O$13,"Despesas_com_Pessoal",IF(D958=Despesas!$R$13,"Impostos",IF(D958=Despesas!$U$13,"Despesas_Não_Operacionais",IF(D958=Despesas!$X$13,"Outras_Despesas",""))))))))</f>
        <v>Despesas_Operacionais</v>
      </c>
      <c r="X958">
        <f t="shared" si="86"/>
        <v>0</v>
      </c>
      <c r="Y958">
        <f t="shared" si="87"/>
        <v>1</v>
      </c>
      <c r="Z958">
        <f t="shared" si="88"/>
        <v>1900</v>
      </c>
    </row>
    <row r="959" spans="2:26" x14ac:dyDescent="0.25">
      <c r="B959" s="35"/>
      <c r="C959" s="35"/>
      <c r="D959" s="36"/>
      <c r="E959" s="36"/>
      <c r="F959" s="36"/>
      <c r="G959" s="82"/>
      <c r="H959" s="36"/>
      <c r="I959" s="73" t="str">
        <f t="shared" ca="1" si="89"/>
        <v/>
      </c>
      <c r="J959" s="69"/>
      <c r="K959" s="37"/>
      <c r="L959" s="58"/>
      <c r="M959" s="58"/>
      <c r="N959" s="74">
        <f t="shared" ca="1" si="90"/>
        <v>0</v>
      </c>
      <c r="O959" s="72">
        <f t="shared" si="91"/>
        <v>0</v>
      </c>
      <c r="U959" t="str">
        <f>IFERROR(VLOOKUP(D959,Outros!$E$14:$F$25,2,0),"")</f>
        <v>Receita</v>
      </c>
      <c r="V959" t="str">
        <f>IF(D959=Despesas!$C$13,"Despesas_com_Produto",IF(D959=Despesas!$F$13,"Despesas_com_Serviços",IF(D959=Despesas!$I$13,"Despesas_Administrativas",IF(D959=Despesas!$L$13,"Despesas_Operacionais",IF(D959=Despesas!$O$13,"Despesas_com_Pessoal",IF(D959=Despesas!$R$13,"Impostos",IF(D959=Despesas!$U$13,"Despesas_Não_Operacionais",IF(D959=Despesas!$X$13,"Outras_Despesas",""))))))))</f>
        <v>Despesas_Operacionais</v>
      </c>
      <c r="X959">
        <f t="shared" si="86"/>
        <v>0</v>
      </c>
      <c r="Y959">
        <f t="shared" si="87"/>
        <v>1</v>
      </c>
      <c r="Z959">
        <f t="shared" si="88"/>
        <v>1900</v>
      </c>
    </row>
    <row r="960" spans="2:26" x14ac:dyDescent="0.25">
      <c r="B960" s="35"/>
      <c r="C960" s="35"/>
      <c r="D960" s="36"/>
      <c r="E960" s="36"/>
      <c r="F960" s="36"/>
      <c r="G960" s="82"/>
      <c r="H960" s="36"/>
      <c r="I960" s="73" t="str">
        <f t="shared" ca="1" si="89"/>
        <v/>
      </c>
      <c r="J960" s="69"/>
      <c r="K960" s="37"/>
      <c r="L960" s="58"/>
      <c r="M960" s="58"/>
      <c r="N960" s="74">
        <f t="shared" ca="1" si="90"/>
        <v>0</v>
      </c>
      <c r="O960" s="72">
        <f t="shared" si="91"/>
        <v>0</v>
      </c>
      <c r="U960" t="str">
        <f>IFERROR(VLOOKUP(D960,Outros!$E$14:$F$25,2,0),"")</f>
        <v>Receita</v>
      </c>
      <c r="V960" t="str">
        <f>IF(D960=Despesas!$C$13,"Despesas_com_Produto",IF(D960=Despesas!$F$13,"Despesas_com_Serviços",IF(D960=Despesas!$I$13,"Despesas_Administrativas",IF(D960=Despesas!$L$13,"Despesas_Operacionais",IF(D960=Despesas!$O$13,"Despesas_com_Pessoal",IF(D960=Despesas!$R$13,"Impostos",IF(D960=Despesas!$U$13,"Despesas_Não_Operacionais",IF(D960=Despesas!$X$13,"Outras_Despesas",""))))))))</f>
        <v>Despesas_Operacionais</v>
      </c>
      <c r="X960">
        <f t="shared" si="86"/>
        <v>0</v>
      </c>
      <c r="Y960">
        <f t="shared" si="87"/>
        <v>1</v>
      </c>
      <c r="Z960">
        <f t="shared" si="88"/>
        <v>1900</v>
      </c>
    </row>
    <row r="961" spans="2:26" x14ac:dyDescent="0.25">
      <c r="B961" s="35"/>
      <c r="C961" s="35"/>
      <c r="D961" s="36"/>
      <c r="E961" s="36"/>
      <c r="F961" s="36"/>
      <c r="G961" s="82"/>
      <c r="H961" s="36"/>
      <c r="I961" s="73" t="str">
        <f t="shared" ca="1" si="89"/>
        <v/>
      </c>
      <c r="J961" s="69"/>
      <c r="K961" s="37"/>
      <c r="L961" s="58"/>
      <c r="M961" s="58"/>
      <c r="N961" s="74">
        <f t="shared" ca="1" si="90"/>
        <v>0</v>
      </c>
      <c r="O961" s="72">
        <f t="shared" si="91"/>
        <v>0</v>
      </c>
      <c r="U961" t="str">
        <f>IFERROR(VLOOKUP(D961,Outros!$E$14:$F$25,2,0),"")</f>
        <v>Receita</v>
      </c>
      <c r="V961" t="str">
        <f>IF(D961=Despesas!$C$13,"Despesas_com_Produto",IF(D961=Despesas!$F$13,"Despesas_com_Serviços",IF(D961=Despesas!$I$13,"Despesas_Administrativas",IF(D961=Despesas!$L$13,"Despesas_Operacionais",IF(D961=Despesas!$O$13,"Despesas_com_Pessoal",IF(D961=Despesas!$R$13,"Impostos",IF(D961=Despesas!$U$13,"Despesas_Não_Operacionais",IF(D961=Despesas!$X$13,"Outras_Despesas",""))))))))</f>
        <v>Despesas_Operacionais</v>
      </c>
      <c r="X961">
        <f t="shared" si="86"/>
        <v>0</v>
      </c>
      <c r="Y961">
        <f t="shared" si="87"/>
        <v>1</v>
      </c>
      <c r="Z961">
        <f t="shared" si="88"/>
        <v>1900</v>
      </c>
    </row>
    <row r="962" spans="2:26" x14ac:dyDescent="0.25">
      <c r="B962" s="35"/>
      <c r="C962" s="35"/>
      <c r="D962" s="36"/>
      <c r="E962" s="36"/>
      <c r="F962" s="36"/>
      <c r="G962" s="82"/>
      <c r="H962" s="36"/>
      <c r="I962" s="73" t="str">
        <f t="shared" ca="1" si="89"/>
        <v/>
      </c>
      <c r="J962" s="69"/>
      <c r="K962" s="37"/>
      <c r="L962" s="58"/>
      <c r="M962" s="58"/>
      <c r="N962" s="74">
        <f t="shared" ca="1" si="90"/>
        <v>0</v>
      </c>
      <c r="O962" s="72">
        <f t="shared" si="91"/>
        <v>0</v>
      </c>
      <c r="U962" t="str">
        <f>IFERROR(VLOOKUP(D962,Outros!$E$14:$F$25,2,0),"")</f>
        <v>Receita</v>
      </c>
      <c r="V962" t="str">
        <f>IF(D962=Despesas!$C$13,"Despesas_com_Produto",IF(D962=Despesas!$F$13,"Despesas_com_Serviços",IF(D962=Despesas!$I$13,"Despesas_Administrativas",IF(D962=Despesas!$L$13,"Despesas_Operacionais",IF(D962=Despesas!$O$13,"Despesas_com_Pessoal",IF(D962=Despesas!$R$13,"Impostos",IF(D962=Despesas!$U$13,"Despesas_Não_Operacionais",IF(D962=Despesas!$X$13,"Outras_Despesas",""))))))))</f>
        <v>Despesas_Operacionais</v>
      </c>
      <c r="X962">
        <f t="shared" si="86"/>
        <v>0</v>
      </c>
      <c r="Y962">
        <f t="shared" si="87"/>
        <v>1</v>
      </c>
      <c r="Z962">
        <f t="shared" si="88"/>
        <v>1900</v>
      </c>
    </row>
    <row r="963" spans="2:26" x14ac:dyDescent="0.25">
      <c r="B963" s="35"/>
      <c r="C963" s="35"/>
      <c r="D963" s="36"/>
      <c r="E963" s="36"/>
      <c r="F963" s="36"/>
      <c r="G963" s="82"/>
      <c r="H963" s="36"/>
      <c r="I963" s="73" t="str">
        <f t="shared" ca="1" si="89"/>
        <v/>
      </c>
      <c r="J963" s="69"/>
      <c r="K963" s="37"/>
      <c r="L963" s="58"/>
      <c r="M963" s="58"/>
      <c r="N963" s="74">
        <f t="shared" ca="1" si="90"/>
        <v>0</v>
      </c>
      <c r="O963" s="72">
        <f t="shared" si="91"/>
        <v>0</v>
      </c>
      <c r="U963" t="str">
        <f>IFERROR(VLOOKUP(D963,Outros!$E$14:$F$25,2,0),"")</f>
        <v>Receita</v>
      </c>
      <c r="V963" t="str">
        <f>IF(D963=Despesas!$C$13,"Despesas_com_Produto",IF(D963=Despesas!$F$13,"Despesas_com_Serviços",IF(D963=Despesas!$I$13,"Despesas_Administrativas",IF(D963=Despesas!$L$13,"Despesas_Operacionais",IF(D963=Despesas!$O$13,"Despesas_com_Pessoal",IF(D963=Despesas!$R$13,"Impostos",IF(D963=Despesas!$U$13,"Despesas_Não_Operacionais",IF(D963=Despesas!$X$13,"Outras_Despesas",""))))))))</f>
        <v>Despesas_Operacionais</v>
      </c>
      <c r="X963">
        <f t="shared" si="86"/>
        <v>0</v>
      </c>
      <c r="Y963">
        <f t="shared" si="87"/>
        <v>1</v>
      </c>
      <c r="Z963">
        <f t="shared" si="88"/>
        <v>1900</v>
      </c>
    </row>
    <row r="964" spans="2:26" x14ac:dyDescent="0.25">
      <c r="B964" s="35"/>
      <c r="C964" s="35"/>
      <c r="D964" s="36"/>
      <c r="E964" s="36"/>
      <c r="F964" s="36"/>
      <c r="G964" s="82"/>
      <c r="H964" s="36"/>
      <c r="I964" s="73" t="str">
        <f t="shared" ca="1" si="89"/>
        <v/>
      </c>
      <c r="J964" s="69"/>
      <c r="K964" s="37"/>
      <c r="L964" s="58"/>
      <c r="M964" s="58"/>
      <c r="N964" s="74">
        <f t="shared" ca="1" si="90"/>
        <v>0</v>
      </c>
      <c r="O964" s="72">
        <f t="shared" si="91"/>
        <v>0</v>
      </c>
      <c r="U964" t="str">
        <f>IFERROR(VLOOKUP(D964,Outros!$E$14:$F$25,2,0),"")</f>
        <v>Receita</v>
      </c>
      <c r="V964" t="str">
        <f>IF(D964=Despesas!$C$13,"Despesas_com_Produto",IF(D964=Despesas!$F$13,"Despesas_com_Serviços",IF(D964=Despesas!$I$13,"Despesas_Administrativas",IF(D964=Despesas!$L$13,"Despesas_Operacionais",IF(D964=Despesas!$O$13,"Despesas_com_Pessoal",IF(D964=Despesas!$R$13,"Impostos",IF(D964=Despesas!$U$13,"Despesas_Não_Operacionais",IF(D964=Despesas!$X$13,"Outras_Despesas",""))))))))</f>
        <v>Despesas_Operacionais</v>
      </c>
      <c r="X964">
        <f t="shared" si="86"/>
        <v>0</v>
      </c>
      <c r="Y964">
        <f t="shared" si="87"/>
        <v>1</v>
      </c>
      <c r="Z964">
        <f t="shared" si="88"/>
        <v>1900</v>
      </c>
    </row>
    <row r="965" spans="2:26" x14ac:dyDescent="0.25">
      <c r="B965" s="35"/>
      <c r="C965" s="35"/>
      <c r="D965" s="36"/>
      <c r="E965" s="36"/>
      <c r="F965" s="36"/>
      <c r="G965" s="82"/>
      <c r="H965" s="36"/>
      <c r="I965" s="73" t="str">
        <f t="shared" ca="1" si="89"/>
        <v/>
      </c>
      <c r="J965" s="69"/>
      <c r="K965" s="37"/>
      <c r="L965" s="58"/>
      <c r="M965" s="58"/>
      <c r="N965" s="74">
        <f t="shared" ca="1" si="90"/>
        <v>0</v>
      </c>
      <c r="O965" s="72">
        <f t="shared" si="91"/>
        <v>0</v>
      </c>
      <c r="U965" t="str">
        <f>IFERROR(VLOOKUP(D965,Outros!$E$14:$F$25,2,0),"")</f>
        <v>Receita</v>
      </c>
      <c r="V965" t="str">
        <f>IF(D965=Despesas!$C$13,"Despesas_com_Produto",IF(D965=Despesas!$F$13,"Despesas_com_Serviços",IF(D965=Despesas!$I$13,"Despesas_Administrativas",IF(D965=Despesas!$L$13,"Despesas_Operacionais",IF(D965=Despesas!$O$13,"Despesas_com_Pessoal",IF(D965=Despesas!$R$13,"Impostos",IF(D965=Despesas!$U$13,"Despesas_Não_Operacionais",IF(D965=Despesas!$X$13,"Outras_Despesas",""))))))))</f>
        <v>Despesas_Operacionais</v>
      </c>
      <c r="X965">
        <f t="shared" si="86"/>
        <v>0</v>
      </c>
      <c r="Y965">
        <f t="shared" si="87"/>
        <v>1</v>
      </c>
      <c r="Z965">
        <f t="shared" si="88"/>
        <v>1900</v>
      </c>
    </row>
    <row r="966" spans="2:26" x14ac:dyDescent="0.25">
      <c r="B966" s="35"/>
      <c r="C966" s="35"/>
      <c r="D966" s="36"/>
      <c r="E966" s="36"/>
      <c r="F966" s="36"/>
      <c r="G966" s="82"/>
      <c r="H966" s="36"/>
      <c r="I966" s="73" t="str">
        <f t="shared" ca="1" si="89"/>
        <v/>
      </c>
      <c r="J966" s="69"/>
      <c r="K966" s="37"/>
      <c r="L966" s="58"/>
      <c r="M966" s="58"/>
      <c r="N966" s="74">
        <f t="shared" ca="1" si="90"/>
        <v>0</v>
      </c>
      <c r="O966" s="72">
        <f t="shared" si="91"/>
        <v>0</v>
      </c>
      <c r="U966" t="str">
        <f>IFERROR(VLOOKUP(D966,Outros!$E$14:$F$25,2,0),"")</f>
        <v>Receita</v>
      </c>
      <c r="V966" t="str">
        <f>IF(D966=Despesas!$C$13,"Despesas_com_Produto",IF(D966=Despesas!$F$13,"Despesas_com_Serviços",IF(D966=Despesas!$I$13,"Despesas_Administrativas",IF(D966=Despesas!$L$13,"Despesas_Operacionais",IF(D966=Despesas!$O$13,"Despesas_com_Pessoal",IF(D966=Despesas!$R$13,"Impostos",IF(D966=Despesas!$U$13,"Despesas_Não_Operacionais",IF(D966=Despesas!$X$13,"Outras_Despesas",""))))))))</f>
        <v>Despesas_Operacionais</v>
      </c>
      <c r="X966">
        <f t="shared" si="86"/>
        <v>0</v>
      </c>
      <c r="Y966">
        <f t="shared" si="87"/>
        <v>1</v>
      </c>
      <c r="Z966">
        <f t="shared" si="88"/>
        <v>1900</v>
      </c>
    </row>
    <row r="967" spans="2:26" x14ac:dyDescent="0.25">
      <c r="B967" s="35"/>
      <c r="C967" s="35"/>
      <c r="D967" s="36"/>
      <c r="E967" s="36"/>
      <c r="F967" s="36"/>
      <c r="G967" s="82"/>
      <c r="H967" s="36"/>
      <c r="I967" s="73" t="str">
        <f t="shared" ca="1" si="89"/>
        <v/>
      </c>
      <c r="J967" s="69"/>
      <c r="K967" s="37"/>
      <c r="L967" s="58"/>
      <c r="M967" s="58"/>
      <c r="N967" s="74">
        <f t="shared" ca="1" si="90"/>
        <v>0</v>
      </c>
      <c r="O967" s="72">
        <f t="shared" si="91"/>
        <v>0</v>
      </c>
      <c r="U967" t="str">
        <f>IFERROR(VLOOKUP(D967,Outros!$E$14:$F$25,2,0),"")</f>
        <v>Receita</v>
      </c>
      <c r="V967" t="str">
        <f>IF(D967=Despesas!$C$13,"Despesas_com_Produto",IF(D967=Despesas!$F$13,"Despesas_com_Serviços",IF(D967=Despesas!$I$13,"Despesas_Administrativas",IF(D967=Despesas!$L$13,"Despesas_Operacionais",IF(D967=Despesas!$O$13,"Despesas_com_Pessoal",IF(D967=Despesas!$R$13,"Impostos",IF(D967=Despesas!$U$13,"Despesas_Não_Operacionais",IF(D967=Despesas!$X$13,"Outras_Despesas",""))))))))</f>
        <v>Despesas_Operacionais</v>
      </c>
      <c r="X967">
        <f t="shared" si="86"/>
        <v>0</v>
      </c>
      <c r="Y967">
        <f t="shared" si="87"/>
        <v>1</v>
      </c>
      <c r="Z967">
        <f t="shared" si="88"/>
        <v>1900</v>
      </c>
    </row>
    <row r="968" spans="2:26" x14ac:dyDescent="0.25">
      <c r="B968" s="35"/>
      <c r="C968" s="35"/>
      <c r="D968" s="36"/>
      <c r="E968" s="36"/>
      <c r="F968" s="36"/>
      <c r="G968" s="82"/>
      <c r="H968" s="36"/>
      <c r="I968" s="73" t="str">
        <f t="shared" ca="1" si="89"/>
        <v/>
      </c>
      <c r="J968" s="69"/>
      <c r="K968" s="37"/>
      <c r="L968" s="58"/>
      <c r="M968" s="58"/>
      <c r="N968" s="74">
        <f t="shared" ca="1" si="90"/>
        <v>0</v>
      </c>
      <c r="O968" s="72">
        <f t="shared" si="91"/>
        <v>0</v>
      </c>
      <c r="U968" t="str">
        <f>IFERROR(VLOOKUP(D968,Outros!$E$14:$F$25,2,0),"")</f>
        <v>Receita</v>
      </c>
      <c r="V968" t="str">
        <f>IF(D968=Despesas!$C$13,"Despesas_com_Produto",IF(D968=Despesas!$F$13,"Despesas_com_Serviços",IF(D968=Despesas!$I$13,"Despesas_Administrativas",IF(D968=Despesas!$L$13,"Despesas_Operacionais",IF(D968=Despesas!$O$13,"Despesas_com_Pessoal",IF(D968=Despesas!$R$13,"Impostos",IF(D968=Despesas!$U$13,"Despesas_Não_Operacionais",IF(D968=Despesas!$X$13,"Outras_Despesas",""))))))))</f>
        <v>Despesas_Operacionais</v>
      </c>
      <c r="X968">
        <f t="shared" si="86"/>
        <v>0</v>
      </c>
      <c r="Y968">
        <f t="shared" si="87"/>
        <v>1</v>
      </c>
      <c r="Z968">
        <f t="shared" si="88"/>
        <v>1900</v>
      </c>
    </row>
    <row r="969" spans="2:26" x14ac:dyDescent="0.25">
      <c r="B969" s="35"/>
      <c r="C969" s="35"/>
      <c r="D969" s="36"/>
      <c r="E969" s="36"/>
      <c r="F969" s="36"/>
      <c r="G969" s="82"/>
      <c r="H969" s="36"/>
      <c r="I969" s="73" t="str">
        <f t="shared" ca="1" si="89"/>
        <v/>
      </c>
      <c r="J969" s="69"/>
      <c r="K969" s="37"/>
      <c r="L969" s="58"/>
      <c r="M969" s="58"/>
      <c r="N969" s="74">
        <f t="shared" ca="1" si="90"/>
        <v>0</v>
      </c>
      <c r="O969" s="72">
        <f t="shared" si="91"/>
        <v>0</v>
      </c>
      <c r="U969" t="str">
        <f>IFERROR(VLOOKUP(D969,Outros!$E$14:$F$25,2,0),"")</f>
        <v>Receita</v>
      </c>
      <c r="V969" t="str">
        <f>IF(D969=Despesas!$C$13,"Despesas_com_Produto",IF(D969=Despesas!$F$13,"Despesas_com_Serviços",IF(D969=Despesas!$I$13,"Despesas_Administrativas",IF(D969=Despesas!$L$13,"Despesas_Operacionais",IF(D969=Despesas!$O$13,"Despesas_com_Pessoal",IF(D969=Despesas!$R$13,"Impostos",IF(D969=Despesas!$U$13,"Despesas_Não_Operacionais",IF(D969=Despesas!$X$13,"Outras_Despesas",""))))))))</f>
        <v>Despesas_Operacionais</v>
      </c>
      <c r="X969">
        <f t="shared" si="86"/>
        <v>0</v>
      </c>
      <c r="Y969">
        <f t="shared" si="87"/>
        <v>1</v>
      </c>
      <c r="Z969">
        <f t="shared" si="88"/>
        <v>1900</v>
      </c>
    </row>
    <row r="970" spans="2:26" x14ac:dyDescent="0.25">
      <c r="B970" s="35"/>
      <c r="C970" s="35"/>
      <c r="D970" s="36"/>
      <c r="E970" s="36"/>
      <c r="F970" s="36"/>
      <c r="G970" s="82"/>
      <c r="H970" s="36"/>
      <c r="I970" s="73" t="str">
        <f t="shared" ca="1" si="89"/>
        <v/>
      </c>
      <c r="J970" s="69"/>
      <c r="K970" s="37"/>
      <c r="L970" s="58"/>
      <c r="M970" s="58"/>
      <c r="N970" s="74">
        <f t="shared" ca="1" si="90"/>
        <v>0</v>
      </c>
      <c r="O970" s="72">
        <f t="shared" si="91"/>
        <v>0</v>
      </c>
      <c r="U970" t="str">
        <f>IFERROR(VLOOKUP(D970,Outros!$E$14:$F$25,2,0),"")</f>
        <v>Receita</v>
      </c>
      <c r="V970" t="str">
        <f>IF(D970=Despesas!$C$13,"Despesas_com_Produto",IF(D970=Despesas!$F$13,"Despesas_com_Serviços",IF(D970=Despesas!$I$13,"Despesas_Administrativas",IF(D970=Despesas!$L$13,"Despesas_Operacionais",IF(D970=Despesas!$O$13,"Despesas_com_Pessoal",IF(D970=Despesas!$R$13,"Impostos",IF(D970=Despesas!$U$13,"Despesas_Não_Operacionais",IF(D970=Despesas!$X$13,"Outras_Despesas",""))))))))</f>
        <v>Despesas_Operacionais</v>
      </c>
      <c r="X970">
        <f t="shared" si="86"/>
        <v>0</v>
      </c>
      <c r="Y970">
        <f t="shared" si="87"/>
        <v>1</v>
      </c>
      <c r="Z970">
        <f t="shared" si="88"/>
        <v>1900</v>
      </c>
    </row>
    <row r="971" spans="2:26" x14ac:dyDescent="0.25">
      <c r="B971" s="35"/>
      <c r="C971" s="35"/>
      <c r="D971" s="36"/>
      <c r="E971" s="36"/>
      <c r="F971" s="36"/>
      <c r="G971" s="82"/>
      <c r="H971" s="36"/>
      <c r="I971" s="73" t="str">
        <f t="shared" ca="1" si="89"/>
        <v/>
      </c>
      <c r="J971" s="69"/>
      <c r="K971" s="37"/>
      <c r="L971" s="58"/>
      <c r="M971" s="58"/>
      <c r="N971" s="74">
        <f t="shared" ca="1" si="90"/>
        <v>0</v>
      </c>
      <c r="O971" s="72">
        <f t="shared" si="91"/>
        <v>0</v>
      </c>
      <c r="U971" t="str">
        <f>IFERROR(VLOOKUP(D971,Outros!$E$14:$F$25,2,0),"")</f>
        <v>Receita</v>
      </c>
      <c r="V971" t="str">
        <f>IF(D971=Despesas!$C$13,"Despesas_com_Produto",IF(D971=Despesas!$F$13,"Despesas_com_Serviços",IF(D971=Despesas!$I$13,"Despesas_Administrativas",IF(D971=Despesas!$L$13,"Despesas_Operacionais",IF(D971=Despesas!$O$13,"Despesas_com_Pessoal",IF(D971=Despesas!$R$13,"Impostos",IF(D971=Despesas!$U$13,"Despesas_Não_Operacionais",IF(D971=Despesas!$X$13,"Outras_Despesas",""))))))))</f>
        <v>Despesas_Operacionais</v>
      </c>
      <c r="X971">
        <f t="shared" si="86"/>
        <v>0</v>
      </c>
      <c r="Y971">
        <f t="shared" si="87"/>
        <v>1</v>
      </c>
      <c r="Z971">
        <f t="shared" si="88"/>
        <v>1900</v>
      </c>
    </row>
    <row r="972" spans="2:26" x14ac:dyDescent="0.25">
      <c r="B972" s="35"/>
      <c r="C972" s="35"/>
      <c r="D972" s="36"/>
      <c r="E972" s="36"/>
      <c r="F972" s="36"/>
      <c r="G972" s="82"/>
      <c r="H972" s="36"/>
      <c r="I972" s="73" t="str">
        <f t="shared" ca="1" si="89"/>
        <v/>
      </c>
      <c r="J972" s="69"/>
      <c r="K972" s="37"/>
      <c r="L972" s="58"/>
      <c r="M972" s="58"/>
      <c r="N972" s="74">
        <f t="shared" ca="1" si="90"/>
        <v>0</v>
      </c>
      <c r="O972" s="72">
        <f t="shared" si="91"/>
        <v>0</v>
      </c>
      <c r="U972" t="str">
        <f>IFERROR(VLOOKUP(D972,Outros!$E$14:$F$25,2,0),"")</f>
        <v>Receita</v>
      </c>
      <c r="V972" t="str">
        <f>IF(D972=Despesas!$C$13,"Despesas_com_Produto",IF(D972=Despesas!$F$13,"Despesas_com_Serviços",IF(D972=Despesas!$I$13,"Despesas_Administrativas",IF(D972=Despesas!$L$13,"Despesas_Operacionais",IF(D972=Despesas!$O$13,"Despesas_com_Pessoal",IF(D972=Despesas!$R$13,"Impostos",IF(D972=Despesas!$U$13,"Despesas_Não_Operacionais",IF(D972=Despesas!$X$13,"Outras_Despesas",""))))))))</f>
        <v>Despesas_Operacionais</v>
      </c>
      <c r="X972">
        <f t="shared" si="86"/>
        <v>0</v>
      </c>
      <c r="Y972">
        <f t="shared" si="87"/>
        <v>1</v>
      </c>
      <c r="Z972">
        <f t="shared" si="88"/>
        <v>1900</v>
      </c>
    </row>
    <row r="973" spans="2:26" x14ac:dyDescent="0.25">
      <c r="B973" s="35"/>
      <c r="C973" s="35"/>
      <c r="D973" s="36"/>
      <c r="E973" s="36"/>
      <c r="F973" s="36"/>
      <c r="G973" s="82"/>
      <c r="H973" s="36"/>
      <c r="I973" s="73" t="str">
        <f t="shared" ca="1" si="89"/>
        <v/>
      </c>
      <c r="J973" s="69"/>
      <c r="K973" s="37"/>
      <c r="L973" s="58"/>
      <c r="M973" s="58"/>
      <c r="N973" s="74">
        <f t="shared" ca="1" si="90"/>
        <v>0</v>
      </c>
      <c r="O973" s="72">
        <f t="shared" si="91"/>
        <v>0</v>
      </c>
      <c r="U973" t="str">
        <f>IFERROR(VLOOKUP(D973,Outros!$E$14:$F$25,2,0),"")</f>
        <v>Receita</v>
      </c>
      <c r="V973" t="str">
        <f>IF(D973=Despesas!$C$13,"Despesas_com_Produto",IF(D973=Despesas!$F$13,"Despesas_com_Serviços",IF(D973=Despesas!$I$13,"Despesas_Administrativas",IF(D973=Despesas!$L$13,"Despesas_Operacionais",IF(D973=Despesas!$O$13,"Despesas_com_Pessoal",IF(D973=Despesas!$R$13,"Impostos",IF(D973=Despesas!$U$13,"Despesas_Não_Operacionais",IF(D973=Despesas!$X$13,"Outras_Despesas",""))))))))</f>
        <v>Despesas_Operacionais</v>
      </c>
      <c r="X973">
        <f t="shared" si="86"/>
        <v>0</v>
      </c>
      <c r="Y973">
        <f t="shared" si="87"/>
        <v>1</v>
      </c>
      <c r="Z973">
        <f t="shared" si="88"/>
        <v>1900</v>
      </c>
    </row>
    <row r="974" spans="2:26" x14ac:dyDescent="0.25">
      <c r="B974" s="35"/>
      <c r="C974" s="35"/>
      <c r="D974" s="36"/>
      <c r="E974" s="36"/>
      <c r="F974" s="36"/>
      <c r="G974" s="82"/>
      <c r="H974" s="36"/>
      <c r="I974" s="73" t="str">
        <f t="shared" ca="1" si="89"/>
        <v/>
      </c>
      <c r="J974" s="69"/>
      <c r="K974" s="37"/>
      <c r="L974" s="58"/>
      <c r="M974" s="58"/>
      <c r="N974" s="74">
        <f t="shared" ca="1" si="90"/>
        <v>0</v>
      </c>
      <c r="O974" s="72">
        <f t="shared" si="91"/>
        <v>0</v>
      </c>
      <c r="U974" t="str">
        <f>IFERROR(VLOOKUP(D974,Outros!$E$14:$F$25,2,0),"")</f>
        <v>Receita</v>
      </c>
      <c r="V974" t="str">
        <f>IF(D974=Despesas!$C$13,"Despesas_com_Produto",IF(D974=Despesas!$F$13,"Despesas_com_Serviços",IF(D974=Despesas!$I$13,"Despesas_Administrativas",IF(D974=Despesas!$L$13,"Despesas_Operacionais",IF(D974=Despesas!$O$13,"Despesas_com_Pessoal",IF(D974=Despesas!$R$13,"Impostos",IF(D974=Despesas!$U$13,"Despesas_Não_Operacionais",IF(D974=Despesas!$X$13,"Outras_Despesas",""))))))))</f>
        <v>Despesas_Operacionais</v>
      </c>
      <c r="X974">
        <f t="shared" ref="X974:X1003" si="92">DAY(B974)</f>
        <v>0</v>
      </c>
      <c r="Y974">
        <f t="shared" ref="Y974:Y1003" si="93">MONTH(B974)</f>
        <v>1</v>
      </c>
      <c r="Z974">
        <f t="shared" ref="Z974:Z1003" si="94">YEAR(B974)</f>
        <v>1900</v>
      </c>
    </row>
    <row r="975" spans="2:26" x14ac:dyDescent="0.25">
      <c r="B975" s="35"/>
      <c r="C975" s="35"/>
      <c r="D975" s="36"/>
      <c r="E975" s="36"/>
      <c r="F975" s="36"/>
      <c r="G975" s="82"/>
      <c r="H975" s="36"/>
      <c r="I975" s="73" t="str">
        <f t="shared" ref="I975:I1003" ca="1" si="95">IF(B975="","",IF(AND(J975="",B975&gt;TODAY()),"Em Aberto",IF(AND(J975="",B975&lt;=TODAY()),"Vencido",IF(AND(J975&lt;&gt;"",B975&gt;=J975),"Pago em dia",IF(AND(J975&lt;&gt;"",B975&lt;J975),"Pago em atraso","")))))</f>
        <v/>
      </c>
      <c r="J975" s="69"/>
      <c r="K975" s="37"/>
      <c r="L975" s="58"/>
      <c r="M975" s="58"/>
      <c r="N975" s="74">
        <f t="shared" ref="N975:N1003" ca="1" si="96">IF(I975="Pago em atraso",J975-B975,IF(I975="Vencido",TODAY()-B975,0))</f>
        <v>0</v>
      </c>
      <c r="O975" s="72">
        <f t="shared" ref="O975:O1003" si="97">K975-L975+M975</f>
        <v>0</v>
      </c>
      <c r="U975" t="str">
        <f>IFERROR(VLOOKUP(D975,Outros!$E$14:$F$25,2,0),"")</f>
        <v>Receita</v>
      </c>
      <c r="V975" t="str">
        <f>IF(D975=Despesas!$C$13,"Despesas_com_Produto",IF(D975=Despesas!$F$13,"Despesas_com_Serviços",IF(D975=Despesas!$I$13,"Despesas_Administrativas",IF(D975=Despesas!$L$13,"Despesas_Operacionais",IF(D975=Despesas!$O$13,"Despesas_com_Pessoal",IF(D975=Despesas!$R$13,"Impostos",IF(D975=Despesas!$U$13,"Despesas_Não_Operacionais",IF(D975=Despesas!$X$13,"Outras_Despesas",""))))))))</f>
        <v>Despesas_Operacionais</v>
      </c>
      <c r="X975">
        <f t="shared" si="92"/>
        <v>0</v>
      </c>
      <c r="Y975">
        <f t="shared" si="93"/>
        <v>1</v>
      </c>
      <c r="Z975">
        <f t="shared" si="94"/>
        <v>1900</v>
      </c>
    </row>
    <row r="976" spans="2:26" x14ac:dyDescent="0.25">
      <c r="B976" s="35"/>
      <c r="C976" s="35"/>
      <c r="D976" s="36"/>
      <c r="E976" s="36"/>
      <c r="F976" s="36"/>
      <c r="G976" s="82"/>
      <c r="H976" s="36"/>
      <c r="I976" s="73" t="str">
        <f t="shared" ca="1" si="95"/>
        <v/>
      </c>
      <c r="J976" s="69"/>
      <c r="K976" s="37"/>
      <c r="L976" s="58"/>
      <c r="M976" s="58"/>
      <c r="N976" s="74">
        <f t="shared" ca="1" si="96"/>
        <v>0</v>
      </c>
      <c r="O976" s="72">
        <f t="shared" si="97"/>
        <v>0</v>
      </c>
      <c r="U976" t="str">
        <f>IFERROR(VLOOKUP(D976,Outros!$E$14:$F$25,2,0),"")</f>
        <v>Receita</v>
      </c>
      <c r="V976" t="str">
        <f>IF(D976=Despesas!$C$13,"Despesas_com_Produto",IF(D976=Despesas!$F$13,"Despesas_com_Serviços",IF(D976=Despesas!$I$13,"Despesas_Administrativas",IF(D976=Despesas!$L$13,"Despesas_Operacionais",IF(D976=Despesas!$O$13,"Despesas_com_Pessoal",IF(D976=Despesas!$R$13,"Impostos",IF(D976=Despesas!$U$13,"Despesas_Não_Operacionais",IF(D976=Despesas!$X$13,"Outras_Despesas",""))))))))</f>
        <v>Despesas_Operacionais</v>
      </c>
      <c r="X976">
        <f t="shared" si="92"/>
        <v>0</v>
      </c>
      <c r="Y976">
        <f t="shared" si="93"/>
        <v>1</v>
      </c>
      <c r="Z976">
        <f t="shared" si="94"/>
        <v>1900</v>
      </c>
    </row>
    <row r="977" spans="2:26" x14ac:dyDescent="0.25">
      <c r="B977" s="35"/>
      <c r="C977" s="35"/>
      <c r="D977" s="36"/>
      <c r="E977" s="36"/>
      <c r="F977" s="36"/>
      <c r="G977" s="82"/>
      <c r="H977" s="36"/>
      <c r="I977" s="73" t="str">
        <f t="shared" ca="1" si="95"/>
        <v/>
      </c>
      <c r="J977" s="69"/>
      <c r="K977" s="37"/>
      <c r="L977" s="58"/>
      <c r="M977" s="58"/>
      <c r="N977" s="74">
        <f t="shared" ca="1" si="96"/>
        <v>0</v>
      </c>
      <c r="O977" s="72">
        <f t="shared" si="97"/>
        <v>0</v>
      </c>
      <c r="U977" t="str">
        <f>IFERROR(VLOOKUP(D977,Outros!$E$14:$F$25,2,0),"")</f>
        <v>Receita</v>
      </c>
      <c r="V977" t="str">
        <f>IF(D977=Despesas!$C$13,"Despesas_com_Produto",IF(D977=Despesas!$F$13,"Despesas_com_Serviços",IF(D977=Despesas!$I$13,"Despesas_Administrativas",IF(D977=Despesas!$L$13,"Despesas_Operacionais",IF(D977=Despesas!$O$13,"Despesas_com_Pessoal",IF(D977=Despesas!$R$13,"Impostos",IF(D977=Despesas!$U$13,"Despesas_Não_Operacionais",IF(D977=Despesas!$X$13,"Outras_Despesas",""))))))))</f>
        <v>Despesas_Operacionais</v>
      </c>
      <c r="X977">
        <f t="shared" si="92"/>
        <v>0</v>
      </c>
      <c r="Y977">
        <f t="shared" si="93"/>
        <v>1</v>
      </c>
      <c r="Z977">
        <f t="shared" si="94"/>
        <v>1900</v>
      </c>
    </row>
    <row r="978" spans="2:26" x14ac:dyDescent="0.25">
      <c r="B978" s="35"/>
      <c r="C978" s="35"/>
      <c r="D978" s="36"/>
      <c r="E978" s="36"/>
      <c r="F978" s="36"/>
      <c r="G978" s="82"/>
      <c r="H978" s="36"/>
      <c r="I978" s="73" t="str">
        <f t="shared" ca="1" si="95"/>
        <v/>
      </c>
      <c r="J978" s="69"/>
      <c r="K978" s="37"/>
      <c r="L978" s="58"/>
      <c r="M978" s="58"/>
      <c r="N978" s="74">
        <f t="shared" ca="1" si="96"/>
        <v>0</v>
      </c>
      <c r="O978" s="72">
        <f t="shared" si="97"/>
        <v>0</v>
      </c>
      <c r="U978" t="str">
        <f>IFERROR(VLOOKUP(D978,Outros!$E$14:$F$25,2,0),"")</f>
        <v>Receita</v>
      </c>
      <c r="V978" t="str">
        <f>IF(D978=Despesas!$C$13,"Despesas_com_Produto",IF(D978=Despesas!$F$13,"Despesas_com_Serviços",IF(D978=Despesas!$I$13,"Despesas_Administrativas",IF(D978=Despesas!$L$13,"Despesas_Operacionais",IF(D978=Despesas!$O$13,"Despesas_com_Pessoal",IF(D978=Despesas!$R$13,"Impostos",IF(D978=Despesas!$U$13,"Despesas_Não_Operacionais",IF(D978=Despesas!$X$13,"Outras_Despesas",""))))))))</f>
        <v>Despesas_Operacionais</v>
      </c>
      <c r="X978">
        <f t="shared" si="92"/>
        <v>0</v>
      </c>
      <c r="Y978">
        <f t="shared" si="93"/>
        <v>1</v>
      </c>
      <c r="Z978">
        <f t="shared" si="94"/>
        <v>1900</v>
      </c>
    </row>
    <row r="979" spans="2:26" x14ac:dyDescent="0.25">
      <c r="B979" s="35"/>
      <c r="C979" s="35"/>
      <c r="D979" s="36"/>
      <c r="E979" s="36"/>
      <c r="F979" s="36"/>
      <c r="G979" s="82"/>
      <c r="H979" s="36"/>
      <c r="I979" s="73" t="str">
        <f t="shared" ca="1" si="95"/>
        <v/>
      </c>
      <c r="J979" s="69"/>
      <c r="K979" s="37"/>
      <c r="L979" s="58"/>
      <c r="M979" s="58"/>
      <c r="N979" s="74">
        <f t="shared" ca="1" si="96"/>
        <v>0</v>
      </c>
      <c r="O979" s="72">
        <f t="shared" si="97"/>
        <v>0</v>
      </c>
      <c r="U979" t="str">
        <f>IFERROR(VLOOKUP(D979,Outros!$E$14:$F$25,2,0),"")</f>
        <v>Receita</v>
      </c>
      <c r="V979" t="str">
        <f>IF(D979=Despesas!$C$13,"Despesas_com_Produto",IF(D979=Despesas!$F$13,"Despesas_com_Serviços",IF(D979=Despesas!$I$13,"Despesas_Administrativas",IF(D979=Despesas!$L$13,"Despesas_Operacionais",IF(D979=Despesas!$O$13,"Despesas_com_Pessoal",IF(D979=Despesas!$R$13,"Impostos",IF(D979=Despesas!$U$13,"Despesas_Não_Operacionais",IF(D979=Despesas!$X$13,"Outras_Despesas",""))))))))</f>
        <v>Despesas_Operacionais</v>
      </c>
      <c r="X979">
        <f t="shared" si="92"/>
        <v>0</v>
      </c>
      <c r="Y979">
        <f t="shared" si="93"/>
        <v>1</v>
      </c>
      <c r="Z979">
        <f t="shared" si="94"/>
        <v>1900</v>
      </c>
    </row>
    <row r="980" spans="2:26" x14ac:dyDescent="0.25">
      <c r="B980" s="35"/>
      <c r="C980" s="35"/>
      <c r="D980" s="36"/>
      <c r="E980" s="36"/>
      <c r="F980" s="36"/>
      <c r="G980" s="82"/>
      <c r="H980" s="36"/>
      <c r="I980" s="73" t="str">
        <f t="shared" ca="1" si="95"/>
        <v/>
      </c>
      <c r="J980" s="69"/>
      <c r="K980" s="37"/>
      <c r="L980" s="58"/>
      <c r="M980" s="58"/>
      <c r="N980" s="74">
        <f t="shared" ca="1" si="96"/>
        <v>0</v>
      </c>
      <c r="O980" s="72">
        <f t="shared" si="97"/>
        <v>0</v>
      </c>
      <c r="U980" t="str">
        <f>IFERROR(VLOOKUP(D980,Outros!$E$14:$F$25,2,0),"")</f>
        <v>Receita</v>
      </c>
      <c r="V980" t="str">
        <f>IF(D980=Despesas!$C$13,"Despesas_com_Produto",IF(D980=Despesas!$F$13,"Despesas_com_Serviços",IF(D980=Despesas!$I$13,"Despesas_Administrativas",IF(D980=Despesas!$L$13,"Despesas_Operacionais",IF(D980=Despesas!$O$13,"Despesas_com_Pessoal",IF(D980=Despesas!$R$13,"Impostos",IF(D980=Despesas!$U$13,"Despesas_Não_Operacionais",IF(D980=Despesas!$X$13,"Outras_Despesas",""))))))))</f>
        <v>Despesas_Operacionais</v>
      </c>
      <c r="X980">
        <f t="shared" si="92"/>
        <v>0</v>
      </c>
      <c r="Y980">
        <f t="shared" si="93"/>
        <v>1</v>
      </c>
      <c r="Z980">
        <f t="shared" si="94"/>
        <v>1900</v>
      </c>
    </row>
    <row r="981" spans="2:26" x14ac:dyDescent="0.25">
      <c r="B981" s="35"/>
      <c r="C981" s="35"/>
      <c r="D981" s="36"/>
      <c r="E981" s="36"/>
      <c r="F981" s="36"/>
      <c r="G981" s="82"/>
      <c r="H981" s="36"/>
      <c r="I981" s="73" t="str">
        <f t="shared" ca="1" si="95"/>
        <v/>
      </c>
      <c r="J981" s="69"/>
      <c r="K981" s="37"/>
      <c r="L981" s="58"/>
      <c r="M981" s="58"/>
      <c r="N981" s="74">
        <f t="shared" ca="1" si="96"/>
        <v>0</v>
      </c>
      <c r="O981" s="72">
        <f t="shared" si="97"/>
        <v>0</v>
      </c>
      <c r="U981" t="str">
        <f>IFERROR(VLOOKUP(D981,Outros!$E$14:$F$25,2,0),"")</f>
        <v>Receita</v>
      </c>
      <c r="V981" t="str">
        <f>IF(D981=Despesas!$C$13,"Despesas_com_Produto",IF(D981=Despesas!$F$13,"Despesas_com_Serviços",IF(D981=Despesas!$I$13,"Despesas_Administrativas",IF(D981=Despesas!$L$13,"Despesas_Operacionais",IF(D981=Despesas!$O$13,"Despesas_com_Pessoal",IF(D981=Despesas!$R$13,"Impostos",IF(D981=Despesas!$U$13,"Despesas_Não_Operacionais",IF(D981=Despesas!$X$13,"Outras_Despesas",""))))))))</f>
        <v>Despesas_Operacionais</v>
      </c>
      <c r="X981">
        <f t="shared" si="92"/>
        <v>0</v>
      </c>
      <c r="Y981">
        <f t="shared" si="93"/>
        <v>1</v>
      </c>
      <c r="Z981">
        <f t="shared" si="94"/>
        <v>1900</v>
      </c>
    </row>
    <row r="982" spans="2:26" x14ac:dyDescent="0.25">
      <c r="B982" s="35"/>
      <c r="C982" s="35"/>
      <c r="D982" s="36"/>
      <c r="E982" s="36"/>
      <c r="F982" s="36"/>
      <c r="G982" s="82"/>
      <c r="H982" s="36"/>
      <c r="I982" s="73" t="str">
        <f t="shared" ca="1" si="95"/>
        <v/>
      </c>
      <c r="J982" s="69"/>
      <c r="K982" s="37"/>
      <c r="L982" s="58"/>
      <c r="M982" s="58"/>
      <c r="N982" s="74">
        <f t="shared" ca="1" si="96"/>
        <v>0</v>
      </c>
      <c r="O982" s="72">
        <f t="shared" si="97"/>
        <v>0</v>
      </c>
      <c r="U982" t="str">
        <f>IFERROR(VLOOKUP(D982,Outros!$E$14:$F$25,2,0),"")</f>
        <v>Receita</v>
      </c>
      <c r="V982" t="str">
        <f>IF(D982=Despesas!$C$13,"Despesas_com_Produto",IF(D982=Despesas!$F$13,"Despesas_com_Serviços",IF(D982=Despesas!$I$13,"Despesas_Administrativas",IF(D982=Despesas!$L$13,"Despesas_Operacionais",IF(D982=Despesas!$O$13,"Despesas_com_Pessoal",IF(D982=Despesas!$R$13,"Impostos",IF(D982=Despesas!$U$13,"Despesas_Não_Operacionais",IF(D982=Despesas!$X$13,"Outras_Despesas",""))))))))</f>
        <v>Despesas_Operacionais</v>
      </c>
      <c r="X982">
        <f t="shared" si="92"/>
        <v>0</v>
      </c>
      <c r="Y982">
        <f t="shared" si="93"/>
        <v>1</v>
      </c>
      <c r="Z982">
        <f t="shared" si="94"/>
        <v>1900</v>
      </c>
    </row>
    <row r="983" spans="2:26" x14ac:dyDescent="0.25">
      <c r="B983" s="35"/>
      <c r="C983" s="35"/>
      <c r="D983" s="36"/>
      <c r="E983" s="36"/>
      <c r="F983" s="36"/>
      <c r="G983" s="82"/>
      <c r="H983" s="36"/>
      <c r="I983" s="73" t="str">
        <f t="shared" ca="1" si="95"/>
        <v/>
      </c>
      <c r="J983" s="69"/>
      <c r="K983" s="37"/>
      <c r="L983" s="58"/>
      <c r="M983" s="58"/>
      <c r="N983" s="74">
        <f t="shared" ca="1" si="96"/>
        <v>0</v>
      </c>
      <c r="O983" s="72">
        <f t="shared" si="97"/>
        <v>0</v>
      </c>
      <c r="U983" t="str">
        <f>IFERROR(VLOOKUP(D983,Outros!$E$14:$F$25,2,0),"")</f>
        <v>Receita</v>
      </c>
      <c r="V983" t="str">
        <f>IF(D983=Despesas!$C$13,"Despesas_com_Produto",IF(D983=Despesas!$F$13,"Despesas_com_Serviços",IF(D983=Despesas!$I$13,"Despesas_Administrativas",IF(D983=Despesas!$L$13,"Despesas_Operacionais",IF(D983=Despesas!$O$13,"Despesas_com_Pessoal",IF(D983=Despesas!$R$13,"Impostos",IF(D983=Despesas!$U$13,"Despesas_Não_Operacionais",IF(D983=Despesas!$X$13,"Outras_Despesas",""))))))))</f>
        <v>Despesas_Operacionais</v>
      </c>
      <c r="X983">
        <f t="shared" si="92"/>
        <v>0</v>
      </c>
      <c r="Y983">
        <f t="shared" si="93"/>
        <v>1</v>
      </c>
      <c r="Z983">
        <f t="shared" si="94"/>
        <v>1900</v>
      </c>
    </row>
    <row r="984" spans="2:26" x14ac:dyDescent="0.25">
      <c r="B984" s="35"/>
      <c r="C984" s="35"/>
      <c r="D984" s="36"/>
      <c r="E984" s="36"/>
      <c r="F984" s="36"/>
      <c r="G984" s="82"/>
      <c r="H984" s="36"/>
      <c r="I984" s="73" t="str">
        <f t="shared" ca="1" si="95"/>
        <v/>
      </c>
      <c r="J984" s="69"/>
      <c r="K984" s="37"/>
      <c r="L984" s="58"/>
      <c r="M984" s="58"/>
      <c r="N984" s="74">
        <f t="shared" ca="1" si="96"/>
        <v>0</v>
      </c>
      <c r="O984" s="72">
        <f t="shared" si="97"/>
        <v>0</v>
      </c>
      <c r="U984" t="str">
        <f>IFERROR(VLOOKUP(D984,Outros!$E$14:$F$25,2,0),"")</f>
        <v>Receita</v>
      </c>
      <c r="V984" t="str">
        <f>IF(D984=Despesas!$C$13,"Despesas_com_Produto",IF(D984=Despesas!$F$13,"Despesas_com_Serviços",IF(D984=Despesas!$I$13,"Despesas_Administrativas",IF(D984=Despesas!$L$13,"Despesas_Operacionais",IF(D984=Despesas!$O$13,"Despesas_com_Pessoal",IF(D984=Despesas!$R$13,"Impostos",IF(D984=Despesas!$U$13,"Despesas_Não_Operacionais",IF(D984=Despesas!$X$13,"Outras_Despesas",""))))))))</f>
        <v>Despesas_Operacionais</v>
      </c>
      <c r="X984">
        <f t="shared" si="92"/>
        <v>0</v>
      </c>
      <c r="Y984">
        <f t="shared" si="93"/>
        <v>1</v>
      </c>
      <c r="Z984">
        <f t="shared" si="94"/>
        <v>1900</v>
      </c>
    </row>
    <row r="985" spans="2:26" x14ac:dyDescent="0.25">
      <c r="B985" s="35"/>
      <c r="C985" s="35"/>
      <c r="D985" s="36"/>
      <c r="E985" s="36"/>
      <c r="F985" s="36"/>
      <c r="G985" s="82"/>
      <c r="H985" s="36"/>
      <c r="I985" s="73" t="str">
        <f t="shared" ca="1" si="95"/>
        <v/>
      </c>
      <c r="J985" s="69"/>
      <c r="K985" s="37"/>
      <c r="L985" s="58"/>
      <c r="M985" s="58"/>
      <c r="N985" s="74">
        <f t="shared" ca="1" si="96"/>
        <v>0</v>
      </c>
      <c r="O985" s="72">
        <f t="shared" si="97"/>
        <v>0</v>
      </c>
      <c r="U985" t="str">
        <f>IFERROR(VLOOKUP(D985,Outros!$E$14:$F$25,2,0),"")</f>
        <v>Receita</v>
      </c>
      <c r="V985" t="str">
        <f>IF(D985=Despesas!$C$13,"Despesas_com_Produto",IF(D985=Despesas!$F$13,"Despesas_com_Serviços",IF(D985=Despesas!$I$13,"Despesas_Administrativas",IF(D985=Despesas!$L$13,"Despesas_Operacionais",IF(D985=Despesas!$O$13,"Despesas_com_Pessoal",IF(D985=Despesas!$R$13,"Impostos",IF(D985=Despesas!$U$13,"Despesas_Não_Operacionais",IF(D985=Despesas!$X$13,"Outras_Despesas",""))))))))</f>
        <v>Despesas_Operacionais</v>
      </c>
      <c r="X985">
        <f t="shared" si="92"/>
        <v>0</v>
      </c>
      <c r="Y985">
        <f t="shared" si="93"/>
        <v>1</v>
      </c>
      <c r="Z985">
        <f t="shared" si="94"/>
        <v>1900</v>
      </c>
    </row>
    <row r="986" spans="2:26" x14ac:dyDescent="0.25">
      <c r="B986" s="35"/>
      <c r="C986" s="35"/>
      <c r="D986" s="36"/>
      <c r="E986" s="36"/>
      <c r="F986" s="36"/>
      <c r="G986" s="82"/>
      <c r="H986" s="36"/>
      <c r="I986" s="73" t="str">
        <f t="shared" ca="1" si="95"/>
        <v/>
      </c>
      <c r="J986" s="69"/>
      <c r="K986" s="37"/>
      <c r="L986" s="58"/>
      <c r="M986" s="58"/>
      <c r="N986" s="74">
        <f t="shared" ca="1" si="96"/>
        <v>0</v>
      </c>
      <c r="O986" s="72">
        <f t="shared" si="97"/>
        <v>0</v>
      </c>
      <c r="U986" t="str">
        <f>IFERROR(VLOOKUP(D986,Outros!$E$14:$F$25,2,0),"")</f>
        <v>Receita</v>
      </c>
      <c r="V986" t="str">
        <f>IF(D986=Despesas!$C$13,"Despesas_com_Produto",IF(D986=Despesas!$F$13,"Despesas_com_Serviços",IF(D986=Despesas!$I$13,"Despesas_Administrativas",IF(D986=Despesas!$L$13,"Despesas_Operacionais",IF(D986=Despesas!$O$13,"Despesas_com_Pessoal",IF(D986=Despesas!$R$13,"Impostos",IF(D986=Despesas!$U$13,"Despesas_Não_Operacionais",IF(D986=Despesas!$X$13,"Outras_Despesas",""))))))))</f>
        <v>Despesas_Operacionais</v>
      </c>
      <c r="X986">
        <f t="shared" si="92"/>
        <v>0</v>
      </c>
      <c r="Y986">
        <f t="shared" si="93"/>
        <v>1</v>
      </c>
      <c r="Z986">
        <f t="shared" si="94"/>
        <v>1900</v>
      </c>
    </row>
    <row r="987" spans="2:26" x14ac:dyDescent="0.25">
      <c r="B987" s="35"/>
      <c r="C987" s="35"/>
      <c r="D987" s="36"/>
      <c r="E987" s="36"/>
      <c r="F987" s="36"/>
      <c r="G987" s="82"/>
      <c r="H987" s="36"/>
      <c r="I987" s="73" t="str">
        <f t="shared" ca="1" si="95"/>
        <v/>
      </c>
      <c r="J987" s="69"/>
      <c r="K987" s="37"/>
      <c r="L987" s="58"/>
      <c r="M987" s="58"/>
      <c r="N987" s="74">
        <f t="shared" ca="1" si="96"/>
        <v>0</v>
      </c>
      <c r="O987" s="72">
        <f t="shared" si="97"/>
        <v>0</v>
      </c>
      <c r="U987" t="str">
        <f>IFERROR(VLOOKUP(D987,Outros!$E$14:$F$25,2,0),"")</f>
        <v>Receita</v>
      </c>
      <c r="V987" t="str">
        <f>IF(D987=Despesas!$C$13,"Despesas_com_Produto",IF(D987=Despesas!$F$13,"Despesas_com_Serviços",IF(D987=Despesas!$I$13,"Despesas_Administrativas",IF(D987=Despesas!$L$13,"Despesas_Operacionais",IF(D987=Despesas!$O$13,"Despesas_com_Pessoal",IF(D987=Despesas!$R$13,"Impostos",IF(D987=Despesas!$U$13,"Despesas_Não_Operacionais",IF(D987=Despesas!$X$13,"Outras_Despesas",""))))))))</f>
        <v>Despesas_Operacionais</v>
      </c>
      <c r="X987">
        <f t="shared" si="92"/>
        <v>0</v>
      </c>
      <c r="Y987">
        <f t="shared" si="93"/>
        <v>1</v>
      </c>
      <c r="Z987">
        <f t="shared" si="94"/>
        <v>1900</v>
      </c>
    </row>
    <row r="988" spans="2:26" x14ac:dyDescent="0.25">
      <c r="B988" s="35"/>
      <c r="C988" s="35"/>
      <c r="D988" s="36"/>
      <c r="E988" s="36"/>
      <c r="F988" s="36"/>
      <c r="G988" s="82"/>
      <c r="H988" s="36"/>
      <c r="I988" s="73" t="str">
        <f t="shared" ca="1" si="95"/>
        <v/>
      </c>
      <c r="J988" s="69"/>
      <c r="K988" s="37"/>
      <c r="L988" s="58"/>
      <c r="M988" s="58"/>
      <c r="N988" s="74">
        <f t="shared" ca="1" si="96"/>
        <v>0</v>
      </c>
      <c r="O988" s="72">
        <f t="shared" si="97"/>
        <v>0</v>
      </c>
      <c r="U988" t="str">
        <f>IFERROR(VLOOKUP(D988,Outros!$E$14:$F$25,2,0),"")</f>
        <v>Receita</v>
      </c>
      <c r="V988" t="str">
        <f>IF(D988=Despesas!$C$13,"Despesas_com_Produto",IF(D988=Despesas!$F$13,"Despesas_com_Serviços",IF(D988=Despesas!$I$13,"Despesas_Administrativas",IF(D988=Despesas!$L$13,"Despesas_Operacionais",IF(D988=Despesas!$O$13,"Despesas_com_Pessoal",IF(D988=Despesas!$R$13,"Impostos",IF(D988=Despesas!$U$13,"Despesas_Não_Operacionais",IF(D988=Despesas!$X$13,"Outras_Despesas",""))))))))</f>
        <v>Despesas_Operacionais</v>
      </c>
      <c r="X988">
        <f t="shared" si="92"/>
        <v>0</v>
      </c>
      <c r="Y988">
        <f t="shared" si="93"/>
        <v>1</v>
      </c>
      <c r="Z988">
        <f t="shared" si="94"/>
        <v>1900</v>
      </c>
    </row>
    <row r="989" spans="2:26" x14ac:dyDescent="0.25">
      <c r="B989" s="35"/>
      <c r="C989" s="35"/>
      <c r="D989" s="36"/>
      <c r="E989" s="36"/>
      <c r="F989" s="36"/>
      <c r="G989" s="82"/>
      <c r="H989" s="36"/>
      <c r="I989" s="73" t="str">
        <f t="shared" ca="1" si="95"/>
        <v/>
      </c>
      <c r="J989" s="69"/>
      <c r="K989" s="37"/>
      <c r="L989" s="58"/>
      <c r="M989" s="58"/>
      <c r="N989" s="74">
        <f t="shared" ca="1" si="96"/>
        <v>0</v>
      </c>
      <c r="O989" s="72">
        <f t="shared" si="97"/>
        <v>0</v>
      </c>
      <c r="U989" t="str">
        <f>IFERROR(VLOOKUP(D989,Outros!$E$14:$F$25,2,0),"")</f>
        <v>Receita</v>
      </c>
      <c r="V989" t="str">
        <f>IF(D989=Despesas!$C$13,"Despesas_com_Produto",IF(D989=Despesas!$F$13,"Despesas_com_Serviços",IF(D989=Despesas!$I$13,"Despesas_Administrativas",IF(D989=Despesas!$L$13,"Despesas_Operacionais",IF(D989=Despesas!$O$13,"Despesas_com_Pessoal",IF(D989=Despesas!$R$13,"Impostos",IF(D989=Despesas!$U$13,"Despesas_Não_Operacionais",IF(D989=Despesas!$X$13,"Outras_Despesas",""))))))))</f>
        <v>Despesas_Operacionais</v>
      </c>
      <c r="X989">
        <f t="shared" si="92"/>
        <v>0</v>
      </c>
      <c r="Y989">
        <f t="shared" si="93"/>
        <v>1</v>
      </c>
      <c r="Z989">
        <f t="shared" si="94"/>
        <v>1900</v>
      </c>
    </row>
    <row r="990" spans="2:26" x14ac:dyDescent="0.25">
      <c r="B990" s="35"/>
      <c r="C990" s="35"/>
      <c r="D990" s="36"/>
      <c r="E990" s="36"/>
      <c r="F990" s="36"/>
      <c r="G990" s="82"/>
      <c r="H990" s="36"/>
      <c r="I990" s="73" t="str">
        <f t="shared" ca="1" si="95"/>
        <v/>
      </c>
      <c r="J990" s="69"/>
      <c r="K990" s="37"/>
      <c r="L990" s="58"/>
      <c r="M990" s="58"/>
      <c r="N990" s="74">
        <f t="shared" ca="1" si="96"/>
        <v>0</v>
      </c>
      <c r="O990" s="72">
        <f t="shared" si="97"/>
        <v>0</v>
      </c>
      <c r="U990" t="str">
        <f>IFERROR(VLOOKUP(D990,Outros!$E$14:$F$25,2,0),"")</f>
        <v>Receita</v>
      </c>
      <c r="V990" t="str">
        <f>IF(D990=Despesas!$C$13,"Despesas_com_Produto",IF(D990=Despesas!$F$13,"Despesas_com_Serviços",IF(D990=Despesas!$I$13,"Despesas_Administrativas",IF(D990=Despesas!$L$13,"Despesas_Operacionais",IF(D990=Despesas!$O$13,"Despesas_com_Pessoal",IF(D990=Despesas!$R$13,"Impostos",IF(D990=Despesas!$U$13,"Despesas_Não_Operacionais",IF(D990=Despesas!$X$13,"Outras_Despesas",""))))))))</f>
        <v>Despesas_Operacionais</v>
      </c>
      <c r="X990">
        <f t="shared" si="92"/>
        <v>0</v>
      </c>
      <c r="Y990">
        <f t="shared" si="93"/>
        <v>1</v>
      </c>
      <c r="Z990">
        <f t="shared" si="94"/>
        <v>1900</v>
      </c>
    </row>
    <row r="991" spans="2:26" x14ac:dyDescent="0.25">
      <c r="B991" s="35"/>
      <c r="C991" s="35"/>
      <c r="D991" s="36"/>
      <c r="E991" s="36"/>
      <c r="F991" s="36"/>
      <c r="G991" s="82"/>
      <c r="H991" s="36"/>
      <c r="I991" s="73" t="str">
        <f t="shared" ca="1" si="95"/>
        <v/>
      </c>
      <c r="J991" s="69"/>
      <c r="K991" s="37"/>
      <c r="L991" s="58"/>
      <c r="M991" s="58"/>
      <c r="N991" s="74">
        <f t="shared" ca="1" si="96"/>
        <v>0</v>
      </c>
      <c r="O991" s="72">
        <f t="shared" si="97"/>
        <v>0</v>
      </c>
      <c r="U991" t="str">
        <f>IFERROR(VLOOKUP(D991,Outros!$E$14:$F$25,2,0),"")</f>
        <v>Receita</v>
      </c>
      <c r="V991" t="str">
        <f>IF(D991=Despesas!$C$13,"Despesas_com_Produto",IF(D991=Despesas!$F$13,"Despesas_com_Serviços",IF(D991=Despesas!$I$13,"Despesas_Administrativas",IF(D991=Despesas!$L$13,"Despesas_Operacionais",IF(D991=Despesas!$O$13,"Despesas_com_Pessoal",IF(D991=Despesas!$R$13,"Impostos",IF(D991=Despesas!$U$13,"Despesas_Não_Operacionais",IF(D991=Despesas!$X$13,"Outras_Despesas",""))))))))</f>
        <v>Despesas_Operacionais</v>
      </c>
      <c r="X991">
        <f t="shared" si="92"/>
        <v>0</v>
      </c>
      <c r="Y991">
        <f t="shared" si="93"/>
        <v>1</v>
      </c>
      <c r="Z991">
        <f t="shared" si="94"/>
        <v>1900</v>
      </c>
    </row>
    <row r="992" spans="2:26" x14ac:dyDescent="0.25">
      <c r="B992" s="35"/>
      <c r="C992" s="35"/>
      <c r="D992" s="36"/>
      <c r="E992" s="36"/>
      <c r="F992" s="36"/>
      <c r="G992" s="82"/>
      <c r="H992" s="36"/>
      <c r="I992" s="73" t="str">
        <f t="shared" ca="1" si="95"/>
        <v/>
      </c>
      <c r="J992" s="69"/>
      <c r="K992" s="37"/>
      <c r="L992" s="58"/>
      <c r="M992" s="58"/>
      <c r="N992" s="74">
        <f t="shared" ca="1" si="96"/>
        <v>0</v>
      </c>
      <c r="O992" s="72">
        <f t="shared" si="97"/>
        <v>0</v>
      </c>
      <c r="U992" t="str">
        <f>IFERROR(VLOOKUP(D992,Outros!$E$14:$F$25,2,0),"")</f>
        <v>Receita</v>
      </c>
      <c r="V992" t="str">
        <f>IF(D992=Despesas!$C$13,"Despesas_com_Produto",IF(D992=Despesas!$F$13,"Despesas_com_Serviços",IF(D992=Despesas!$I$13,"Despesas_Administrativas",IF(D992=Despesas!$L$13,"Despesas_Operacionais",IF(D992=Despesas!$O$13,"Despesas_com_Pessoal",IF(D992=Despesas!$R$13,"Impostos",IF(D992=Despesas!$U$13,"Despesas_Não_Operacionais",IF(D992=Despesas!$X$13,"Outras_Despesas",""))))))))</f>
        <v>Despesas_Operacionais</v>
      </c>
      <c r="X992">
        <f t="shared" si="92"/>
        <v>0</v>
      </c>
      <c r="Y992">
        <f t="shared" si="93"/>
        <v>1</v>
      </c>
      <c r="Z992">
        <f t="shared" si="94"/>
        <v>1900</v>
      </c>
    </row>
    <row r="993" spans="2:26" x14ac:dyDescent="0.25">
      <c r="B993" s="35"/>
      <c r="C993" s="35"/>
      <c r="D993" s="36"/>
      <c r="E993" s="36"/>
      <c r="F993" s="36"/>
      <c r="G993" s="82"/>
      <c r="H993" s="36"/>
      <c r="I993" s="73" t="str">
        <f t="shared" ca="1" si="95"/>
        <v/>
      </c>
      <c r="J993" s="69"/>
      <c r="K993" s="37"/>
      <c r="L993" s="58"/>
      <c r="M993" s="58"/>
      <c r="N993" s="74">
        <f t="shared" ca="1" si="96"/>
        <v>0</v>
      </c>
      <c r="O993" s="72">
        <f t="shared" si="97"/>
        <v>0</v>
      </c>
      <c r="U993" t="str">
        <f>IFERROR(VLOOKUP(D993,Outros!$E$14:$F$25,2,0),"")</f>
        <v>Receita</v>
      </c>
      <c r="V993" t="str">
        <f>IF(D993=Despesas!$C$13,"Despesas_com_Produto",IF(D993=Despesas!$F$13,"Despesas_com_Serviços",IF(D993=Despesas!$I$13,"Despesas_Administrativas",IF(D993=Despesas!$L$13,"Despesas_Operacionais",IF(D993=Despesas!$O$13,"Despesas_com_Pessoal",IF(D993=Despesas!$R$13,"Impostos",IF(D993=Despesas!$U$13,"Despesas_Não_Operacionais",IF(D993=Despesas!$X$13,"Outras_Despesas",""))))))))</f>
        <v>Despesas_Operacionais</v>
      </c>
      <c r="X993">
        <f t="shared" si="92"/>
        <v>0</v>
      </c>
      <c r="Y993">
        <f t="shared" si="93"/>
        <v>1</v>
      </c>
      <c r="Z993">
        <f t="shared" si="94"/>
        <v>1900</v>
      </c>
    </row>
    <row r="994" spans="2:26" x14ac:dyDescent="0.25">
      <c r="B994" s="35"/>
      <c r="C994" s="35"/>
      <c r="D994" s="36"/>
      <c r="E994" s="36"/>
      <c r="F994" s="36"/>
      <c r="G994" s="82"/>
      <c r="H994" s="36"/>
      <c r="I994" s="73" t="str">
        <f t="shared" ca="1" si="95"/>
        <v/>
      </c>
      <c r="J994" s="69"/>
      <c r="K994" s="37"/>
      <c r="L994" s="58"/>
      <c r="M994" s="58"/>
      <c r="N994" s="74">
        <f t="shared" ca="1" si="96"/>
        <v>0</v>
      </c>
      <c r="O994" s="72">
        <f t="shared" si="97"/>
        <v>0</v>
      </c>
      <c r="U994" t="str">
        <f>IFERROR(VLOOKUP(D994,Outros!$E$14:$F$25,2,0),"")</f>
        <v>Receita</v>
      </c>
      <c r="V994" t="str">
        <f>IF(D994=Despesas!$C$13,"Despesas_com_Produto",IF(D994=Despesas!$F$13,"Despesas_com_Serviços",IF(D994=Despesas!$I$13,"Despesas_Administrativas",IF(D994=Despesas!$L$13,"Despesas_Operacionais",IF(D994=Despesas!$O$13,"Despesas_com_Pessoal",IF(D994=Despesas!$R$13,"Impostos",IF(D994=Despesas!$U$13,"Despesas_Não_Operacionais",IF(D994=Despesas!$X$13,"Outras_Despesas",""))))))))</f>
        <v>Despesas_Operacionais</v>
      </c>
      <c r="X994">
        <f t="shared" si="92"/>
        <v>0</v>
      </c>
      <c r="Y994">
        <f t="shared" si="93"/>
        <v>1</v>
      </c>
      <c r="Z994">
        <f t="shared" si="94"/>
        <v>1900</v>
      </c>
    </row>
    <row r="995" spans="2:26" x14ac:dyDescent="0.25">
      <c r="B995" s="35"/>
      <c r="C995" s="35"/>
      <c r="D995" s="36"/>
      <c r="E995" s="36"/>
      <c r="F995" s="36"/>
      <c r="G995" s="82"/>
      <c r="H995" s="36"/>
      <c r="I995" s="73" t="str">
        <f t="shared" ca="1" si="95"/>
        <v/>
      </c>
      <c r="J995" s="69"/>
      <c r="K995" s="37"/>
      <c r="L995" s="58"/>
      <c r="M995" s="58"/>
      <c r="N995" s="74">
        <f t="shared" ca="1" si="96"/>
        <v>0</v>
      </c>
      <c r="O995" s="72">
        <f t="shared" si="97"/>
        <v>0</v>
      </c>
      <c r="U995" t="str">
        <f>IFERROR(VLOOKUP(D995,Outros!$E$14:$F$25,2,0),"")</f>
        <v>Receita</v>
      </c>
      <c r="V995" t="str">
        <f>IF(D995=Despesas!$C$13,"Despesas_com_Produto",IF(D995=Despesas!$F$13,"Despesas_com_Serviços",IF(D995=Despesas!$I$13,"Despesas_Administrativas",IF(D995=Despesas!$L$13,"Despesas_Operacionais",IF(D995=Despesas!$O$13,"Despesas_com_Pessoal",IF(D995=Despesas!$R$13,"Impostos",IF(D995=Despesas!$U$13,"Despesas_Não_Operacionais",IF(D995=Despesas!$X$13,"Outras_Despesas",""))))))))</f>
        <v>Despesas_Operacionais</v>
      </c>
      <c r="X995">
        <f t="shared" si="92"/>
        <v>0</v>
      </c>
      <c r="Y995">
        <f t="shared" si="93"/>
        <v>1</v>
      </c>
      <c r="Z995">
        <f t="shared" si="94"/>
        <v>1900</v>
      </c>
    </row>
    <row r="996" spans="2:26" x14ac:dyDescent="0.25">
      <c r="B996" s="35"/>
      <c r="C996" s="35"/>
      <c r="D996" s="36"/>
      <c r="E996" s="36"/>
      <c r="F996" s="36"/>
      <c r="G996" s="82"/>
      <c r="H996" s="36"/>
      <c r="I996" s="73" t="str">
        <f t="shared" ca="1" si="95"/>
        <v/>
      </c>
      <c r="J996" s="69"/>
      <c r="K996" s="37"/>
      <c r="L996" s="58"/>
      <c r="M996" s="58"/>
      <c r="N996" s="74">
        <f t="shared" ca="1" si="96"/>
        <v>0</v>
      </c>
      <c r="O996" s="72">
        <f t="shared" si="97"/>
        <v>0</v>
      </c>
      <c r="U996" t="str">
        <f>IFERROR(VLOOKUP(D996,Outros!$E$14:$F$25,2,0),"")</f>
        <v>Receita</v>
      </c>
      <c r="V996" t="str">
        <f>IF(D996=Despesas!$C$13,"Despesas_com_Produto",IF(D996=Despesas!$F$13,"Despesas_com_Serviços",IF(D996=Despesas!$I$13,"Despesas_Administrativas",IF(D996=Despesas!$L$13,"Despesas_Operacionais",IF(D996=Despesas!$O$13,"Despesas_com_Pessoal",IF(D996=Despesas!$R$13,"Impostos",IF(D996=Despesas!$U$13,"Despesas_Não_Operacionais",IF(D996=Despesas!$X$13,"Outras_Despesas",""))))))))</f>
        <v>Despesas_Operacionais</v>
      </c>
      <c r="X996">
        <f t="shared" si="92"/>
        <v>0</v>
      </c>
      <c r="Y996">
        <f t="shared" si="93"/>
        <v>1</v>
      </c>
      <c r="Z996">
        <f t="shared" si="94"/>
        <v>1900</v>
      </c>
    </row>
    <row r="997" spans="2:26" x14ac:dyDescent="0.25">
      <c r="B997" s="35"/>
      <c r="C997" s="35"/>
      <c r="D997" s="36"/>
      <c r="E997" s="36"/>
      <c r="F997" s="36"/>
      <c r="G997" s="82"/>
      <c r="H997" s="36"/>
      <c r="I997" s="73" t="str">
        <f t="shared" ca="1" si="95"/>
        <v/>
      </c>
      <c r="J997" s="69"/>
      <c r="K997" s="37"/>
      <c r="L997" s="58"/>
      <c r="M997" s="58"/>
      <c r="N997" s="74">
        <f t="shared" ca="1" si="96"/>
        <v>0</v>
      </c>
      <c r="O997" s="72">
        <f t="shared" si="97"/>
        <v>0</v>
      </c>
      <c r="U997" t="str">
        <f>IFERROR(VLOOKUP(D997,Outros!$E$14:$F$25,2,0),"")</f>
        <v>Receita</v>
      </c>
      <c r="V997" t="str">
        <f>IF(D997=Despesas!$C$13,"Despesas_com_Produto",IF(D997=Despesas!$F$13,"Despesas_com_Serviços",IF(D997=Despesas!$I$13,"Despesas_Administrativas",IF(D997=Despesas!$L$13,"Despesas_Operacionais",IF(D997=Despesas!$O$13,"Despesas_com_Pessoal",IF(D997=Despesas!$R$13,"Impostos",IF(D997=Despesas!$U$13,"Despesas_Não_Operacionais",IF(D997=Despesas!$X$13,"Outras_Despesas",""))))))))</f>
        <v>Despesas_Operacionais</v>
      </c>
      <c r="X997">
        <f t="shared" si="92"/>
        <v>0</v>
      </c>
      <c r="Y997">
        <f t="shared" si="93"/>
        <v>1</v>
      </c>
      <c r="Z997">
        <f t="shared" si="94"/>
        <v>1900</v>
      </c>
    </row>
    <row r="998" spans="2:26" x14ac:dyDescent="0.25">
      <c r="B998" s="35"/>
      <c r="C998" s="35"/>
      <c r="D998" s="36"/>
      <c r="E998" s="36"/>
      <c r="F998" s="36"/>
      <c r="G998" s="82"/>
      <c r="H998" s="36"/>
      <c r="I998" s="73" t="str">
        <f t="shared" ca="1" si="95"/>
        <v/>
      </c>
      <c r="J998" s="69"/>
      <c r="K998" s="37"/>
      <c r="L998" s="58"/>
      <c r="M998" s="58"/>
      <c r="N998" s="74">
        <f t="shared" ca="1" si="96"/>
        <v>0</v>
      </c>
      <c r="O998" s="72">
        <f t="shared" si="97"/>
        <v>0</v>
      </c>
      <c r="U998" t="str">
        <f>IFERROR(VLOOKUP(D998,Outros!$E$14:$F$25,2,0),"")</f>
        <v>Receita</v>
      </c>
      <c r="V998" t="str">
        <f>IF(D998=Despesas!$C$13,"Despesas_com_Produto",IF(D998=Despesas!$F$13,"Despesas_com_Serviços",IF(D998=Despesas!$I$13,"Despesas_Administrativas",IF(D998=Despesas!$L$13,"Despesas_Operacionais",IF(D998=Despesas!$O$13,"Despesas_com_Pessoal",IF(D998=Despesas!$R$13,"Impostos",IF(D998=Despesas!$U$13,"Despesas_Não_Operacionais",IF(D998=Despesas!$X$13,"Outras_Despesas",""))))))))</f>
        <v>Despesas_Operacionais</v>
      </c>
      <c r="X998">
        <f t="shared" si="92"/>
        <v>0</v>
      </c>
      <c r="Y998">
        <f t="shared" si="93"/>
        <v>1</v>
      </c>
      <c r="Z998">
        <f t="shared" si="94"/>
        <v>1900</v>
      </c>
    </row>
    <row r="999" spans="2:26" x14ac:dyDescent="0.25">
      <c r="B999" s="35"/>
      <c r="C999" s="35"/>
      <c r="D999" s="36"/>
      <c r="E999" s="36"/>
      <c r="F999" s="36"/>
      <c r="G999" s="82"/>
      <c r="H999" s="36"/>
      <c r="I999" s="73" t="str">
        <f t="shared" ca="1" si="95"/>
        <v/>
      </c>
      <c r="J999" s="69"/>
      <c r="K999" s="37"/>
      <c r="L999" s="58"/>
      <c r="M999" s="58"/>
      <c r="N999" s="74">
        <f t="shared" ca="1" si="96"/>
        <v>0</v>
      </c>
      <c r="O999" s="72">
        <f t="shared" si="97"/>
        <v>0</v>
      </c>
      <c r="U999" t="str">
        <f>IFERROR(VLOOKUP(D999,Outros!$E$14:$F$25,2,0),"")</f>
        <v>Receita</v>
      </c>
      <c r="V999" t="str">
        <f>IF(D999=Despesas!$C$13,"Despesas_com_Produto",IF(D999=Despesas!$F$13,"Despesas_com_Serviços",IF(D999=Despesas!$I$13,"Despesas_Administrativas",IF(D999=Despesas!$L$13,"Despesas_Operacionais",IF(D999=Despesas!$O$13,"Despesas_com_Pessoal",IF(D999=Despesas!$R$13,"Impostos",IF(D999=Despesas!$U$13,"Despesas_Não_Operacionais",IF(D999=Despesas!$X$13,"Outras_Despesas",""))))))))</f>
        <v>Despesas_Operacionais</v>
      </c>
      <c r="X999">
        <f t="shared" si="92"/>
        <v>0</v>
      </c>
      <c r="Y999">
        <f t="shared" si="93"/>
        <v>1</v>
      </c>
      <c r="Z999">
        <f t="shared" si="94"/>
        <v>1900</v>
      </c>
    </row>
    <row r="1000" spans="2:26" x14ac:dyDescent="0.25">
      <c r="B1000" s="35"/>
      <c r="C1000" s="35"/>
      <c r="D1000" s="36"/>
      <c r="E1000" s="36"/>
      <c r="F1000" s="36"/>
      <c r="G1000" s="82"/>
      <c r="H1000" s="36"/>
      <c r="I1000" s="73" t="str">
        <f t="shared" ca="1" si="95"/>
        <v/>
      </c>
      <c r="J1000" s="69"/>
      <c r="K1000" s="37"/>
      <c r="L1000" s="58"/>
      <c r="M1000" s="58"/>
      <c r="N1000" s="74">
        <f t="shared" ca="1" si="96"/>
        <v>0</v>
      </c>
      <c r="O1000" s="72">
        <f t="shared" si="97"/>
        <v>0</v>
      </c>
      <c r="U1000" t="str">
        <f>IFERROR(VLOOKUP(D1000,Outros!$E$14:$F$25,2,0),"")</f>
        <v>Receita</v>
      </c>
      <c r="V1000" t="str">
        <f>IF(D1000=Despesas!$C$13,"Despesas_com_Produto",IF(D1000=Despesas!$F$13,"Despesas_com_Serviços",IF(D1000=Despesas!$I$13,"Despesas_Administrativas",IF(D1000=Despesas!$L$13,"Despesas_Operacionais",IF(D1000=Despesas!$O$13,"Despesas_com_Pessoal",IF(D1000=Despesas!$R$13,"Impostos",IF(D1000=Despesas!$U$13,"Despesas_Não_Operacionais",IF(D1000=Despesas!$X$13,"Outras_Despesas",""))))))))</f>
        <v>Despesas_Operacionais</v>
      </c>
      <c r="X1000">
        <f t="shared" si="92"/>
        <v>0</v>
      </c>
      <c r="Y1000">
        <f t="shared" si="93"/>
        <v>1</v>
      </c>
      <c r="Z1000">
        <f t="shared" si="94"/>
        <v>1900</v>
      </c>
    </row>
    <row r="1001" spans="2:26" x14ac:dyDescent="0.25">
      <c r="B1001" s="35"/>
      <c r="C1001" s="35"/>
      <c r="D1001" s="36"/>
      <c r="E1001" s="36"/>
      <c r="F1001" s="36"/>
      <c r="G1001" s="82"/>
      <c r="H1001" s="36"/>
      <c r="I1001" s="73" t="str">
        <f t="shared" ca="1" si="95"/>
        <v/>
      </c>
      <c r="J1001" s="69"/>
      <c r="K1001" s="37"/>
      <c r="L1001" s="58"/>
      <c r="M1001" s="58"/>
      <c r="N1001" s="74">
        <f t="shared" ca="1" si="96"/>
        <v>0</v>
      </c>
      <c r="O1001" s="72">
        <f t="shared" si="97"/>
        <v>0</v>
      </c>
      <c r="U1001" t="str">
        <f>IFERROR(VLOOKUP(D1001,Outros!$E$14:$F$25,2,0),"")</f>
        <v>Receita</v>
      </c>
      <c r="V1001" t="str">
        <f>IF(D1001=Despesas!$C$13,"Despesas_com_Produto",IF(D1001=Despesas!$F$13,"Despesas_com_Serviços",IF(D1001=Despesas!$I$13,"Despesas_Administrativas",IF(D1001=Despesas!$L$13,"Despesas_Operacionais",IF(D1001=Despesas!$O$13,"Despesas_com_Pessoal",IF(D1001=Despesas!$R$13,"Impostos",IF(D1001=Despesas!$U$13,"Despesas_Não_Operacionais",IF(D1001=Despesas!$X$13,"Outras_Despesas",""))))))))</f>
        <v>Despesas_Operacionais</v>
      </c>
      <c r="X1001">
        <f t="shared" si="92"/>
        <v>0</v>
      </c>
      <c r="Y1001">
        <f t="shared" si="93"/>
        <v>1</v>
      </c>
      <c r="Z1001">
        <f t="shared" si="94"/>
        <v>1900</v>
      </c>
    </row>
    <row r="1002" spans="2:26" x14ac:dyDescent="0.25">
      <c r="B1002" s="35"/>
      <c r="C1002" s="35"/>
      <c r="D1002" s="36"/>
      <c r="E1002" s="36"/>
      <c r="F1002" s="36"/>
      <c r="G1002" s="82"/>
      <c r="H1002" s="36"/>
      <c r="I1002" s="73" t="str">
        <f t="shared" ca="1" si="95"/>
        <v/>
      </c>
      <c r="J1002" s="69"/>
      <c r="K1002" s="37"/>
      <c r="L1002" s="58"/>
      <c r="M1002" s="58"/>
      <c r="N1002" s="74">
        <f t="shared" ca="1" si="96"/>
        <v>0</v>
      </c>
      <c r="O1002" s="72">
        <f t="shared" si="97"/>
        <v>0</v>
      </c>
      <c r="U1002" t="str">
        <f>IFERROR(VLOOKUP(D1002,Outros!$E$14:$F$25,2,0),"")</f>
        <v>Receita</v>
      </c>
      <c r="V1002" t="str">
        <f>IF(D1002=Despesas!$C$13,"Despesas_com_Produto",IF(D1002=Despesas!$F$13,"Despesas_com_Serviços",IF(D1002=Despesas!$I$13,"Despesas_Administrativas",IF(D1002=Despesas!$L$13,"Despesas_Operacionais",IF(D1002=Despesas!$O$13,"Despesas_com_Pessoal",IF(D1002=Despesas!$R$13,"Impostos",IF(D1002=Despesas!$U$13,"Despesas_Não_Operacionais",IF(D1002=Despesas!$X$13,"Outras_Despesas",""))))))))</f>
        <v>Despesas_Operacionais</v>
      </c>
      <c r="X1002">
        <f t="shared" si="92"/>
        <v>0</v>
      </c>
      <c r="Y1002">
        <f t="shared" si="93"/>
        <v>1</v>
      </c>
      <c r="Z1002">
        <f t="shared" si="94"/>
        <v>1900</v>
      </c>
    </row>
    <row r="1003" spans="2:26" x14ac:dyDescent="0.25">
      <c r="B1003" s="35"/>
      <c r="C1003" s="35"/>
      <c r="D1003" s="36"/>
      <c r="E1003" s="36"/>
      <c r="F1003" s="36"/>
      <c r="G1003" s="82"/>
      <c r="H1003" s="36"/>
      <c r="I1003" s="73" t="str">
        <f t="shared" ca="1" si="95"/>
        <v/>
      </c>
      <c r="J1003" s="69"/>
      <c r="K1003" s="37"/>
      <c r="L1003" s="58"/>
      <c r="M1003" s="58"/>
      <c r="N1003" s="74">
        <f t="shared" ca="1" si="96"/>
        <v>0</v>
      </c>
      <c r="O1003" s="72">
        <f t="shared" si="97"/>
        <v>0</v>
      </c>
      <c r="U1003" t="str">
        <f>IFERROR(VLOOKUP(D1003,Outros!$E$14:$F$25,2,0),"")</f>
        <v>Receita</v>
      </c>
      <c r="V1003" t="str">
        <f>IF(D1003=Despesas!$C$13,"Despesas_com_Produto",IF(D1003=Despesas!$F$13,"Despesas_com_Serviços",IF(D1003=Despesas!$I$13,"Despesas_Administrativas",IF(D1003=Despesas!$L$13,"Despesas_Operacionais",IF(D1003=Despesas!$O$13,"Despesas_com_Pessoal",IF(D1003=Despesas!$R$13,"Impostos",IF(D1003=Despesas!$U$13,"Despesas_Não_Operacionais",IF(D1003=Despesas!$X$13,"Outras_Despesas",""))))))))</f>
        <v>Despesas_Operacionais</v>
      </c>
      <c r="X1003">
        <f t="shared" si="92"/>
        <v>0</v>
      </c>
      <c r="Y1003">
        <f t="shared" si="93"/>
        <v>1</v>
      </c>
      <c r="Z1003">
        <f t="shared" si="94"/>
        <v>1900</v>
      </c>
    </row>
  </sheetData>
  <sheetProtection algorithmName="SHA-512" hashValue="XCh+wuay1koo7WjGRpC1o1iGs3gxyK34QOmeBdb8s5ANB5ngDGpBKHVKuguLBYixnxOxSjzMe/Jk7s85BF72Ig==" saltValue="zt11Fv++x4K+qW/LhzA86w==" spinCount="100000" sheet="1" sort="0" autoFilter="0"/>
  <autoFilter ref="B13:L13"/>
  <conditionalFormatting sqref="I65:J1003">
    <cfRule type="cellIs" dxfId="85" priority="11" operator="equal">
      <formula>"Em Aberto"</formula>
    </cfRule>
    <cfRule type="cellIs" dxfId="84" priority="12" operator="equal">
      <formula>"Pago"</formula>
    </cfRule>
  </conditionalFormatting>
  <conditionalFormatting sqref="I40:J40">
    <cfRule type="cellIs" dxfId="83" priority="7" operator="equal">
      <formula>"Em Aberto"</formula>
    </cfRule>
    <cfRule type="cellIs" dxfId="82" priority="8" operator="equal">
      <formula>"Pago"</formula>
    </cfRule>
  </conditionalFormatting>
  <conditionalFormatting sqref="I41:J41">
    <cfRule type="cellIs" dxfId="81" priority="5" operator="equal">
      <formula>"Em Aberto"</formula>
    </cfRule>
    <cfRule type="cellIs" dxfId="80" priority="6" operator="equal">
      <formula>"Pago"</formula>
    </cfRule>
  </conditionalFormatting>
  <conditionalFormatting sqref="I44:J44">
    <cfRule type="cellIs" dxfId="79" priority="3" operator="equal">
      <formula>"Em Aberto"</formula>
    </cfRule>
    <cfRule type="cellIs" dxfId="78" priority="4" operator="equal">
      <formula>"Pago"</formula>
    </cfRule>
  </conditionalFormatting>
  <conditionalFormatting sqref="I14:J1003">
    <cfRule type="cellIs" dxfId="77" priority="1" operator="equal">
      <formula>"Pago em atraso"</formula>
    </cfRule>
    <cfRule type="cellIs" dxfId="76" priority="2" operator="equal">
      <formula>"Vencido"</formula>
    </cfRule>
    <cfRule type="cellIs" dxfId="75" priority="9" operator="equal">
      <formula>"Em Aberto"</formula>
    </cfRule>
    <cfRule type="cellIs" dxfId="74" priority="10" operator="equal">
      <formula>"Pago em dia"</formula>
    </cfRule>
  </conditionalFormatting>
  <dataValidations count="4">
    <dataValidation type="list" allowBlank="1" showInputMessage="1" showErrorMessage="1" sqref="H14:H1003">
      <formula1>INDIRECT(T14)</formula1>
    </dataValidation>
    <dataValidation type="list" allowBlank="1" showInputMessage="1" showErrorMessage="1" sqref="D14:D1048576">
      <formula1>planodecontas</formula1>
    </dataValidation>
    <dataValidation type="list" allowBlank="1" showInputMessage="1" showErrorMessage="1" sqref="C14:C1048576">
      <formula1>bancos</formula1>
    </dataValidation>
    <dataValidation type="date" operator="greaterThan" allowBlank="1" showInputMessage="1" showErrorMessage="1" sqref="B14:B1048576">
      <formula1>1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C89E49E6027F478903A3FF5EEC299D" ma:contentTypeVersion="9" ma:contentTypeDescription="Crie um novo documento." ma:contentTypeScope="" ma:versionID="508f9a23818d96ba26c4bcadd4ad855b">
  <xsd:schema xmlns:xsd="http://www.w3.org/2001/XMLSchema" xmlns:xs="http://www.w3.org/2001/XMLSchema" xmlns:p="http://schemas.microsoft.com/office/2006/metadata/properties" xmlns:ns2="3e6e6b6e-2b23-46e7-b9ae-fa7f842d5d0b" xmlns:ns3="8f5e96b1-3aa8-49a5-8f78-bc29320d5148" targetNamespace="http://schemas.microsoft.com/office/2006/metadata/properties" ma:root="true" ma:fieldsID="52f3c7cbe69657377d98931bee819d9f" ns2:_="" ns3:_="">
    <xsd:import namespace="3e6e6b6e-2b23-46e7-b9ae-fa7f842d5d0b"/>
    <xsd:import namespace="8f5e96b1-3aa8-49a5-8f78-bc29320d51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6e6b6e-2b23-46e7-b9ae-fa7f842d5d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5e96b1-3aa8-49a5-8f78-bc29320d5148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33DEFE-D91B-468C-B328-F4C936E93C3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7F6064-6966-4836-95F3-229264C40B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6e6b6e-2b23-46e7-b9ae-fa7f842d5d0b"/>
    <ds:schemaRef ds:uri="8f5e96b1-3aa8-49a5-8f78-bc29320d51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6877FD1-6CE3-46F6-9A4E-97714BCEA5BE}">
  <ds:schemaRefs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8f5e96b1-3aa8-49a5-8f78-bc29320d5148"/>
    <ds:schemaRef ds:uri="http://purl.org/dc/dcmitype/"/>
    <ds:schemaRef ds:uri="http://schemas.microsoft.com/office/infopath/2007/PartnerControls"/>
    <ds:schemaRef ds:uri="3e6e6b6e-2b23-46e7-b9ae-fa7f842d5d0b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36</vt:i4>
      </vt:variant>
    </vt:vector>
  </HeadingPairs>
  <TitlesOfParts>
    <vt:vector size="58" baseType="lpstr">
      <vt:lpstr>Menu</vt:lpstr>
      <vt:lpstr>Despesas</vt:lpstr>
      <vt:lpstr>Outros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Resumo</vt:lpstr>
      <vt:lpstr>Resumo (2)</vt:lpstr>
      <vt:lpstr>Resumo (4)</vt:lpstr>
      <vt:lpstr>Resumo (5)</vt:lpstr>
      <vt:lpstr>Dashboard</vt:lpstr>
      <vt:lpstr>Instruções</vt:lpstr>
      <vt:lpstr>calc</vt:lpstr>
      <vt:lpstr>Atrasado</vt:lpstr>
      <vt:lpstr>bancos</vt:lpstr>
      <vt:lpstr>Despesas_Administrativas</vt:lpstr>
      <vt:lpstr>Despesas_com_Pessoal</vt:lpstr>
      <vt:lpstr>Despesas_com_Produto</vt:lpstr>
      <vt:lpstr>Despesas_com_Serviços</vt:lpstr>
      <vt:lpstr>Despesas_Não_Operacionais</vt:lpstr>
      <vt:lpstr>Despesas_Operacionais</vt:lpstr>
      <vt:lpstr>EmAberto</vt:lpstr>
      <vt:lpstr>Impostos</vt:lpstr>
      <vt:lpstr>Outras_Despesas</vt:lpstr>
      <vt:lpstr>Dashboard!Outras_Receitas</vt:lpstr>
      <vt:lpstr>Resumo!Outras_Receitas</vt:lpstr>
      <vt:lpstr>'Resumo (2)'!Outras_Receitas</vt:lpstr>
      <vt:lpstr>'Resumo (4)'!Outras_Receitas</vt:lpstr>
      <vt:lpstr>'Resumo (5)'!Outras_Receitas</vt:lpstr>
      <vt:lpstr>PgEmAtraso</vt:lpstr>
      <vt:lpstr>PgEmDia</vt:lpstr>
      <vt:lpstr>planodecontas</vt:lpstr>
      <vt:lpstr>Dashboard!Receita_de_Serviços</vt:lpstr>
      <vt:lpstr>Resumo!Receita_de_Serviços</vt:lpstr>
      <vt:lpstr>'Resumo (2)'!Receita_de_Serviços</vt:lpstr>
      <vt:lpstr>'Resumo (4)'!Receita_de_Serviços</vt:lpstr>
      <vt:lpstr>'Resumo (5)'!Receita_de_Serviços</vt:lpstr>
      <vt:lpstr>Dashboard!Receita_de_Vendas</vt:lpstr>
      <vt:lpstr>Resumo!Receita_de_Vendas</vt:lpstr>
      <vt:lpstr>'Resumo (2)'!Receita_de_Vendas</vt:lpstr>
      <vt:lpstr>'Resumo (4)'!Receita_de_Vendas</vt:lpstr>
      <vt:lpstr>'Resumo (5)'!Receita_de_Vendas</vt:lpstr>
      <vt:lpstr>Dashboard!Receitas_Financeiras</vt:lpstr>
      <vt:lpstr>Resumo!Receitas_Financeiras</vt:lpstr>
      <vt:lpstr>'Resumo (2)'!Receitas_Financeiras</vt:lpstr>
      <vt:lpstr>'Resumo (4)'!Receitas_Financeiras</vt:lpstr>
      <vt:lpstr>'Resumo (5)'!Receitas_Financeiras</vt:lpstr>
      <vt:lpstr>Dashboard!Titulos_de_impressao</vt:lpstr>
      <vt:lpstr>'Resumo (5)'!Titulos_de_impressao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Silas Galvino</dc:creator>
  <cp:lastModifiedBy>Leandro Crateus de Oliveira</cp:lastModifiedBy>
  <cp:lastPrinted>2020-06-01T22:24:49Z</cp:lastPrinted>
  <dcterms:created xsi:type="dcterms:W3CDTF">2019-09-16T11:58:00Z</dcterms:created>
  <dcterms:modified xsi:type="dcterms:W3CDTF">2021-08-05T17:36:45Z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0x0101008EC89E49E6027F478903A3FF5EEC299D</vt:lpwstr>
  </property>
</Properties>
</file>